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hidePivotFieldList="1" defaultThemeVersion="124226"/>
  <mc:AlternateContent xmlns:mc="http://schemas.openxmlformats.org/markup-compatibility/2006">
    <mc:Choice Requires="x15">
      <x15ac:absPath xmlns:x15ac="http://schemas.microsoft.com/office/spreadsheetml/2010/11/ac" url="C:\Users\ross\Desktop\"/>
    </mc:Choice>
  </mc:AlternateContent>
  <xr:revisionPtr revIDLastSave="0" documentId="8_{13B36508-0431-4D26-9C55-CD17CE8A0A00}" xr6:coauthVersionLast="45" xr6:coauthVersionMax="45" xr10:uidLastSave="{00000000-0000-0000-0000-000000000000}"/>
  <bookViews>
    <workbookView xWindow="-28920" yWindow="-120" windowWidth="29040" windowHeight="15840" xr2:uid="{00000000-000D-0000-FFFF-FFFF00000000}"/>
  </bookViews>
  <sheets>
    <sheet name="PAR" sheetId="18" r:id="rId1"/>
    <sheet name="PAR SUMMARY REPORT" sheetId="20" r:id="rId2"/>
  </sheets>
  <definedNames>
    <definedName name="_xlnm._FilterDatabase" localSheetId="0" hidden="1">PAR!$C$12:$V$2464</definedName>
    <definedName name="FAT_2" localSheetId="0">PAR!#REF!</definedName>
  </definedNames>
  <calcPr calcId="191029"/>
  <pivotCaches>
    <pivotCache cacheId="0" r:id="rId3"/>
  </pivotCache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20" l="1"/>
  <c r="K1" i="20"/>
  <c r="A31" i="20"/>
  <c r="A28" i="20"/>
  <c r="A25" i="20"/>
  <c r="A22" i="20"/>
  <c r="A16" i="20"/>
  <c r="A19" i="20"/>
  <c r="A13" i="20"/>
  <c r="D4" i="20"/>
  <c r="D7" i="20"/>
  <c r="E10" i="20"/>
  <c r="D10" i="20"/>
  <c r="B7" i="20"/>
  <c r="B6" i="20"/>
  <c r="B10" i="20"/>
  <c r="B9" i="20"/>
  <c r="A4" i="20"/>
</calcChain>
</file>

<file path=xl/sharedStrings.xml><?xml version="1.0" encoding="utf-8"?>
<sst xmlns="http://schemas.openxmlformats.org/spreadsheetml/2006/main" count="41832" uniqueCount="6175">
  <si>
    <t>Report ID</t>
  </si>
  <si>
    <t>Overview</t>
  </si>
  <si>
    <t>Severity</t>
  </si>
  <si>
    <t>Root Cause</t>
  </si>
  <si>
    <t>Report Recommendations</t>
  </si>
  <si>
    <t>Measures for preventing ignition</t>
  </si>
  <si>
    <t>Measures for ameliorating effects</t>
  </si>
  <si>
    <t>N/A</t>
  </si>
  <si>
    <t>Unknown</t>
  </si>
  <si>
    <t>Fault with Range</t>
  </si>
  <si>
    <t>Violation of Procedure</t>
  </si>
  <si>
    <t>UK</t>
  </si>
  <si>
    <t>1 death, 1 injury</t>
  </si>
  <si>
    <t>3 injuries</t>
  </si>
  <si>
    <t>Anniston</t>
  </si>
  <si>
    <t>Pueblo</t>
  </si>
  <si>
    <t>Modderfontein</t>
  </si>
  <si>
    <t>Japan</t>
  </si>
  <si>
    <t>France</t>
  </si>
  <si>
    <t>Malta</t>
  </si>
  <si>
    <t>Australia</t>
  </si>
  <si>
    <t>Russia</t>
  </si>
  <si>
    <t>Energetic Material</t>
  </si>
  <si>
    <t>Equipment</t>
  </si>
  <si>
    <t>Human Factors</t>
  </si>
  <si>
    <t>Error of Procedure</t>
  </si>
  <si>
    <t>3rd Party</t>
  </si>
  <si>
    <t>4 fatalities</t>
  </si>
  <si>
    <t>Deflagration of stored Propellant</t>
  </si>
  <si>
    <t>Violation of procedure
Spark from fire or machinery
Uncovered propellant</t>
  </si>
  <si>
    <t>None</t>
  </si>
  <si>
    <t xml:space="preserve">Ensure minimum quantities present
Ensure minimum personnel present
Train using inert material
</t>
  </si>
  <si>
    <t xml:space="preserve">
Cover all stored material
Prepare materials away from disposal location
Put in place a semi-continuous operation - engineering controls to prevent over-loading
Put "flash-break"s in place to prevent transmission
Monitor wind speed and direction
</t>
  </si>
  <si>
    <t>Minimum Inventory
Minimum Personnel
Engineering Controls</t>
  </si>
  <si>
    <t>1 injury</t>
  </si>
  <si>
    <t>1 Serious injury</t>
  </si>
  <si>
    <t>Box jamming in furnace</t>
  </si>
  <si>
    <t xml:space="preserve">Poor Design
Lack of procedures
</t>
  </si>
  <si>
    <t>Consider blockages etc. in design, PFMEA
Employ remote handling equipment
Conduct operation remotely
Employ interlocks
Employ a sound counter or select an appropriate time when all rounds have functioned.</t>
  </si>
  <si>
    <t>Ensure robust design using PFMEA/systems engineering techniques
Separate people from process
Employ a sound counter or select an appropriate time when all items have functioned
Report unusual events/any issues/concerns
Formalise procedures and conduct training against them</t>
  </si>
  <si>
    <t>Burning tray destroyed, damage to nearby facilities</t>
  </si>
  <si>
    <t>Reduce quantity on explosive on tray
Check bed depth
Break-up explsoves into smaller chunks</t>
  </si>
  <si>
    <t>Reduce Quantities of explosives on trays
Check bed depth
Break-up energetics into smaller pieces</t>
  </si>
  <si>
    <t>1 minor injury</t>
  </si>
  <si>
    <t>Use disposable containers</t>
  </si>
  <si>
    <t>explosion during cleaning operation post-disposal</t>
  </si>
  <si>
    <t>Friction/static</t>
  </si>
  <si>
    <t>No instructions available
Poor equipment</t>
  </si>
  <si>
    <t>Leather gauntlets
Reduce quantities</t>
  </si>
  <si>
    <t>Ensure equipment has no trapping points/seams
Provide clear instruction
Use disposable equipment (especially with primary explosives) to avoid manual cleaning
Reduce quantities per container/increase frequency of operation
always use a desensitizer and never a dry cloth</t>
  </si>
  <si>
    <t>An improved type of waste bucket with two fixed handles, and no crevices. The inside to be well tinner to cover any sharp burrs and to assist the operative in seeing that the bucket is reasonably clean.</t>
  </si>
  <si>
    <t>New shop instructions to include cleaning out of waste buckets for detonating compositions in which emphasis is to be made with regard to the importance of using clean oil alone, without the application of any rags or cloths</t>
  </si>
  <si>
    <t>A short course of training to impress the operatives of the dangerous nature of the waste detonating compositions that they have to deal with, and the consequent need of handling these compositions with due care.</t>
  </si>
  <si>
    <t>1 serious injury, 1 minor injury, destruction of facility</t>
  </si>
  <si>
    <t>Detonation 40lb bomb containing 5.5lb of explosive</t>
  </si>
  <si>
    <t xml:space="preserve">Items not adequately checked at either end of the operation
</t>
  </si>
  <si>
    <t>Auditable checking procedures and records e.g. ISO9001 -- Quality assurance measures
Adequate training provided, ensure only competent persons allowed to work in area.</t>
  </si>
  <si>
    <t xml:space="preserve">reduce quantity in the hearth
Increase separation distance
Use a hardened control room or waiting area
</t>
  </si>
  <si>
    <t>Auditable checking procedures
Hardened buildings
Training/competence management</t>
  </si>
  <si>
    <t>That the rule which calls for a careful examination of Waste Explosive and all contaminated waste should be rigorously enforced on all Production Groups. A strict check to be kept on the degree of contamination to be permitted</t>
  </si>
  <si>
    <t>1 Fatality</t>
  </si>
  <si>
    <t>Untrained operator,
Inappropriate equipment</t>
  </si>
  <si>
    <t>Unknown
Possibly residual heat</t>
  </si>
  <si>
    <t>Retraining of employees in proper disposal procedures and annual refresher training. SOP revised to strengthen requirements for presence of safety officer during destruction of explosives</t>
  </si>
  <si>
    <t>Ensure operation only conducted by trained personnel
Check bed temperature before adding material
Control access to area
control contraband</t>
  </si>
  <si>
    <t>Ensure operators trained to and follow procedure
Control access to magazine and disposal area
ensure adequate supervision in place</t>
  </si>
  <si>
    <t>using closed containers of fire resistant material, keeping the number of personnel to a minimum, separating adjacent powder trains by not less than 150 feet, wetting down the pad before charging it with propellant, and wearing of flameproof clothing</t>
  </si>
  <si>
    <t>3 fatalities, 3 serious injuries</t>
  </si>
  <si>
    <t>Ignition of propellant by hot surface</t>
  </si>
  <si>
    <t>re-use of hot surface
poor procedures
lack of control of personnel</t>
  </si>
  <si>
    <t>Limit personnel
Wear appropriate PPE
Ensure propellant covered to prevent transmission
Segregate materials</t>
  </si>
  <si>
    <t>Train operatives and supervisors
Check temperature of disposal area and limit re-use
Use closed containers
wet down pad before use</t>
  </si>
  <si>
    <t>Avoid hot-spots and check area before use
Training and supervision
Segregate and cover materials</t>
  </si>
  <si>
    <t>3 injured</t>
  </si>
  <si>
    <t xml:space="preserve">Unknown - </t>
  </si>
  <si>
    <t>Unknown provenance of articles
Improper storage</t>
  </si>
  <si>
    <t>Check provenance of materials before accepting onto site
Store articles in purpose built storage
Prioritise disposal to avoid leaving for long periods</t>
  </si>
  <si>
    <t>implement robust emergency response procedures - fight or flight</t>
  </si>
  <si>
    <t>Check provenance of materials before accepting onto site
Store articles in purpose built storage
Prioritise disposal to avoid leaving for long periods
implement robust emergency response procedures - fight or flight</t>
  </si>
  <si>
    <t>1 serious injury, 2 minor injuries</t>
  </si>
  <si>
    <t>M600 Fuze functioned probably as intended</t>
  </si>
  <si>
    <t>Inadequate equipment
Inadequate procedure
Inadequate training and supervision</t>
  </si>
  <si>
    <t>None available</t>
  </si>
  <si>
    <t>Implement remote process, including handling and clearance
Design appropriate equipment
Burn to destruction rather than crush</t>
  </si>
  <si>
    <t>Control personnel in area</t>
  </si>
  <si>
    <t>Robust design of equipment
Remote processing
Control and supervision of personnel</t>
  </si>
  <si>
    <t>Ignition of pyrotechnic</t>
  </si>
  <si>
    <t>Poor choice of equipment
poor handling
incompatibility of materials</t>
  </si>
  <si>
    <t>Properly sort, separate and place in suitable containers</t>
  </si>
  <si>
    <t>PPE</t>
  </si>
  <si>
    <t>PPE
Control personnel</t>
  </si>
  <si>
    <t>Properly sort, separate and place in suitable containers
Use suitable equipment</t>
  </si>
  <si>
    <t>Near Miss</t>
  </si>
  <si>
    <t>Stabiliser depletion
Storing propellant for too long</t>
  </si>
  <si>
    <t>Reaction products from propellant degradation</t>
  </si>
  <si>
    <t>Periodic checks must be made of stocks of munitions (or batches of propellant), and in particular, the stabiliser ratio must be monitored and the propellant must be destroyed before the stabiliser is completely consumed.</t>
  </si>
  <si>
    <t>Explosion</t>
  </si>
  <si>
    <t>transferred from unauthorised source of ignition</t>
  </si>
  <si>
    <t>Sweepings to be kept in a specially marked receptacle</t>
  </si>
  <si>
    <t>Control of waste 
Permit to Work in an explosives environment
Separate waste containers</t>
  </si>
  <si>
    <t>Properly identify and separate waste
Induction and control of contractors
Implement robust permit to work procedures</t>
  </si>
  <si>
    <t>Major damage to facility</t>
  </si>
  <si>
    <t>Detonation of detonating cord</t>
  </si>
  <si>
    <t>Build up of explosives residues</t>
  </si>
  <si>
    <t>Have procedures to prevent build up of residues
Test beds regularly for build up of material
Ensure adequate drainage and collection if liquids involved</t>
  </si>
  <si>
    <t>Minor facility damage</t>
  </si>
  <si>
    <t>Auto-ignition of solvent contaminated rags</t>
  </si>
  <si>
    <t>Improper storage
Inadequate sealing of bags</t>
  </si>
  <si>
    <t>Such bags will be dispersed and not stacked in a pile</t>
  </si>
  <si>
    <t>Ignition from hot surface</t>
  </si>
  <si>
    <t>Hot burning ground</t>
  </si>
  <si>
    <t>Effective procedures in the operation of explosives destruction facilities epecally as regards the premature ignition of waste explosives.</t>
  </si>
  <si>
    <t>wet the burning ground after use</t>
  </si>
  <si>
    <t xml:space="preserve">burning grounds in hot countries might not cool sufficiently overnight - therefore it should be wetted at the end of each day.
Measure the temperature of the burning ground before use
</t>
  </si>
  <si>
    <t>facility damage</t>
  </si>
  <si>
    <t>material change from PPAN to ANFO overnight
Self containment from "skin" formation</t>
  </si>
  <si>
    <t xml:space="preserve">Leaving material overnight in poor conditions
</t>
  </si>
  <si>
    <t>Complete rewrite of Burnining Ground procedures, waste handling procedures and risk assessments of waste materials</t>
  </si>
  <si>
    <t>Re-training of Burning Ground operative and audit procedures</t>
  </si>
  <si>
    <t>lumps must be broken up in a safe manner (plastic mallet not wood!) and spread out in quantities of not more than 20kg about 2m apart.</t>
  </si>
  <si>
    <t>Under normal circumstances, materials should not be left out for long periods, in exceptional cases a risk assessment should be carried by competent persons prior to ignition</t>
  </si>
  <si>
    <t>Control personnel and equipment in area
Reduce quantities of explosives and bed depth by breaking up lumps</t>
  </si>
  <si>
    <t>Emergency planning and rehearsal
Waste procedures should specify methods for all materials used on site
Waste types should be segregated
Risk assessments undertaken for all disposal processes
Operators to be fully aware of the substances they handle
Under normal circumstances, materials should not be left out for long periods, in exceptional cases a risk assessment should be carried by competent persons prior to ignition
Procedures in place to ensure adequate checks for abnormal condition</t>
  </si>
  <si>
    <t>Failure to follow procedure</t>
  </si>
  <si>
    <t>Insufficient separation of materials</t>
  </si>
  <si>
    <t>Adhere to amounts to be destroyed and the provisions (distances between piles).</t>
  </si>
  <si>
    <t>Ensure adequate segregation commensurate with materials to be destroyed</t>
  </si>
  <si>
    <t>Ensure procedures followed
adhere to safe limits and separation distances</t>
  </si>
  <si>
    <t>Serious Injury</t>
  </si>
  <si>
    <t>Detonation of sensitive decomposition products (copper azide)</t>
  </si>
  <si>
    <t>Unnecessary operation
Inadequate storage
Inadequate procedures</t>
  </si>
  <si>
    <t>Do not de-wire sensitive compositions unless absolutely necessary</t>
  </si>
  <si>
    <t>Ensure adequate eye-protection, face protection and other PPE, i.e. arterial protection, and it is worn
Ensure minimum quantities present in facility</t>
  </si>
  <si>
    <t>Do not carry out any unnecessary procedures - i.e. always seek to do the minimum handling possible for any disposal operation</t>
  </si>
  <si>
    <t>Equipment, energetic material</t>
  </si>
  <si>
    <t>1 serious injury, 2 injuries</t>
  </si>
  <si>
    <t>Explosion from static/friction</t>
  </si>
  <si>
    <t>Poor storage of composition
Poor container design</t>
  </si>
  <si>
    <t>Ensure robust design of container
Open container remotely if required
Consider disposal of primers within outer container if certain of contents!
X-ray container remotely before handling</t>
  </si>
  <si>
    <t>Remote operation
minimum personnel</t>
  </si>
  <si>
    <t>Ensure adequate information shared between supplier and disposal area
Ensure correct and safe packaging used</t>
  </si>
  <si>
    <t>mixing of incompatible materials</t>
  </si>
  <si>
    <t>Poor identification of material
Lack of training/competency</t>
  </si>
  <si>
    <t>Treat ageing explosives carefully (clearly identify as such)
Provide adequate training for all personnel who may come into contact with explosives</t>
  </si>
  <si>
    <t>2 injuries</t>
  </si>
  <si>
    <t>Ignition due to improper handling</t>
  </si>
  <si>
    <t>No procedures for preparation
lack of training
improper equipment/facility</t>
  </si>
  <si>
    <t>Establish written procedures for disposal and preparation
Dispose of materials in a timely manner (do not let it accumulate)
Avoid unnecessary operations (i.e. pack into suitable size bags at source of waste)</t>
  </si>
  <si>
    <t>PPE
Reduce quantities
segregate materials</t>
  </si>
  <si>
    <t>Ensure procedures followed
adhere to safe limits and separation distances
Minimise handling - pack into suitable containers at source of waste</t>
  </si>
  <si>
    <t>Disposal of washed out percussion caps</t>
  </si>
  <si>
    <t>catastrophic</t>
  </si>
  <si>
    <t>Cap composition becoming oversensitised due to prior incomplete disposal process, followed by excessive shock</t>
  </si>
  <si>
    <t>Inappropriate tool used with excessive vigour (human/faulty process/violation)</t>
  </si>
  <si>
    <t>(furnace properly constructed)/disposal by acidic dissolution</t>
  </si>
  <si>
    <t>Excessive delay between parts of process should not occur.
Caps from prior incident should have been dealt with as separate operation (EOD).
Capped cases mixed in storage with percussion caps not recommended.
Elimination of grit from sweepings of prior incident
multiple process for disposal being carried out - not recommended.
Disposal not seen as hazardous so multiple people present on another activity should not be carried out.
Processing with non-approved tools should not be carried out.
Activity carried out in non-licensed area.
Person not authorised to carry out activity.</t>
  </si>
  <si>
    <t>Trained and competent person to carry out process.
Single processing site for disposal activity.
Store different types of caps separately.
Grit from sweepings should not be included in explosives articles storage/processing.
Disposal should be regarded as hazardous with minimal numbers of people present.
No other another activity should be carried out in same area.
Only approved tools should be used to carry out opening of boxes.
Licenced area used for explosives activity.
Only persons authorised to carry out activity should undertake it.</t>
  </si>
  <si>
    <t>Disposal process through function as intended, tray burn insensitised by diesel, or by furnace (quantity dependent).
Transporting off site is not recommended.
Numbers stored in a box would be minimal commensurate with NEQ.
Store in a desensitising media (diesel or water) to eliminate transmission of an event.
Follow best practice for access of staff.
Layout of disposal process area in accordance with modern licensing safety distances.
Stored in appropriate conditions (temperature/humidity).</t>
  </si>
  <si>
    <t>Demilitarisation of ex-WW2 munitions</t>
  </si>
  <si>
    <t>Hangfire/partial and unknown wait time before approach
Multiple persons carrying out approach.</t>
  </si>
  <si>
    <t>Delayed ignition of aged explosives (Faulty Energetics/Error of proc.)</t>
  </si>
  <si>
    <t>none</t>
  </si>
  <si>
    <t xml:space="preserve">Disposal ground should be clear of unexploded ordnance.
Procedure to identify failure of process activities as well as successful disposals.
</t>
  </si>
  <si>
    <t>Ensure safety distances take into account potential event greater than expected.
Ensure that firing point has suitable protection from blast/fragment.
Ensure that complacency is understood and addressed.</t>
  </si>
  <si>
    <t xml:space="preserve">Ensure that appropriate safety distance for disposal activity is applied.
Use appropriate demolition ground (knowledge of past use of location).
Minimise the number of people involved.
</t>
  </si>
  <si>
    <t>Pre-processing of primary explosive for disposal</t>
  </si>
  <si>
    <t>critical</t>
  </si>
  <si>
    <t>grit sensitised event, shock induced event.</t>
  </si>
  <si>
    <t>Inexperience of staff, excessive amount of Lead Azide, grit, lack of procedures, unsuitable equipment, procedure not available at point of work (equipment, human factors, violation and error)</t>
  </si>
  <si>
    <t>Change of disposal process, or improved procedures for same process</t>
  </si>
  <si>
    <t>All good practices currently applied.
Clean equipment and remote processing.
Change mixing order.
Reduced quantity.
Ensure trained and competent supervision utilised.</t>
  </si>
  <si>
    <t>SQEP supervision.
Remoting of process.
Improved processing instructions.</t>
  </si>
  <si>
    <t>Preparation for disposal</t>
  </si>
  <si>
    <t>Hot ground, or friction/spark induced ignition (possibly ESD)</t>
  </si>
  <si>
    <t>Inadequate understanding of hazards compounded by complacency, lack of supervision, procedures and process control. (Fault with range, human factors, error of procedure)</t>
  </si>
  <si>
    <t>Change location of trail laying from side of truck to rear.
Eliminate SR compositions from 'trail method' disposal
Smooth or unbroken surface for disposals by 'trail method' be used.
Minimisation of staff numbers.
Improve procedures for burning ground preparation, i.e. wetting down, trail separation and wind conditions.</t>
  </si>
  <si>
    <t>Wetting of burning grounds prior to follow-on disposals to eliminate hot spots.
Post disposal remediation need to be carried out.
Eliminate use of humans to smooth explosives.
Reduce build-up of explosives quantity for disposal.
Complacency.</t>
  </si>
  <si>
    <t>Ensure that complacency is understood and addressed.
Minimise numbers of staff involved.
Change process to address hazards appropriate to sensitive explosives.
Ensure that bed-depth is determined and not exceeded.</t>
  </si>
  <si>
    <t>Processing explosives for disposal need to be regularised.
Burning ground used for disposals need to be prepared appropriate for the hazards involved.
Processes for disposal of poorly known explosives should be 'scaled-up/progressive' in quantity.
Reduced quantities for disposal of sensitive explosives, or use of desensitising agent such as diesel.
Improve communications between production facility, disposal facility and safety advisors.
Ensure that the sensitiveness/ hazard properties of the explosives are known.
Direct and immediate supervision at all times.</t>
  </si>
  <si>
    <t>propellant disposal by burning transitioning to shell detonation</t>
  </si>
  <si>
    <t>fire followed by explosion</t>
  </si>
  <si>
    <t>critical (no injuries)</t>
  </si>
  <si>
    <t>Planned disposal by burning spreading to other areas.</t>
  </si>
  <si>
    <t>Dry conditions exacerbated by uncontrolled growth of vegetation. Spread to munitions stored too close to disposal location.</t>
  </si>
  <si>
    <t>Separation distances applied from storage to disposal location.
Damping down of dry disposal ground/vegetation.
Consideration given to wind speed and direction.
Fire prevention plan and local fire extinguishers.</t>
  </si>
  <si>
    <t>Good practice for burning grounds.</t>
  </si>
  <si>
    <t>preparation for propellant disposal by burning</t>
  </si>
  <si>
    <t>fire</t>
  </si>
  <si>
    <t>Frictional and/or impact ignition</t>
  </si>
  <si>
    <t>Inappropriate tool and equipment (human/faulty process/violation)</t>
  </si>
  <si>
    <t>Remote tipping operation or elimination of tipping through use of different packaging.
Suitable and appropriate PPE correctly worn.</t>
  </si>
  <si>
    <t>Limitation of quantity and use of appropriate tools.</t>
  </si>
  <si>
    <t>serious (no injuries)</t>
  </si>
  <si>
    <t>Unexpected burning to detonation transition</t>
  </si>
  <si>
    <t>Potential excess of energetic material confining booster causing overheating of comp B. (equipment maintenance and design).</t>
  </si>
  <si>
    <t>Improved inspection regime.
Redesign of flight gussets and other kiln equipment.
Process control improvements</t>
  </si>
  <si>
    <t>Improve design of flight sections and kiln to eliminate accumulation.
Improved inspection and maintenance procedure.</t>
  </si>
  <si>
    <t>fire and flash</t>
  </si>
  <si>
    <t>Unexpected fire and flash from storage of incompatible materials</t>
  </si>
  <si>
    <t>Impact or friction ignition of potentially incompatible explosive substances</t>
  </si>
  <si>
    <t>Segregation of incompatible waste streams</t>
  </si>
  <si>
    <t>see recommendations</t>
  </si>
  <si>
    <t>report recommends placing lid on container!</t>
  </si>
  <si>
    <t>segregation of incompatible materials at point of generation.</t>
  </si>
  <si>
    <t>Unexpected fire from chemicals/pyrotechnics of unknown origin and sensitivity</t>
  </si>
  <si>
    <t>Friction or shock ignition of unknown sensitive pyrotechnic materials (human error, violation and error of procedure)</t>
  </si>
  <si>
    <t>suitable and appropriate PPE correctly worn.
Improved housekeeping of disposal location.
Minimising quantity for disposal.
Separation of vehicle unloading area and disposal location.</t>
  </si>
  <si>
    <t>Ensure that operators have maintained SQEP.
Understanding the properties of materials being disposed of.
Ensure that the emergency procedures are effective, especially fire-fighting.
Ensure correct PPE is effectively worn.</t>
  </si>
  <si>
    <t>Confinement of incorrectly cleaned primary explosives catch mats.</t>
  </si>
  <si>
    <t>Inadequate washing procedure combined with poorly informed operators stacking mats to excessive bed-depth (violation and error of procedure)</t>
  </si>
  <si>
    <t>procedure for decontamination of mats improved.
Limit numbers burnt simultaneously through competent staff.</t>
  </si>
  <si>
    <t>limit numbers burnt simultaneously.</t>
  </si>
  <si>
    <t>Ensure competent staff are supervised to fulfil requirements of authorised procedures.</t>
  </si>
  <si>
    <t>Unauthorised disposal carried out by unauthorised operator</t>
  </si>
  <si>
    <t>Lack of management and supervisory controls allowing staff to work on a Saturday (human factors, violation)</t>
  </si>
  <si>
    <t>Improved management and supervision.
Limit accumulation of explosives for disposal.
Retraining of staff and improved processing instructions.</t>
  </si>
  <si>
    <t>Don't let unauthorised staff access to ignitions systems.</t>
  </si>
  <si>
    <t>Limit amount of waste explosives being disposed.</t>
  </si>
  <si>
    <t>Burning &amp; destruction of residues of explosives</t>
  </si>
  <si>
    <t>2 dead, 2 injuried</t>
  </si>
  <si>
    <t>Material handling</t>
  </si>
  <si>
    <t>Friction or excessive pressure over the burning base, Electrostatic initaition of pyrotechic elements, possible leftovers from previous operations</t>
  </si>
  <si>
    <t>Explosives residue destroyed in smaller quantities, Theoretical and Practical training of workers</t>
  </si>
  <si>
    <t xml:space="preserve">Minimise handling of materials, observe anti-static precautions with containers, </t>
  </si>
  <si>
    <t xml:space="preserve">Smaller quanities, PPE, appropriate packaging </t>
  </si>
  <si>
    <t>Minimise handling of materials to minimise friction hazard, observe anti-static precautions with containers, Smaller quanities, PPE</t>
  </si>
  <si>
    <t>Disassembly and disposal of pyrotechnics</t>
  </si>
  <si>
    <t>Do not dismantle, burning cage/incinerator, desensitize</t>
  </si>
  <si>
    <t xml:space="preserve">Do not dismantle, burning cage/incinerator, desensitize, siting of burning ground, safe range boundry  </t>
  </si>
  <si>
    <t>Treating a deposit of lead Azide with destroying solution</t>
  </si>
  <si>
    <t>Destruction of Lead Azide</t>
  </si>
  <si>
    <t>1 injury, damage to sump/building</t>
  </si>
  <si>
    <t>Faulty procedures</t>
  </si>
  <si>
    <t xml:space="preserve">Whilst destroying solution was being poured into the sump to deal with residual deposit of lead azide, the operative in order to provide some form of agitation, commenced to move a broom handle, causing it to come in contact with lead azide in the sump. </t>
  </si>
  <si>
    <t>Use of a broom handle or similar device to be dispensed with and any form of agitation by other means. Destroying solution to the sump only to be carried out by the operative directly concerned with precipitation.</t>
  </si>
  <si>
    <t>Correct quanities of destroying solution, PPE</t>
  </si>
  <si>
    <t>Correct quanities of destroying solution, PPE, Training &amp; education</t>
  </si>
  <si>
    <t>Burning ground explosion</t>
  </si>
  <si>
    <t>Explosion on burning ground of contaminated waste</t>
  </si>
  <si>
    <t>Either a filled store or explosive foreign to the burning of rags and rubbish</t>
  </si>
  <si>
    <t>Larger burning ground, the practice of using open ground surrounded by metal drums to be discontinued, extra hearths be made with hard floors and walls on 3 sides to a height of 5ft, extra procedures for checking explosives waste, transport of waste by rail to be discountinued, waste material to be contained and stored in appropriately marked containers, use of printed procedure cards</t>
  </si>
  <si>
    <t>Waste segregation at source, appropriate desensitization,</t>
  </si>
  <si>
    <t>Safety time period after last sight of flame, PPE, training and education</t>
  </si>
  <si>
    <t>Safety time period after last sight of flame, PPE, training (process) and education (different materials)</t>
  </si>
  <si>
    <t>Burning Powder</t>
  </si>
  <si>
    <t>Disposing of unused flash powder</t>
  </si>
  <si>
    <t>Violation of procedures</t>
  </si>
  <si>
    <t>updated SOP precludes tampering with pyrotechnics</t>
  </si>
  <si>
    <t xml:space="preserve">Update to SOP, Supervision, Operator error   </t>
  </si>
  <si>
    <t>Premature explosion at burning ground, during electric storm</t>
  </si>
  <si>
    <t>Nil</t>
  </si>
  <si>
    <t>Electrical Storm (weather)</t>
  </si>
  <si>
    <t>Don’t start operations if storm is expected, earthing circuit/twisted wires</t>
  </si>
  <si>
    <t>Use of twisted cable pairs, no operations if storms expected</t>
  </si>
  <si>
    <t>Don’t carryout operations during electrical storms</t>
  </si>
  <si>
    <t>WM cordite ignited</t>
  </si>
  <si>
    <t>Ignited cordite</t>
  </si>
  <si>
    <t>ignition of cordite by friction, debris from earlier propellant fire/burning tracer</t>
  </si>
  <si>
    <t>Burning ground to be keep tidy, clear segregation, clearly defined burning hearths with seperation, all hearths wetted down and allowed to drain but not dry out, explosives should not be walked over</t>
  </si>
  <si>
    <t>Reduce quantity, plus report recommendations</t>
  </si>
  <si>
    <t>Ignition of NCT</t>
  </si>
  <si>
    <t>NCT trail premature ignition</t>
  </si>
  <si>
    <t>Mechanical shock inflicted upon the NCT by fall or movement of the canister on the concrete slab</t>
  </si>
  <si>
    <t>Manual handling by more than one man, update to SOPs to prevent either dragging or dropping a canister on concrete slab, change to instructions on correct method for handling and laying out for destruction</t>
  </si>
  <si>
    <t>Manual handling improvements in both quantity and packaging</t>
  </si>
  <si>
    <t>Manual handling improvements in both quantity and packaging (anti static bags)</t>
  </si>
  <si>
    <t>Impact ignition</t>
  </si>
  <si>
    <t>Container impact ignited contents</t>
  </si>
  <si>
    <t xml:space="preserve">2 dead, vehicle damage </t>
  </si>
  <si>
    <t xml:space="preserve">Impact ignited contents  of waste/scrap propellant whilst unloading truck </t>
  </si>
  <si>
    <t>Elimination of metal cargo bed (truck) and containers, separate burning ground for incompatible materials, open trucks, smaller burn pads, barricades to prevent truck from backing near the pad</t>
  </si>
  <si>
    <t>Manual handling improvements in both quantity and packaging, better ESD spark/static precautions</t>
  </si>
  <si>
    <t>NC explosion</t>
  </si>
  <si>
    <t>200lb NC explosion</t>
  </si>
  <si>
    <t>Damage to buildings</t>
  </si>
  <si>
    <t>Chemical decomposition</t>
  </si>
  <si>
    <t>Chemical decomposition black powder, powered aluminium and powered magnesium</t>
  </si>
  <si>
    <t>Near miss</t>
  </si>
  <si>
    <t>Material handling/procedure</t>
  </si>
  <si>
    <t>Lack of understanding of material being handled and how to dispose of this</t>
  </si>
  <si>
    <t>Understanding the property of substances being disposed off, desensitize with appropriate agent</t>
  </si>
  <si>
    <t>Understanding the property of substances and do not allow the substance to 'age'</t>
  </si>
  <si>
    <t>Understanding the property of substances and do not allow the substance to 'age', desensitize with appropriate agent</t>
  </si>
  <si>
    <t>Detonation on Burning ground</t>
  </si>
  <si>
    <t>Approx 18kg of watergel explosives was being burned and detonated</t>
  </si>
  <si>
    <t>violation of procedures</t>
  </si>
  <si>
    <t>Approx 18kg of watergel explosives was being burned and detonated, it was calculated that at least 86kg of explosives was need to have caused the crater of this size</t>
  </si>
  <si>
    <t>New burning ground established and old site sealed off.</t>
  </si>
  <si>
    <t>Check that burning ground facilities are clear from previous use</t>
  </si>
  <si>
    <t>Check that burning ground facilities are clear from previous use, understand previous use of burning ground</t>
  </si>
  <si>
    <t>Detonation during burning ground operations</t>
  </si>
  <si>
    <t>Small, covered, amount of explosives was still burning</t>
  </si>
  <si>
    <t>Burning operations only once per-day and roped off-area</t>
  </si>
  <si>
    <t xml:space="preserve">Ensure all energetic material is consumbled before approaching the area </t>
  </si>
  <si>
    <t xml:space="preserve">Ensure all energetic material is consumed before approaching the area, only one burn per day/location </t>
  </si>
  <si>
    <t>Grass fire at burning ground</t>
  </si>
  <si>
    <t>A grass fire occurred after working hours adjacent to the burning ground</t>
  </si>
  <si>
    <t>Closedown procdures not comprehensive i.e. wetting down after each burn</t>
  </si>
  <si>
    <t>Extended sterile area around burning pad, factory alarm system out of hours, CCTV, safety briefing, weather coniditions</t>
  </si>
  <si>
    <t>Explosion during burning process</t>
  </si>
  <si>
    <t>Dirty empty boxes were supposed to be burnt, which were known to have contained residue of hexolite, seems a complete box was present</t>
  </si>
  <si>
    <t>Likely complete box (15kg) of hexolite within empty boxes</t>
  </si>
  <si>
    <t>Separation at source of boxes, FFE and accounting system</t>
  </si>
  <si>
    <t>FFE checks</t>
  </si>
  <si>
    <t>Procedures to separate boxes, FFE, and accounting system</t>
  </si>
  <si>
    <t xml:space="preserve">Large explosion at US de-mil establishment </t>
  </si>
  <si>
    <t xml:space="preserve">Large explosion at de-mil establishment involving evacuating town of 800 people, 400 prisoners from nearby prison and a school </t>
  </si>
  <si>
    <t>Not known</t>
  </si>
  <si>
    <t>Destruction of 450lb of SR 365 composition</t>
  </si>
  <si>
    <t>Possible causes - striking the canister against powder on the ground, powder was trodden on, handle of canister coming into contact with side of canister causing a spark</t>
  </si>
  <si>
    <t>SR 365 composition should not be burnt dry, adherance to SOPs, canister in which SR 365 is stored should have regid handles and rubber covered handles, mix with oil before transport</t>
  </si>
  <si>
    <t>Open burning (250kg PETN polluted by rust) inside a metallic plate</t>
  </si>
  <si>
    <t xml:space="preserve">Explosion of PETN, the explosion caused the destruction of the metallic plate which contained the waste </t>
  </si>
  <si>
    <t xml:space="preserve">Material damage </t>
  </si>
  <si>
    <t xml:space="preserve">Burnt to detonation, possibly because of contamination </t>
  </si>
  <si>
    <t>Revision of safety instructions, strengthening the mounding of control room, spreading the waste on the plate to not exceed the critical height of the waste</t>
  </si>
  <si>
    <t>Smaller quanities not exceeding the bed depth</t>
  </si>
  <si>
    <t>Increase of safety distance(s) or make control room safer, limit quanity NEQ</t>
  </si>
  <si>
    <t xml:space="preserve">Explosion during disposal of pyrotechnics waste by burning </t>
  </si>
  <si>
    <t>Burnt to detonation due to localised heating</t>
  </si>
  <si>
    <t>Design the waste production in order to improve the homogeneity, use a procedure avoiding the concentration of dangerous product, well spread the waste on a support allowing a slowly and regular combustion</t>
  </si>
  <si>
    <t>Procedures to be revisted and appropriate to the substance being disposed off.</t>
  </si>
  <si>
    <t>Error of procedure</t>
  </si>
  <si>
    <t>19 fatalities</t>
  </si>
  <si>
    <t xml:space="preserve">Explosive dust (DSEAR); ignition source undetermined </t>
  </si>
  <si>
    <t>Unsuitable 3rd paarty employed; no explosive licences or knowledge; unsuitable building; no clear working procedures; employment of vunerable people</t>
  </si>
  <si>
    <t>DSEAR regulations to be employed; MSER regulations to be employed; ALARP procedures employed; approved disposal contractor; HSE licenced facility; segregation of procedures</t>
  </si>
  <si>
    <t>ALARP procedures; ventillation; suitable workwear, changed regularly; segregation / barrier methods</t>
  </si>
  <si>
    <t>Importance of contractor selection; Importance of correct disposal procedure; appreciation / knowldege of materials being handled, and their hazardous properties</t>
  </si>
  <si>
    <t>0 fatalities, big hole in ground, damage to unoccupied buildings</t>
  </si>
  <si>
    <t>Overloading of CE onto burning area</t>
  </si>
  <si>
    <t>Not enough appropriate equipment; management pressure to achieve set targets; lack of control over quantities delivered; lack of supervision</t>
  </si>
  <si>
    <t>Separation of 5 feet between adjacent plates; no trailing of any material other than Cordite or other propellant, not including gunpowder.</t>
  </si>
  <si>
    <t>Prevention of burn to detonation: set amount in each plate; set distances between plates</t>
  </si>
  <si>
    <t>Accurate accounting of material delivered to burning ground; management and supervision; separation distances as stated in MSER for buildings.</t>
  </si>
  <si>
    <t>Importance of following procedures; importanace of correct equipment; not to be put under pressure by manufacture targets; reduction of amounts of waste at source</t>
  </si>
  <si>
    <t>0 fatalities, 6 operators suffered shock</t>
  </si>
  <si>
    <t>Ground contamination</t>
  </si>
  <si>
    <t>Not understanding historic procedure</t>
  </si>
  <si>
    <t>Recover the TNT, if this is not possible, cut down to ALARP, change the material of the burning bed to concrete superimposed with fireclay</t>
  </si>
  <si>
    <t>Prevention of burn to detonation: rotate burn area; employ ALARP quantities; change the material of the burning bed to concrete superimposed with fireclay</t>
  </si>
  <si>
    <t>Reduce quantity of explosve, reduce man limit.</t>
  </si>
  <si>
    <t>Understand your process, material and environment, desensitise material where possible.</t>
  </si>
  <si>
    <t>Minor injury to 1 operator</t>
  </si>
  <si>
    <t>Damaged furnace; insufficient guarding; personell in wrong position</t>
  </si>
  <si>
    <t>Lack of planned maintainence</t>
  </si>
  <si>
    <t xml:space="preserve">Extend guarding, update PPE, clean down after each tray of detonators, change of inspection process </t>
  </si>
  <si>
    <t>Prevention of accident: Quality control of oil; procedure for decanting of oil; clear procedure for disposal; management and supervision; PPM in place</t>
  </si>
  <si>
    <t>Incease guarding; change in PPE; plant process and design - remote facility, enclosed blast furnace</t>
  </si>
  <si>
    <t>Review of PPM when process changes are made, POPMAR.</t>
  </si>
  <si>
    <t>Violation of procedure</t>
  </si>
  <si>
    <t>Severe burns to 1 operator, £1000 damage to buildings</t>
  </si>
  <si>
    <t>Working away from procedure; waste slurry was dried out.</t>
  </si>
  <si>
    <t>Management of control; failure to conduct thorough risk assessment; buildings constructed with inappropriate materials; lack of supervision; lack of PPM for cleaning process</t>
  </si>
  <si>
    <t>Incendery mixes and residues are to only be cleaned by wet methods; keep floor wet; clean arises frequently, revise methods to reduce spillages;.</t>
  </si>
  <si>
    <t>Wet cleaning, incendery composite must be mained as wet at all times; change of tooling for no-sparking material</t>
  </si>
  <si>
    <t>Wear correct PPE, more frequent clearing of waste, ALARP principles, remove operator from immediate area.</t>
  </si>
  <si>
    <t>Requirement for product to be kept wet; lessons learnt to be reviewed; ensure awareness of material properties; importance of correct PPE; suitability of process area</t>
  </si>
  <si>
    <t>Human Error</t>
  </si>
  <si>
    <t>Minor burns to face and hands</t>
  </si>
  <si>
    <t>Smoking while handling pyrotechnic material</t>
  </si>
  <si>
    <t>Councel soldier on safe disposal of pyrotechnics</t>
  </si>
  <si>
    <t>Don't smoke by pyrotechnics; culture change to challenge poor practice; ban smking outside of designated area</t>
  </si>
  <si>
    <t>Ban smoking outside of designated area</t>
  </si>
  <si>
    <t xml:space="preserve">DON'T SMOKE BY PYROTECHNICS!!!! Appreciation of rules and procedures. </t>
  </si>
  <si>
    <t>Severe leg injury, 1 person</t>
  </si>
  <si>
    <t>Not waiting for prescribed waiting time for the disposal process</t>
  </si>
  <si>
    <t>Procedure is not robust enough to deal with different natures being disposed of</t>
  </si>
  <si>
    <t>Adhere to writtten procedures for certain type of projectile; training and competencies; supervion</t>
  </si>
  <si>
    <t>Correct understanding of procedures; compliance of procedures</t>
  </si>
  <si>
    <t>Complete and accurate identification of stores prior to dispoal</t>
  </si>
  <si>
    <t>Multiple fatalities</t>
  </si>
  <si>
    <t>Using disposal areas that had not been fully cleared, mixing blinds with live ammunition</t>
  </si>
  <si>
    <t>Lack of controlled procedure; lack of supervision; lack of understanding; complacency of operators</t>
  </si>
  <si>
    <t xml:space="preserve">Remote addition of rounds to burn area; segregation of types of ammunition; </t>
  </si>
  <si>
    <t>Managemnet and control; don’t work as a stand alone group without challenge; compllacency of "old hands"; importance of regular relavent training.</t>
  </si>
  <si>
    <t>No injury to personell; Vehicular damage</t>
  </si>
  <si>
    <t>Critical bed depth of explosive exceeed</t>
  </si>
  <si>
    <t xml:space="preserve">Lack of appreciation for explosive hazard; incorrect equipment used; pressure from federal agents; </t>
  </si>
  <si>
    <t xml:space="preserve">Selection of contractors; full understanding of hazard; appropriate training </t>
  </si>
  <si>
    <t>Use appropriate containment / disposal facility; training; understanding of hazards</t>
  </si>
  <si>
    <t>Importance of selection of competent contractor capable of undertaking task in hand; importance of appreciation of hazards; americans - all the gear, no idea!</t>
  </si>
  <si>
    <t>Energetic material</t>
  </si>
  <si>
    <t>two people injured, one seriously</t>
  </si>
  <si>
    <t>Disturbing of sensitised detonators</t>
  </si>
  <si>
    <t>Lack of understanding of hazard; lack of understanding of how to handle primary explosive waste; lack of competent supervision; management of waste</t>
  </si>
  <si>
    <t>Management of waste - adopt regular system of destroying sweepings and defective detonators</t>
  </si>
  <si>
    <t>Correct segregation and separation of waste product; competent supervision; compliance wth the 1875 explosives act</t>
  </si>
  <si>
    <t>ALARP principles; adoption of some PPE!</t>
  </si>
  <si>
    <t>Understanding of explosive hazard (primary / secondary explosive), understanding correct desensitiation method; correct segregetion and ALARP principles</t>
  </si>
  <si>
    <t>Minor injuries to 3 operators</t>
  </si>
  <si>
    <t>Use of incorrect wetting agent leading to chemical decomposition</t>
  </si>
  <si>
    <t>Not following correct procedure; complacency of operator; failure of system of safety management</t>
  </si>
  <si>
    <t>Obligatory 3 month training</t>
  </si>
  <si>
    <t>Use of correct senstizing medium, not storing composition for extended period of times; follow correct procedure; ALARP principles; regular training</t>
  </si>
  <si>
    <t>ALARP principles; remote preparation of waste; consider additional PPE</t>
  </si>
  <si>
    <t xml:space="preserve">Importance of refesher trainig; importance of system of safety management </t>
  </si>
  <si>
    <t>No damage incurred</t>
  </si>
  <si>
    <t>Suspected drying out of water waste pit, initiated by stone falling into the pit</t>
  </si>
  <si>
    <t>Insufficent inspection of waste pit; inadequate protection of waste pit from contamination</t>
  </si>
  <si>
    <t>Waste treated and buried</t>
  </si>
  <si>
    <t>Keep waste wet, monitor pit for moisture levels, cover pit to prevent ingress of contamination</t>
  </si>
  <si>
    <t xml:space="preserve">ALARP principles; </t>
  </si>
  <si>
    <t>Importance of treating waste accordingly, importance of protecting against contamination, importance of having a robust EA policy</t>
  </si>
  <si>
    <t>1 fatality, 3 minor injuries</t>
  </si>
  <si>
    <t>Not adhearing to procedure - entering burn area before elapsed safety time</t>
  </si>
  <si>
    <t>Not following correct procedure; self-confinement of explosive</t>
  </si>
  <si>
    <t>Adhering to procedures; ALARP procedures to control confinement</t>
  </si>
  <si>
    <t>Human error</t>
  </si>
  <si>
    <t>Mis-identification of fuze (live for inert)</t>
  </si>
  <si>
    <t>Classification and identification of live explosives; lack of proper training</t>
  </si>
  <si>
    <t>If there is any doubt, treat it as live</t>
  </si>
  <si>
    <t>Regular and appropriate training</t>
  </si>
  <si>
    <t>Cultural changes - don’t be afraid to ask - if in any doubt, treat as live</t>
  </si>
  <si>
    <t>Error and violation of procedure</t>
  </si>
  <si>
    <t>Water not fully drained allowing for caps to remain unburnt</t>
  </si>
  <si>
    <t>Operator not following procedure; Flaw in the process - hinderence of incineration by use of water</t>
  </si>
  <si>
    <t>Use of diesel as desensitizer; double pan arrangement t be used to ensure complete combustion</t>
  </si>
  <si>
    <t>Use of diesel as desensitizer; double pan arrangement to be used to ensure complete combustion</t>
  </si>
  <si>
    <t>Change of PPE to full face visor other than goggles</t>
  </si>
  <si>
    <t>Importance of supervision; often seen as not core manufactuing activity; preparation of waste to ensure complete incineration.</t>
  </si>
  <si>
    <t>Some window damage up to 5km away</t>
  </si>
  <si>
    <t>Quantity of enrgetic too great, packed too close together</t>
  </si>
  <si>
    <t>Operator not following procedure; not understanding reasons for separation distances; burn area not cleared before re-loading</t>
  </si>
  <si>
    <t>Quantity of waste in a single pile needs to be reduced to 100kg
Cartridge product needs to be removed from its packaging; frequent auditing of waste destrction process are necessary</t>
  </si>
  <si>
    <t>Quantity of waste in a single pile needs to be reduced to 100kg
Cartridge product needs to be removed from its packaging;correct separation distances and disposal quantities ned to be observed</t>
  </si>
  <si>
    <t>Importance of maximum permitted NEQ; importance of separation distances being observed.</t>
  </si>
  <si>
    <t>Country</t>
  </si>
  <si>
    <t>Year</t>
  </si>
  <si>
    <t>Belgium</t>
  </si>
  <si>
    <t>Germany</t>
  </si>
  <si>
    <t>Chile</t>
  </si>
  <si>
    <t>USA</t>
  </si>
  <si>
    <t>Greece</t>
  </si>
  <si>
    <t>Canada</t>
  </si>
  <si>
    <t>Italy</t>
  </si>
  <si>
    <t>Afghanistan</t>
  </si>
  <si>
    <t>South Africa</t>
  </si>
  <si>
    <t>Austria</t>
  </si>
  <si>
    <t>Sweden</t>
  </si>
  <si>
    <t>Spain</t>
  </si>
  <si>
    <t>UAE</t>
  </si>
  <si>
    <t>Peru</t>
  </si>
  <si>
    <t>Turkey</t>
  </si>
  <si>
    <t>Ireland</t>
  </si>
  <si>
    <t>India</t>
  </si>
  <si>
    <t>Switzerland</t>
  </si>
  <si>
    <t>Disposal of Propellant in open fire</t>
  </si>
  <si>
    <t>Explosion at burn pit</t>
  </si>
  <si>
    <t>Detonation of Fuze during destruction</t>
  </si>
  <si>
    <t>Ignition of waste gunpowder from hot work</t>
  </si>
  <si>
    <t>Auto-ignition if solvent contaminated waste</t>
  </si>
  <si>
    <t>Ignition of propellant from placing on hot ground</t>
  </si>
  <si>
    <t>Explosion due to pre-prepared PPAN being left overnight and changing state</t>
  </si>
  <si>
    <t>Detonation of waste copper detonators during preparation for disposal</t>
  </si>
  <si>
    <t>Deflagration of laboratory waste</t>
  </si>
  <si>
    <t>Pyrotechnic ignited during preparation</t>
  </si>
  <si>
    <t>Disposal of DDNf and Delays, ignited on addition to area</t>
  </si>
  <si>
    <t>2 injured</t>
  </si>
  <si>
    <t>1 Death, 2 injured</t>
  </si>
  <si>
    <t>Not Known</t>
  </si>
  <si>
    <t>Disposal of CE pellets</t>
  </si>
  <si>
    <t>Disposal of 5 grain detonators</t>
  </si>
  <si>
    <t>Cleaning of incendery bomb breakdown plant</t>
  </si>
  <si>
    <t>Disposal of dud artillery simulator</t>
  </si>
  <si>
    <t>Disposal of TNT pellets from within a projectile</t>
  </si>
  <si>
    <t>Disposal of 20mm ammunition</t>
  </si>
  <si>
    <t>Disposal of illegal fireworks</t>
  </si>
  <si>
    <t>Refurbishment of building</t>
  </si>
  <si>
    <t>Production of lead styphnate, waste product storage</t>
  </si>
  <si>
    <t>Burning wast emulsion cartridges</t>
  </si>
  <si>
    <t>Destruction of small arms caps</t>
  </si>
  <si>
    <t>1 fatality</t>
  </si>
  <si>
    <t>1 fatality, 2 injured</t>
  </si>
  <si>
    <t>Faulty Procedures</t>
  </si>
  <si>
    <t>Inappropriate disposal technique</t>
  </si>
  <si>
    <t>Clear all burning areas; do not mix nature of waste; follow procedure; rotate burning pit; check temperature of pit</t>
  </si>
  <si>
    <t>incompetence of individual; lack of supervision</t>
  </si>
  <si>
    <t>0.22 mm Ammunnition breakdown and disposal by 3rd party</t>
  </si>
  <si>
    <t>Explosion during disposal of Lead Azide/C.E. Detonators</t>
  </si>
  <si>
    <t>Corrosion of Lead Azide forming sensitive Copper Azide</t>
  </si>
  <si>
    <t>Poor Design of Detonator, Poor procedure - no need to break down.</t>
  </si>
  <si>
    <t>1. When No.11 gaines are broken down for recovery of brass, the holder and not the detonator plug should be removed from the body of the Gaine. The Holder, plug and detonator should be destroyed as one unit.
2. The practice of conveying a large number of tins of detonators of any type, closely packed in a tray from the breakdown room to the storage cabinets, is one to be deprecated. The tins should be so disposed in the tray as to minimise any risk of mass explosion.
similar principles would also apply to the conveying of smaller quantities from the storage cabinets to the furnace.
3. Containers used to convey detonators should be of a type easily handled and not liable to slip out of the fingers.
4. The practice of conveying detonators in quantity by hand over considerable distance is undesirable, and consideration should be given to the provision of a suitable vehicle.
In any event, a "two man carry" should be prohibited.
5. Suitable expense magazines should be constructed for housing explosive materials on their way to the burning ground. These would replace the existing steel storage cabinets now in use.
6. Supplies of suitable tins to fit the guides on the chute to the furnace must be made available, and all the tins which do not fit must be discarded. this will prevent any possibility of transfer from one tin to another.
7. A suitable stand should be supplied near the furnace on which the operator can place his tray of detonators.
8. Spark arrestors should be fitted to all chimneys on burning grounds.</t>
  </si>
  <si>
    <t>Ensure that the nature and state of materials is know prior to disposal.
Ensure that suitable equipment is available to the operator, including all ancilliary items.</t>
  </si>
  <si>
    <t>Reduce personnel present to only those required for the task.
Eliminate "two man carry" operations and reduce the quantity to match.
Conduct operations remotely.</t>
  </si>
  <si>
    <t>Ensure that the nature and state of materials is know prior to disposal.
Ensure that suitable equipment is available to the operator, including all ancilliary items.
Reduce personnel present to only those required for the task.
Eliminate "two man carry" operations and reduce the quantity to match.
Conduct operations remotely.</t>
  </si>
  <si>
    <t>No injuries or damage to facility</t>
  </si>
  <si>
    <t>Ensure competent staff are supervised to fulfil requirements of authorised procedures.
Conduct trials on limited quantities prior to setting up a standard written procedure, train against it and verify competence using National Occupational Standards.</t>
  </si>
  <si>
    <t>Every three months give detailed and explicit training (previous accidents in other companies; usefulness of emergency procedures, particularly the use of water) to operators likely to have to carry out disposal procedures and ensure thist raining is properly assimilated and used to advantage; make them aware also of safety instructions.
Keep disposal areas clear in order to facilitate escape route; pay strict attention to the wearing of safety clothing (not worn by the seriously burnt victim) and give the operators the necessary, particularly for this activity which ends in product reaction; reinforce as necessary for the spreading phase.
Check the effectiveness of emergency procedures, particularly the use of porable phones which must be the subject of approval by the company.
Keep the emergency vehicle's water sterile.
Reduce the maximum quantitiy of explosives to be disposed of and the maximum quantity of those which are close to the disposal area.</t>
  </si>
  <si>
    <t>1 serious injury and 1 injury</t>
  </si>
  <si>
    <t>damage to facility</t>
  </si>
  <si>
    <t xml:space="preserve">Explosion on burning of waste with watergel explosive </t>
  </si>
  <si>
    <t xml:space="preserve">No injuries, light </t>
  </si>
  <si>
    <t>dynamite present in paper waste</t>
  </si>
  <si>
    <t>Insufficient inspection
mixtures of explosive</t>
  </si>
  <si>
    <t>Collect trash carefully not to mix the dynamite 
Never burn watergel explosive together with the trash of dynamite wrapping paper.</t>
  </si>
  <si>
    <t>Ensure that waste is effectively segregated
Do not add additional energetic materials to any general waste where not necessary for the disposal</t>
  </si>
  <si>
    <t xml:space="preserve">Properly identify and separate waste
Do not add additional energetic material
</t>
  </si>
  <si>
    <t>Detonation in drainage pit for waste water of Lead Styphnate</t>
  </si>
  <si>
    <t>Not clearing up waste residues after previous incident</t>
  </si>
  <si>
    <t>Friction due to thermal cycling of contaminated sediment from incident 15 years previously</t>
  </si>
  <si>
    <t>Ensure entire system is cleared following an incident
Review incident procedures
Ensure sufficient time taken to complete incident investigation and remediation of area.</t>
  </si>
  <si>
    <t>Clear area properly following incidents
Ensure incident investigation and remediation undertaken</t>
  </si>
  <si>
    <t>12498a</t>
  </si>
  <si>
    <t>12498b</t>
  </si>
  <si>
    <t>Detonation of Lead Azide during cleaning operations after repair</t>
  </si>
  <si>
    <t>The drainage pit will be treated with nitric acid and afterwards with caustic soda solution and filled up and covered with earth for no further use. The area will be protected.
A new drainage pit will be constructed.</t>
  </si>
  <si>
    <t>Friction with grit particles</t>
  </si>
  <si>
    <t>Improper cleaning of area</t>
  </si>
  <si>
    <t>Before repairing, the whole area must be treated with decomposition solution. During the work, the working place must be irrigated with water
The face of the worker must be protected by a safety screen, the hands with leather gloves, the body with a leather apron and the legs with Wellingtons.</t>
  </si>
  <si>
    <t>Treat whole are with decomposition solution
Irrigate area with water throughout the activity</t>
  </si>
  <si>
    <t>Treat whole are with decomposition solution
Irrigate area with water throughout the activity
Ensure appropriate PPE worn</t>
  </si>
  <si>
    <t>Ensure appropriate PPE worn Proban/Nomex</t>
  </si>
  <si>
    <t>12511</t>
  </si>
  <si>
    <t>Explosion in burning cage</t>
  </si>
  <si>
    <t>No injury, minor facility damage</t>
  </si>
  <si>
    <t>Fire not properly ignited on addition of NG Waste</t>
  </si>
  <si>
    <t>Insufficent mixing of NG with sawdust
Addition of waste before fire properly started</t>
  </si>
  <si>
    <t>The muds containing NitroGlycerine resulting from the decanting action will have to be washed thoroughly in order to draw off as much NG. as possible and then mixed in the proportion of 1Kg muds/Kg sawdust until a homogeneous and dry mixture has been succeeded. Such mixture can be burnt in a live fire by pouring it slowly.</t>
  </si>
  <si>
    <t>Ensure that energeic is properly absorbed
Ensure fire is properly started before adding any energetic material</t>
  </si>
  <si>
    <t>Ensure sufficient distance between potential event and personnel
Provide a hardened structure/suitable cover to protect personnel and material.</t>
  </si>
  <si>
    <t>Ensure that energeic is properly absorbed
Ensure fire is properly started before adding any energetic material
Ensure sufficient distance between potential event and personnel
Provide a hardened structure/suitable cover to protect personnel and material.</t>
  </si>
  <si>
    <t>1239</t>
  </si>
  <si>
    <t>9 minor injuries, Slight to Moderate facility Damage</t>
  </si>
  <si>
    <t>All concerned should be informed that the existing rules and regulations covering repairs and alterations to Pland and Machinery in or from Danger Buildings are to apply to all engineering work on plant or machinery from danger buildings.
Amend Special Rules and Regulations
Working regulations for the collection, recovery and disposal of scrap and salvage be compiled
Consideration be given to re-sitting the scrap and salvage yard in a more isolated area of the factory
An immediate survey and inspection of all surplus items of plant and all scrap lying in the factory be carried out.</t>
  </si>
  <si>
    <t>Review all surplus plant and equipment on site
Carry out FFEH and remedial actions following survey
Create procedures and train personnel to carry out activities</t>
  </si>
  <si>
    <t>Site scrap area away from production/storage facilities</t>
  </si>
  <si>
    <t>Use of heat on contaminated plant</t>
  </si>
  <si>
    <t>Insufficient control of plant and equipment
No FFEH procedures</t>
  </si>
  <si>
    <t>Explosion in scrap yard during disposal operation on contaminated plant</t>
  </si>
  <si>
    <t>16881</t>
  </si>
  <si>
    <t>No injuries, minor damage</t>
  </si>
  <si>
    <t>Explosion on burning of fireworks</t>
  </si>
  <si>
    <t>17650</t>
  </si>
  <si>
    <t>Explosion on disposal of waste</t>
  </si>
  <si>
    <t>Not segregating waste</t>
  </si>
  <si>
    <t>Ensure proper segregation of waste</t>
  </si>
  <si>
    <t>segregate waste at point of creation
Ensure waste checked prior to disposal
Use clear bags to aid viewing</t>
  </si>
  <si>
    <t>Not having procedures</t>
  </si>
  <si>
    <t>18460</t>
  </si>
  <si>
    <t>Explosion during disposal of production waste Rocket Fuel</t>
  </si>
  <si>
    <t>18805</t>
  </si>
  <si>
    <t>Violation of Procedures</t>
  </si>
  <si>
    <t>Explosion during disposal of ammunition</t>
  </si>
  <si>
    <t>breach of technology</t>
  </si>
  <si>
    <t>Review Quantity Distances and prevent private building nearby
Review local emergency procedures</t>
  </si>
  <si>
    <t>19481</t>
  </si>
  <si>
    <t>Lead Azide contaminated mats detonated while burning</t>
  </si>
  <si>
    <t>Mats not decontaminated prior to burning</t>
  </si>
  <si>
    <t>mixed wastes being handled</t>
  </si>
  <si>
    <t>violation of procedure</t>
  </si>
  <si>
    <t>decontaminate lead azide contaminated articles and properly prepare waste for disposal</t>
  </si>
  <si>
    <t>3 Dead, 60 Injured, damage to ~2000 nearby residences, 230M+ Roubles</t>
  </si>
  <si>
    <t>17649</t>
  </si>
  <si>
    <t>Dangerous Occurrence during disposal of fuzes</t>
  </si>
  <si>
    <t>Minor injury or damage to facility</t>
  </si>
  <si>
    <t>Initiation by static</t>
  </si>
  <si>
    <t>improper packaging of old EBWs</t>
  </si>
  <si>
    <t>Ensure antistatic bags are used for transfer of static sensitive articles</t>
  </si>
  <si>
    <t>17132</t>
  </si>
  <si>
    <t>2 Injured, no property damage</t>
  </si>
  <si>
    <t>Explosion during layout of shotgun powder for destruction by burning</t>
  </si>
  <si>
    <t>17150</t>
  </si>
  <si>
    <t>Explosion during burning of contaminated waste</t>
  </si>
  <si>
    <t>No injuries, some structural damage</t>
  </si>
  <si>
    <t>Lead Azide contaminated material/DDT of PETN</t>
  </si>
  <si>
    <t>Mixing energetic materials on burning</t>
  </si>
  <si>
    <t>Burning Grounds are  risk areas and should not be seen as a dumping ground
Systems and programs must be in place to ensure that risks be minimised at all times
Explosives should be burned under controlled conditions
Mixing of explosives should be done with the utmost care
Stacking and confinement of explosives must be avoided at all costs
All deliveries to be inspected
Any azide or styphnate residue should be chemically destroyed before contaminated waste is taken to the burning ground</t>
  </si>
  <si>
    <t>Ensure items are chemically decontaminated where possible prior to disposal by burning
Do not mix energetics during disposal</t>
  </si>
  <si>
    <t>decontaminate lead azide contaminated articles and properly prepare waste for disposal
Do not mix energetics during disposal
Do not inadvertently confine any energetic materials during disposal</t>
  </si>
  <si>
    <t>2 Fatalities, 4 injuries Major facility damage</t>
  </si>
  <si>
    <t>Explosion during sieving operation 2T</t>
  </si>
  <si>
    <t xml:space="preserve">Flashing Off </t>
  </si>
  <si>
    <t>Flash off of explosive after water wash from 8inch projectile bodies.</t>
  </si>
  <si>
    <t>facility damage only</t>
  </si>
  <si>
    <t>Explosive not adequately removed from shell before being put in the furnace</t>
  </si>
  <si>
    <t>Incomplete removal of explosive from shell. Missed operation.</t>
  </si>
  <si>
    <t>Repair and carry on!</t>
  </si>
  <si>
    <t>Check weigh empties.
Review process
Inspect for complete washout.
Stock control, Lot numbers unknown.
Train operatives</t>
  </si>
  <si>
    <t>Blast modelling, better unit risking and control of event in case of incident.</t>
  </si>
  <si>
    <t>Lack of process control</t>
  </si>
  <si>
    <t xml:space="preserve">Removing lid from propellant container using inappropriate tooling. </t>
  </si>
  <si>
    <t>Operators using steel tools to loosen spider and prize open sealed lid. There was a spark followed by an explosion.</t>
  </si>
  <si>
    <t>2 Fatalities. Died some time after the incident from injuries received.</t>
  </si>
  <si>
    <t>Inappropriate tooling. And potentially unstable propellant containing NG.
No PPE
Inappropriate container (Plastic bag)
Metal lids on containers</t>
  </si>
  <si>
    <t>Metal on metal contact causing spark.
Old, unstable propellant.
No PEE</t>
  </si>
  <si>
    <t xml:space="preserve">Better stock control
Improved containers / appropriate packaging.
Non sparking tooling to be used.
Appropriate PPE
Operator awareness / improved training.
</t>
  </si>
  <si>
    <t>Improve PPE.
Stock control procedures to be improved.
Review and replace inappropriate containers.</t>
  </si>
  <si>
    <t>Stock control.
Education and awareness of staff
Use of appropriate tooling.
Risk assessment and use of appropriate PPE</t>
  </si>
  <si>
    <t>Detonation in proving oven. Decontamination of pipework.</t>
  </si>
  <si>
    <t>Detonation of occurred during decontamination of pipework (2 to 16inch diameter pipes and assorted flanges.)</t>
  </si>
  <si>
    <t>facility damage only
$70391 damage</t>
  </si>
  <si>
    <t xml:space="preserve"> Items supposed to tagged to indicate they had been treated by caustic nor painted yellow XXX to indicate same.</t>
  </si>
  <si>
    <t>Process failure.
Lack of marking,
Waste / stock / component  control</t>
  </si>
  <si>
    <t>Investigation on going</t>
  </si>
  <si>
    <t>Improved Process.
Improved training. Explain need for marking
Improved waste / stock / component  control</t>
  </si>
  <si>
    <t>Improved training.
Revision of marking and tagging processes.
Automation of process / continuous process.</t>
  </si>
  <si>
    <t>Lack of process control.
Staff training
Appropriate marking and tagging of process plant parts.
Modelling of plant to make it more robust against potential incidents.</t>
  </si>
  <si>
    <t>Detonation in furnace of 3 inch projectile</t>
  </si>
  <si>
    <t>Projectile containing an abnormally large quantity of composition A3 detonated</t>
  </si>
  <si>
    <t>facility damage only. Substantial damage to interior of furnace</t>
  </si>
  <si>
    <t>Not known at this time</t>
  </si>
  <si>
    <t>Burning ground incident</t>
  </si>
  <si>
    <t>Burning of waste propellant</t>
  </si>
  <si>
    <t>no injuries.
Minor damage to facility</t>
  </si>
  <si>
    <t>Detonation of raw propellant due to fire</t>
  </si>
  <si>
    <t>Stock control
Understand material behaviour, bed depths etc.?
Safety distances?
Explosive limits?
Disposal of process intermediates?</t>
  </si>
  <si>
    <t>Improve stock control.
Understand material behaviour in disposal environment.
Understand explosive limits for burning.</t>
  </si>
  <si>
    <t>Deflagration at burning ground</t>
  </si>
  <si>
    <t>Loading an air curtain destructor with usual material. Ignition 15 minutes into burn cycle</t>
  </si>
  <si>
    <t>$25,000 dollars to facility. No injuries.</t>
  </si>
  <si>
    <t>not known</t>
  </si>
  <si>
    <t>undetermined</t>
  </si>
  <si>
    <t>Improve waste stream control.
Understand process streams and potential types of waste.
Don't burn contaminated and "inert" waste in same stream</t>
  </si>
  <si>
    <t>Improve process control.
Review waste streams.
Operator training and awareness</t>
  </si>
  <si>
    <t>Avoid mixed waste streams.</t>
  </si>
  <si>
    <t>Function of defective grenade simulator while sorting residue</t>
  </si>
  <si>
    <t xml:space="preserve">Soldier attempted diffuse round whilst sorting residue </t>
  </si>
  <si>
    <t>Soldier injured</t>
  </si>
  <si>
    <t>not reported</t>
  </si>
  <si>
    <t>Improved training
Improve waste stream control
Improve "misfire " procedures and disposal routines.
Improve process control
Disposal only by competent staff / personnel.
Improve sorting of residue and definition of waste streams</t>
  </si>
  <si>
    <t>Avoid mixing "misfires" in residue.
Have dedicated disposal procedures for common store types.</t>
  </si>
  <si>
    <t>Explosion during destruction of reject fuses</t>
  </si>
  <si>
    <t>Operator pulled pin from fuse manually rather than remotely as required in SOP</t>
  </si>
  <si>
    <t>Operator injured</t>
  </si>
  <si>
    <t>SOP not followed</t>
  </si>
  <si>
    <t>Process not followed</t>
  </si>
  <si>
    <t>Retrain employees on SOPs</t>
  </si>
  <si>
    <t xml:space="preserve">Follow process.
Training of employees.
</t>
  </si>
  <si>
    <t>Automate / poke yoke process.
Interlock process</t>
  </si>
  <si>
    <t>Follow SOPs.
Make operators aware of consequences.</t>
  </si>
  <si>
    <t>Heat from furnace initiating items accumulating at front of surface</t>
  </si>
  <si>
    <t>Minor damage to APE</t>
  </si>
  <si>
    <t>Prevent accumulation.
Review process
Review process equipment
Review materials being destroyed in waste stream</t>
  </si>
  <si>
    <t>Don’t allow accumulation of materials.
Understand waste streams.
Understand mechanism of plant.</t>
  </si>
  <si>
    <t>Explosion during pouring out of NG waste absorbed onto wood shavings</t>
  </si>
  <si>
    <t>Two workers pouring out waste NG that had been adsorbed onto wood shavings</t>
  </si>
  <si>
    <t>Two fatalities</t>
  </si>
  <si>
    <t>not attributed</t>
  </si>
  <si>
    <t>unknown</t>
  </si>
  <si>
    <t>Make sure that containers, packaging and transport mechanisms are in good condition.
Ensure the destruction is performed with the minimum of operations and that the operations themselves are very simple and safe.</t>
  </si>
  <si>
    <t>Improve washing process and modify method of disposing of NG waste.
Chemically treat and desensitise material.</t>
  </si>
  <si>
    <t>Review maintenance schedules, more regular cleaning. More frequent cleaning may reduce quantity for disposal.
Reduce quantities for disposal.</t>
  </si>
  <si>
    <t>Unsuccessful disposal of "Stonewell" High Explosive</t>
  </si>
  <si>
    <t>Blasting explosives being destroyed. Some did not react, some burned as expected, some detonated.</t>
  </si>
  <si>
    <t>one person injured</t>
  </si>
  <si>
    <t>stop process and deep sea dump material</t>
  </si>
  <si>
    <t>Understand materials.
Understand materials shelf life.
Understand materials behaviour on ignition.</t>
  </si>
  <si>
    <t>Burning ground incident involving nitro-glycerine and cleaning waste from laboratory production of nitro-glycerine</t>
  </si>
  <si>
    <t xml:space="preserve">Explosion while burning laboratory waste (nitro-glycerine and acetone). </t>
  </si>
  <si>
    <t>Slight damage occurred (broken windows)</t>
  </si>
  <si>
    <t>Possible causes:
Deflagration to detonation transmission of nitro-glycerine
burning of acetone contaminated nitro-glycerine waste
no recognition of still not completely burned explosive 
throwing of waste explosives into a burning fire.</t>
  </si>
  <si>
    <t>Change work procedure (remote ignition, not burning of nitro-glycerine waste together with other explosives, no burning of solvents together with waste explosives).</t>
  </si>
  <si>
    <t>Review waste stream and Segregate waste by type.
Burning different materials separately
Burning solvents and explosives separately.
Operator awareness</t>
  </si>
  <si>
    <t>Contamination of drinking-water wells with Perchlorate</t>
  </si>
  <si>
    <t>Migration of Perchlorate into drinking-water supply.</t>
  </si>
  <si>
    <t>Contamination of drinking-water supply (no reported health-related incidents)</t>
  </si>
  <si>
    <t>Build up of perchlorate in concrete 'pond' where company dump contaminate.</t>
  </si>
  <si>
    <t>Don't build up excessive amounts of contaminate in concrete 'pond'
Carry out regular monitoring and testing of pond, surrounding ground and water supply.
Alarm systems to measure build-up of perchlorate.</t>
  </si>
  <si>
    <t xml:space="preserve">Regular monitoring and measuring of pond, surrounding area and water supply. </t>
  </si>
  <si>
    <t xml:space="preserve">Don't let concrete pond overflow
Measures need to be in place to monitor the levels of contaminate in the pond to avoid overfilling. </t>
  </si>
  <si>
    <t>Explosion during destruction of primed .22mm rim fire cases and percussion caps.</t>
  </si>
  <si>
    <t>A scoop containing the fire cases and percussion caps was introduced into the hopper of the of the muffle furnace and this communicated to the bulk which was on a truck nearby</t>
  </si>
  <si>
    <t>Avoid man-handling cartridges
Introduce mechanical means for loading the cartridges into the hopper</t>
  </si>
  <si>
    <t>Explosion during loading of plastic jars containing acetone into a furnace already loaded into boxes and pallets</t>
  </si>
  <si>
    <t>1 Slightly injured (1st and 2nd degree burns)</t>
  </si>
  <si>
    <t xml:space="preserve">Expansion of hot gases in a confined space. 
Some jars not properly sealed and their contents spilt onto the boxes to evaporate in the lower part of the furnace. </t>
  </si>
  <si>
    <t>Ignition of acetone in a confined space</t>
  </si>
  <si>
    <t>The furnace is now to be loaded and lit externally, with the access door closed and locked.
After disposal of explosive products, wood will be added to raise the temperature of the furnace and thereby limit the risk of residual explosive waste remaining
Authorisation to empty the furnace will only be given after the contents have been damped with water
Personnel will be made more aware of the importance of following the directives and the operating models.</t>
  </si>
  <si>
    <t>Pyrotechnic fire on burning ground</t>
  </si>
  <si>
    <t>Fire occurred when employees were busy distributing waste material for disposal</t>
  </si>
  <si>
    <t>2 seriously injured</t>
  </si>
  <si>
    <t>Investigation to follow</t>
  </si>
  <si>
    <t>Specify quantities in disposal methods.</t>
  </si>
  <si>
    <t>Control stocks
Understand properties of products sent for disposal</t>
  </si>
  <si>
    <t>Control stocks
Understand properties of products sent for disposal
Specify quantities in disposal methods.</t>
  </si>
  <si>
    <t>Explosion Whilst Burning emulsion explosive on burning ground</t>
  </si>
  <si>
    <t>Material burned to detonation on two occasions leaving a sizeable crater on each occasion.</t>
  </si>
  <si>
    <t>Facility damage only</t>
  </si>
  <si>
    <t xml:space="preserve">Excessive mass of waste .
Sensitisation of explosive by copper nitrate tetramine (Contaminant?) </t>
  </si>
  <si>
    <t>Burning of permitted explosives?</t>
  </si>
  <si>
    <t>Reduce mass of explosive for destruction. Confusion over terminology.  (Permitted and non permitted explosive. )
Conduct thermal analysis study on emulsion explosives. Including copper doped samples.
Measure temperature profiles of fires.
Conduct trials on 6 months old product.</t>
  </si>
  <si>
    <t>Understand materials via thermal trials and temperature profile measurement.
Understand sensitisation by copper complexes.</t>
  </si>
  <si>
    <t>Understand materials via thermal trials and temperature profile measurement.
Understand sensitisation by copper complexes.
Reduce quantities and understand Limits of explosives for destruction.</t>
  </si>
  <si>
    <t>Explosion in waste incinerator</t>
  </si>
  <si>
    <t>Accident in a incinerator facility</t>
  </si>
  <si>
    <t>Not reported</t>
  </si>
  <si>
    <t>??</t>
  </si>
  <si>
    <t>Detonation whilst burning PETN detonating chord</t>
  </si>
  <si>
    <t>burning 20kg PETN det chord (40g/m)</t>
  </si>
  <si>
    <t>minor local damage</t>
  </si>
  <si>
    <t>review amount of material being burned</t>
  </si>
  <si>
    <t>Understand the thermal properties of detonating chord.
Understand material properties.</t>
  </si>
  <si>
    <t>detonation of waste PETN contaminated by rust</t>
  </si>
  <si>
    <t>Detonation of 250kg of waste PETN contaminated rust</t>
  </si>
  <si>
    <t>destruction of plant.  Pieces 6 to 29kg projected 300m
No injuries</t>
  </si>
  <si>
    <t>Critical height of explosives (Bed Depth) exceeded on plate</t>
  </si>
  <si>
    <t>Revision of safety and working instructions.
Strengthening of mounding on control room.
Setting up frag protection for control room.
Keep depth below max height.</t>
  </si>
  <si>
    <t>Keep depth below max height for material</t>
  </si>
  <si>
    <t>Keep explosive below max height</t>
  </si>
  <si>
    <t>Basins cleaned of waste sludge containing EGDM 30kg, bagged up and during disposal explosion occurred</t>
  </si>
  <si>
    <t>No Injury, damage from blast 300m away, crater 3m by 1m deep</t>
  </si>
  <si>
    <t>Unknown quantities, Unknown products, Competence of individuals</t>
  </si>
  <si>
    <t>Quality control of product for disposal, cause classed as unknown therefore not enough information</t>
  </si>
  <si>
    <t>None listed</t>
  </si>
  <si>
    <t>Quality control/material idenitification of waste materials. Understanding bed depth and critical diameter of products.</t>
  </si>
  <si>
    <t>Minimum quantities, segregation</t>
  </si>
  <si>
    <t>No information</t>
  </si>
  <si>
    <t>Error in Procedure</t>
  </si>
  <si>
    <t>destruction of waste antimony/permanganate powder in quantity of 40lbs spread on sawdust/paraffin mixture</t>
  </si>
  <si>
    <t>No Injury</t>
  </si>
  <si>
    <t>Condition of waste material, possible confinement</t>
  </si>
  <si>
    <t>Unkown material as from different sources, some powder, some pellets</t>
  </si>
  <si>
    <t>Plant supervision is to pay greater attention to material placed in waste containers to ensure that only waste specified is placed and stored in containers provided. Dummy caps are to be specially marked and in addition not placed in the burning camp for disposal. Alternative methods for the disposal of antimony/permanganate waste are to be investigated.</t>
  </si>
  <si>
    <t>Separation of  waste streams, burning more frequentlly rather than waiting to a quantity.</t>
  </si>
  <si>
    <t>Reduction of quantities of waste.</t>
  </si>
  <si>
    <t>To identify waste streams and segregate waste streams. To dispose of in a timely fashion to prevent deteriation of materials</t>
  </si>
  <si>
    <t>TNT red water destruction unit, TNT had got past the settling tank causing explosion in heat exchanger</t>
  </si>
  <si>
    <t>Build up of the TNT</t>
  </si>
  <si>
    <t>Maintenance and design of the equipment to allow the build up of TNT</t>
  </si>
  <si>
    <t>Pre-heating unit to be redesigned to improve safety. High level alarm to be installed on the last separator to indicate accumulation of TNT. More efficient TNT settling tank to be installed. Pressure relief panel in tower. Density controls and alarm should be installed going into preheater. Proposed design of combined separator and settling tank should be investigated.</t>
  </si>
  <si>
    <t>Remove the need for treating with acid. Reduce heat. Treat and discharge the effluent.</t>
  </si>
  <si>
    <t xml:space="preserve">Substituition of the process. </t>
  </si>
  <si>
    <t>Design and maintenance of equipment.</t>
  </si>
  <si>
    <t>Lead styphnate sludge from a tank, several grams detonated, not using approved method or tool. Eye damage through materials splash</t>
  </si>
  <si>
    <t>1 serious injury, plant damage</t>
  </si>
  <si>
    <t>Impact or friction of lead styphnate</t>
  </si>
  <si>
    <t>Procedure in place not adhered to. Unapproved tooling used</t>
  </si>
  <si>
    <t>Modification of the process and plant so that sludge can be more readily collected and removed. The lead syphnate precipitation process be investigated with a view to reducing or eliminating the amount of lead stypnate lost to the sludge tanks. In view of the chemicals being handled all operators in this and similar lead azide and styphnate processes be required to wear protecting goggles</t>
  </si>
  <si>
    <t>Ensure correct tools only are available</t>
  </si>
  <si>
    <t>Use of goggles to protect eyes</t>
  </si>
  <si>
    <t>Design of process including potential remote operation</t>
  </si>
  <si>
    <t>disposal of water gels, 20 closed cardboard boxes in a fire, on 5 th burn an explosion occurred</t>
  </si>
  <si>
    <t>No Injuries, damage to a window</t>
  </si>
  <si>
    <t>Possible confinement, too much explosive in one fire</t>
  </si>
  <si>
    <t>Perception of water gel as less hazardous as NG</t>
  </si>
  <si>
    <t>Use same safety precautions as NG explosives</t>
  </si>
  <si>
    <t>Change of process with a SSOW, Prevent confinement</t>
  </si>
  <si>
    <t xml:space="preserve">Reduce quantity in fire, open burn </t>
  </si>
  <si>
    <t>Understand material properties, Competence of process design</t>
  </si>
  <si>
    <t>Disposal of 50lbs waste cordite on a previously used bed, smouldering ember ignited material</t>
  </si>
  <si>
    <t>1 person injured</t>
  </si>
  <si>
    <t>Hot bed/ embers from previous burn</t>
  </si>
  <si>
    <t>No written instruction, no prevention of communication from previous burn, increased quantities</t>
  </si>
  <si>
    <t xml:space="preserve">No destruction operation shall take place until written approced instruction. All ground should be well wetted before laying out. All other fires extinguished and all other materials removed. Ignition by remotely ignited electric fuze from safe location. </t>
  </si>
  <si>
    <t xml:space="preserve">Separation of beds for disposal. </t>
  </si>
  <si>
    <t xml:space="preserve">Rotational system. Reduction in material quantities. PPE </t>
  </si>
  <si>
    <t>Written approved procedures, competence of staff. Segregation to avoid use of hot  beds.</t>
  </si>
  <si>
    <t>Disposal of packaging material into an incinerator an explosion occurred</t>
  </si>
  <si>
    <t>2 person injured</t>
  </si>
  <si>
    <t>A filled shell was in waste stream</t>
  </si>
  <si>
    <t>segregation of waste</t>
  </si>
  <si>
    <t>None - Insufficient information</t>
  </si>
  <si>
    <t>Inspection and segregation of waste, FFE, use of magnet</t>
  </si>
  <si>
    <t xml:space="preserve">Design of incinerator, </t>
  </si>
  <si>
    <t xml:space="preserve">Segregation, identification and checking of waste streams. </t>
  </si>
  <si>
    <t>During the disposal of discarded wooden tank used in manufacture of NG</t>
  </si>
  <si>
    <t>Unkown</t>
  </si>
  <si>
    <t>contamination of site of fire with ammonium nitrate which may have sensitised the NG</t>
  </si>
  <si>
    <t>Unknown - insufficient information</t>
  </si>
  <si>
    <t>Use of defined areas to avoid cross contamination</t>
  </si>
  <si>
    <t>Avoid cross contamination</t>
  </si>
  <si>
    <t>Explosion of flammable potassium nitrate gas</t>
  </si>
  <si>
    <t>1 fatality, 1 serious injury, 4 injured</t>
  </si>
  <si>
    <t>Unknown - Insuffient information</t>
  </si>
  <si>
    <t>Unkown - insufficient information</t>
  </si>
  <si>
    <t>None - Insufficent information</t>
  </si>
  <si>
    <t>None - Insuffient information</t>
  </si>
  <si>
    <t>wind spread propellant from the burning ground</t>
  </si>
  <si>
    <t>No injuries</t>
  </si>
  <si>
    <t>loss of containment</t>
  </si>
  <si>
    <t xml:space="preserve">100lb of waste gelatine detonated during disposal </t>
  </si>
  <si>
    <t>No injures - 6ft by 2ft crater</t>
  </si>
  <si>
    <t>Quantity of explosive</t>
  </si>
  <si>
    <t xml:space="preserve">Reduce quantity </t>
  </si>
  <si>
    <t>siting of burning hearth to magazines</t>
  </si>
  <si>
    <t xml:space="preserve">contrary to factory instructions for destroying waste explosive, 2 sheets of substandard primed cambric were put on a bonfire of hedge trimmings. The cambric flared up and burned a tractor driver about the face as he was  tending the bonfire </t>
  </si>
  <si>
    <t>Insufficient information</t>
  </si>
  <si>
    <t>Control of waste streams</t>
  </si>
  <si>
    <t>All employees reminded of correct procedures</t>
  </si>
  <si>
    <t>Segregation and controls of waste streams</t>
  </si>
  <si>
    <t>blasting explosivereturned to factory for disposal, it was thought that parafin was not used to improve and regulate the combustion and the explosive was too wet to burn. It may have been raked bringing it into contact with hot fire causing it to detonate</t>
  </si>
  <si>
    <t>raking to bring into contact with hot fire, insuffient parafin</t>
  </si>
  <si>
    <t>Insufficent instructions</t>
  </si>
  <si>
    <t>instructions to be reviewed and operators briefed</t>
  </si>
  <si>
    <t>Following procedures for not using hot bed. Prevent need for raking.</t>
  </si>
  <si>
    <t xml:space="preserve">damp ground, PPE </t>
  </si>
  <si>
    <t>preventing use of hot beds</t>
  </si>
  <si>
    <t>Explosion in washing pipe for RDX</t>
  </si>
  <si>
    <t>no injures - slight material damage</t>
  </si>
  <si>
    <t xml:space="preserve">Welding in the vincinity of the wash pipe. </t>
  </si>
  <si>
    <t>management of hot work in vicinity of explosives</t>
  </si>
  <si>
    <t>during welding always protect structures below</t>
  </si>
  <si>
    <t>process design to remove need for cut and weld. Permit to work for control of hot work and isolations. Free from explosive hazards procedures</t>
  </si>
  <si>
    <t>planned maintenance of more frequent cleaning</t>
  </si>
  <si>
    <t>lack of permit to work, competence and control of maintenance</t>
  </si>
  <si>
    <t>A bag of floor sweepings consisting of jute fluff, gunpowder and waste, semi manufactured safety fuze were taken to a boiler house for destruction. Dry waste was placed onto fire and ignited the bulk in the bag.</t>
  </si>
  <si>
    <t>dry waste onto fire</t>
  </si>
  <si>
    <t>violation of procedure and lack of supervision</t>
  </si>
  <si>
    <t>adequate supervision and safety instructions for the destruction of waste explosive</t>
  </si>
  <si>
    <t>damping down and destroying on burning ground rather than boiler house</t>
  </si>
  <si>
    <t>designated disposal procedure and area</t>
  </si>
  <si>
    <t>suitable process for waste stream rather than boiler house</t>
  </si>
  <si>
    <t>2000 detonators were being destroyed, obsolete stock and the operator took them to the destruction pit at which time an explosion occurred</t>
  </si>
  <si>
    <t>1 serious injury</t>
  </si>
  <si>
    <t xml:space="preserve">copper azide found in 200 undetonated initiators. </t>
  </si>
  <si>
    <t>decomposition of lead azide, compatibility of materials</t>
  </si>
  <si>
    <t>Operating outside of the factory license, there was no written instruction on the maximum detonators allowed, detonators should not be stored for longer than 3 months.</t>
  </si>
  <si>
    <t>Management of stock</t>
  </si>
  <si>
    <t xml:space="preserve">Operating within the constraints of the license. Reduction of quantities. Suitable and sufficient storage. </t>
  </si>
  <si>
    <t>control of energetic materials</t>
  </si>
  <si>
    <t>Explosions on demolition ground</t>
  </si>
  <si>
    <t>5 fatalities and 8 serious injuries</t>
  </si>
  <si>
    <t xml:space="preserve">premature or controlled (3rd party) detonation of SA3 rockets </t>
  </si>
  <si>
    <t>lack of procedure for mitigation of terrorist/3rd party intentions</t>
  </si>
  <si>
    <t>X-ray of suspect items</t>
  </si>
  <si>
    <t xml:space="preserve">Reduce number of personnel </t>
  </si>
  <si>
    <t>mimimum number of personnel. X ray confirm components</t>
  </si>
  <si>
    <t>waste acid from NG processing was tranported for disposal in drums that required tools and excessive force to open the plug. Detonation occurred during the opening of the drums</t>
  </si>
  <si>
    <t>1 fatality, 2 minor injuries</t>
  </si>
  <si>
    <t>excessive force used to open drum where crystallisation has occurred</t>
  </si>
  <si>
    <t>design of equipmentand process, chemical separation, quantity in drums</t>
  </si>
  <si>
    <t>temperature range control for safe storage</t>
  </si>
  <si>
    <t>Design of drums to prevent excessive force. Correct storage to prevent separation of NG at low temperature. Understanding of chemical process to prevent further nitration and decomposition</t>
  </si>
  <si>
    <t>correct storage</t>
  </si>
  <si>
    <t>Defective detonators were being destroyed by firing electrically. Quantity of approx 100 made up in small bags. Each charge made up in hut by 1 man, while another placed them in a pit. When 1 of the personnel was returning from the pit an explosion occured in the hut</t>
  </si>
  <si>
    <t>1 fatality, 1 serious injury</t>
  </si>
  <si>
    <t>1 bag was dropped causin explosion by impact, communication to another 1500 in the hut</t>
  </si>
  <si>
    <t>human factors causing dropping of bag, communication to larger quantities</t>
  </si>
  <si>
    <t>prevention of ignition by impact, either by change in process or desensitisation</t>
  </si>
  <si>
    <t xml:space="preserve">Reduce explosive quantities </t>
  </si>
  <si>
    <t>Prevention of communication of explosive</t>
  </si>
  <si>
    <t>Disposal of photoflash cartridges in burning pit</t>
  </si>
  <si>
    <t>0 fatalities, 5 injured</t>
  </si>
  <si>
    <t>Repeated use of burning pit; hot burning pit; no area clearance after burn; incorrect method of destruction; no PPE</t>
  </si>
  <si>
    <t>No SOP</t>
  </si>
  <si>
    <t>Clear burn area after each burn; allow cool down period between burn; have SSoW including SOP and PPE.</t>
  </si>
  <si>
    <t>Specified PPE.</t>
  </si>
  <si>
    <t>SSoW required; PPE tpo be identified; time frame for re-use of burning area; correct disposal method for items (not generic).</t>
  </si>
  <si>
    <t>Handling of UXO from previous burn, damaged in a dozer truck</t>
  </si>
  <si>
    <t>0 fatalities, one serious injury</t>
  </si>
  <si>
    <t>Live fuze functioning</t>
  </si>
  <si>
    <t>Picking fuze out of caterpiller tracks; no authorised equipment for recovery; not following SOP</t>
  </si>
  <si>
    <t>design and implementation of tool to retrieve dud rounds, and rake attachment for the dozer to expose small items</t>
  </si>
  <si>
    <t>DO NOT TOUCH!!</t>
  </si>
  <si>
    <t>SOP's required for unexpected recovery of UXO, use of specified tooling for jobs</t>
  </si>
  <si>
    <t>Mexico</t>
  </si>
  <si>
    <t>Disposing of fuzes in a furnace;fuze detonated</t>
  </si>
  <si>
    <t>Heat latent from the furnace set off fuze, furnace design faulty, no baffles</t>
  </si>
  <si>
    <t>inappropriate disposal equipment</t>
  </si>
  <si>
    <t>None reported</t>
  </si>
  <si>
    <t>Allow cool down period between burns; correct equipment</t>
  </si>
  <si>
    <t>Operators to wear correct PPE</t>
  </si>
  <si>
    <t>Importance of correct design of equipment</t>
  </si>
  <si>
    <t>50 lbs of explosives scrap detonated at a small burning pit.</t>
  </si>
  <si>
    <t>0 injuries, damage to local property (windows broken 700 feet away)</t>
  </si>
  <si>
    <t>Unexpected detonation</t>
  </si>
  <si>
    <t>Apply ALARP principle</t>
  </si>
  <si>
    <t xml:space="preserve">Scale up of burning NEQ; </t>
  </si>
  <si>
    <t>EOD FFE followed by range clearnce of remaining casing by cutting with blow torch</t>
  </si>
  <si>
    <t>1 fatality, two injured</t>
  </si>
  <si>
    <t>Undetected black powder spotting charge was ignited by cutting torch flame</t>
  </si>
  <si>
    <t>incorrect FFE procedure</t>
  </si>
  <si>
    <t xml:space="preserve">Correct FFE procedures; corrcet identification of spotting charges; </t>
  </si>
  <si>
    <t>Correct FFE procedures; corrcet identification of spotting charges; trained personel; identifiy a different method of EOD</t>
  </si>
  <si>
    <t>Correct FFE procedures; corrcet identification of spotting charges; employment of competent personel; remote working where possible</t>
  </si>
  <si>
    <t>Overloading of burning pits of .30 blank cartridges (2.5 times approved amount)</t>
  </si>
  <si>
    <t>No injuries; damage to property - structrural damage to adjacent buildings</t>
  </si>
  <si>
    <t>Overloading of burning pit</t>
  </si>
  <si>
    <t>Violation of procedure; pressure to dispose of large amounts dictating quntities being burnt</t>
  </si>
  <si>
    <t>Stick to approved burning limits and SOP</t>
  </si>
  <si>
    <t>Stick to approved burning limits and SOP; no targets imposition of targets</t>
  </si>
  <si>
    <t>Disposal of refuse acid, leading to decomposion of NG</t>
  </si>
  <si>
    <t>1 ingury; damage to building structure</t>
  </si>
  <si>
    <t>NG reacting with water in confined space</t>
  </si>
  <si>
    <t>Incorrect cleaning of equipment to remove all traces of water form equipment; violation of procedure</t>
  </si>
  <si>
    <t>Proper procedures; employ start-up checks; two person sign-off on checks of each cleaning stage</t>
  </si>
  <si>
    <t>Savanna AD</t>
  </si>
  <si>
    <t>Burning mines in cage</t>
  </si>
  <si>
    <t>1 disabling injuries</t>
  </si>
  <si>
    <t>Speculative - operator not under cover, or incident occurred when loading or unloading cage</t>
  </si>
  <si>
    <t>N/A want it to ignite</t>
  </si>
  <si>
    <t>Stay undercover when burning; stand-off times employed after last sign of burning; suitable PPE for job</t>
  </si>
  <si>
    <t>Grass fire resulting from unlicensed disposal</t>
  </si>
  <si>
    <t>0 fataliites or inguries; ground contamination</t>
  </si>
  <si>
    <t>Unlicensed disposal</t>
  </si>
  <si>
    <t>No suitable procedures or equipment, human complacency</t>
  </si>
  <si>
    <t>Use of approved SOP</t>
  </si>
  <si>
    <t>Tighter control and supervision of dispoal tasks</t>
  </si>
  <si>
    <t>Use of appropriate equipment and procedures</t>
  </si>
  <si>
    <t>Use of appropriate equipment and procedures; appropriate level of control and supervision</t>
  </si>
  <si>
    <t>Unlawful access to explosives that had been left insecure</t>
  </si>
  <si>
    <t>Unlawful ignition of pyrotechnics</t>
  </si>
  <si>
    <t>Unlawful entry to factory; factory not secure; explosives left in unsecure condition</t>
  </si>
  <si>
    <t>All explosives should be kept in secre place outside working hours</t>
  </si>
  <si>
    <t>Ensure premises and storage of explosive secure</t>
  </si>
  <si>
    <t>Disposal of flares; hangfire</t>
  </si>
  <si>
    <t>1 injured, 2 shock</t>
  </si>
  <si>
    <t>Hnagfire of one flare from sunsequent burn</t>
  </si>
  <si>
    <t>Incorrect initiation procedure employed for disposal; standdown time insufficient for procedure; takeover not attained</t>
  </si>
  <si>
    <t>Destry flares individually, electrical initiation to be used as opposed to open burning</t>
  </si>
  <si>
    <t>Use of flares own initiation system; one flare to be burnt at a time</t>
  </si>
  <si>
    <t>One operator to verify complete disposal; longer standdown time employed</t>
  </si>
  <si>
    <t>One operator to verify complete disposal; longer standdown time employed; correct identification of complete burn; use of systems initiation system.</t>
  </si>
  <si>
    <t>Malicious introduction of explosive to contaminated waste</t>
  </si>
  <si>
    <t>1 injury, some building damage</t>
  </si>
  <si>
    <t>ingnition of explosives maliciously introdueced to contaminated waste</t>
  </si>
  <si>
    <t>Malicious introduction of explosive int contaminated waste</t>
  </si>
  <si>
    <t>Check contaminated waste prior to ignition</t>
  </si>
  <si>
    <t>Remote igntion of contaminated waste; secondary checks of waste when laying out</t>
  </si>
  <si>
    <t>Check waste prior to initiation, impoarance of remote initiation</t>
  </si>
  <si>
    <t>Ignition of explosive sweepings</t>
  </si>
  <si>
    <t>1 injury; some damage to property</t>
  </si>
  <si>
    <t>Smoking in undesignated area</t>
  </si>
  <si>
    <t>Not following instructions; no segregation of sweepings (component parts of formualtion mixed, not separtated); keeping waste in building for longer than necessary; contaminated PPE being worn</t>
  </si>
  <si>
    <t xml:space="preserve">Contraband rules and regulations to be adhered; </t>
  </si>
  <si>
    <t>segregation of individual component parts; disposal of individual component parts; frequent burning of waste - do not allow to build up</t>
  </si>
  <si>
    <t>Contraband rules and regulations to be inforced, spot checks, search register to be installed and instigated; segregation of waste types; SMOKING IS BAD FOR YOU!!</t>
  </si>
  <si>
    <t>Accidental ignition of waste, deposited in incorrect location</t>
  </si>
  <si>
    <t>Accidental initiation of explosives</t>
  </si>
  <si>
    <t>Violation of rules, storage of explosive in wrong location</t>
  </si>
  <si>
    <t>Prevention of waste buildup, provision of bucket of water, greater caution for future disposal</t>
  </si>
  <si>
    <t>Prevent build up of exlosive waste, dispose of waste in the correct area</t>
  </si>
  <si>
    <t>Prevent build up of waste, provision of desensitising medium</t>
  </si>
  <si>
    <t>Prevent build up of waste, provision of desensitising medium, greater control and supervision of procedures</t>
  </si>
  <si>
    <t>Collection of spent fireworks from fiesta, on initiation, live explosives detonated</t>
  </si>
  <si>
    <t>No injury or damage to building</t>
  </si>
  <si>
    <t>Setting fire to leftover fireworks</t>
  </si>
  <si>
    <t>Live fireworks collected with spent fireworks</t>
  </si>
  <si>
    <t>Check leftovers for live explosives</t>
  </si>
  <si>
    <t>ALARP principle when disposing of material; competent persons to identify FFE</t>
  </si>
  <si>
    <t>FFE identification crucial; material to be burnt on designated burning area</t>
  </si>
  <si>
    <t>Burning of explosive propellant; explosion occurred</t>
  </si>
  <si>
    <t>No injuries; destroyed burning plate</t>
  </si>
  <si>
    <t>Explosive exceeding critical depth, leading to detonation</t>
  </si>
  <si>
    <t>Deformation of equipment; lack of start up procedures; lack of checking procedures; lack of understanding of reasoning behind procedures</t>
  </si>
  <si>
    <t>Adjust load on plates in accordance with the SOP and establish periodic checking of the deformation of the plates</t>
  </si>
  <si>
    <t>Periodic checking of equipment, depth indicator on equipment, supervision of procedure</t>
  </si>
  <si>
    <t>Stick to SOP, Periodic checking of equipment, depth indicator on equipment, supervision of procedure</t>
  </si>
  <si>
    <t>Container to be recycled contained live ammunition which exploded</t>
  </si>
  <si>
    <t>Initiation of live explosive</t>
  </si>
  <si>
    <t>Check boxes FFE</t>
  </si>
  <si>
    <t>Check all packaging FFE</t>
  </si>
  <si>
    <t>Detonation of detonators being dissolved in cautic soda solution</t>
  </si>
  <si>
    <t>No injurys, damage to buildings</t>
  </si>
  <si>
    <t>Concentartion of acid used for destruction was too strong</t>
  </si>
  <si>
    <t>Lack of continunity of task, lack of supervision, lack of accounting of explosives, lack of checks of solution strength, lack of control measures to confirm previous dissolved plates</t>
  </si>
  <si>
    <t>1.  The caustic soda solution used for dissolving Al detonators should have a maximum strenght of 10%
2.  the caustic soda solution should be made up and twaddled in the chemical plant
3.  the best method of dealing with spent caustic soda solution should be determined and adopted
4.  Solid caustic soda should not be taken into the detonator production units
5.  Alternative means of dealing with plates containing overpressed dets should be investigated - eg split plates
6.  waste dets and delay composition should not be stored in a compartment where dets are being dissolved in caustic soda solution
7.  operating instructions for the removal of "stickers" should be revised
8.  Consideration should be given to resiting the compartment in which dets are to be disolved in caustic soda solution
9.  WHen the tank house involved in the explosion is rebuilt, it should have balst walls around it, also some form of baffle wall at the enterance to afford protection to persons passing by</t>
  </si>
  <si>
    <t>Ensure caustic soda solution is the correct concentration; intoduction of checks to determine solution concentration; control of disposal procedure</t>
  </si>
  <si>
    <t>Good housekeeping - removal of waste buildup; ALARP principle</t>
  </si>
  <si>
    <t>Fresh solution to be used routinely; solution to be made up elsewhere, and imported, pre start up checks should be employed.</t>
  </si>
  <si>
    <t>Detonators discovered when cleaning factory previously used for engineering facility</t>
  </si>
  <si>
    <t>4 injured</t>
  </si>
  <si>
    <t>Detonators thrown on fire</t>
  </si>
  <si>
    <t xml:space="preserve">Not following SOP to clear site of exploives fully, private land owner; unfamiliarity with explosive items; </t>
  </si>
  <si>
    <t>Clear building of explosives</t>
  </si>
  <si>
    <t>Ensure buildings are FFE prior to handover</t>
  </si>
  <si>
    <t>Ammunition exploded after overloading of burning area</t>
  </si>
  <si>
    <t>No injuries or damage</t>
  </si>
  <si>
    <t>Exessive loading of burning ground</t>
  </si>
  <si>
    <t>Non-compliance of SOP</t>
  </si>
  <si>
    <t>Follow SOP; controls and supervision</t>
  </si>
  <si>
    <t>Working to SOP, importance of manegerial supervision</t>
  </si>
  <si>
    <t>Lead azide washed down drain instead of being sent for authorised disposal</t>
  </si>
  <si>
    <t>1 injury, drain ok :)</t>
  </si>
  <si>
    <t>Removal of paper from drain intiated azide</t>
  </si>
  <si>
    <t>Violation of SOP - disposing of azide in unapproved manner</t>
  </si>
  <si>
    <t>Dispose of lead azide in authorised demoltion ground</t>
  </si>
  <si>
    <t>Importance of disposing waste in prescribed manner, sensitivity of azides; dissolve in authorised medium</t>
  </si>
  <si>
    <t>Mixture of primary, secondary and loose capshells in disposal area</t>
  </si>
  <si>
    <t>Addition of capshells containing unconsolidated primary and secondary explosives powders added to the hazard, to an otherwise routine watse treatment activity</t>
  </si>
  <si>
    <t>Non - compliance to SOP</t>
  </si>
  <si>
    <t>Segregate primary and secondary explosives, ALARP principles</t>
  </si>
  <si>
    <t>SOP should state Importance of segregation of primary and secondary wastes; SOP should be followed; disposal of secondary and primary explosives should be separated</t>
  </si>
  <si>
    <t>Electric detonators in unmanned waste prep area initiated impromptu</t>
  </si>
  <si>
    <t>No injurys, some building damage</t>
  </si>
  <si>
    <t>Cannot be determined</t>
  </si>
  <si>
    <t>N/A  - causes not known</t>
  </si>
  <si>
    <t>ALARP principle when disposing of material; Segregation of processed detonators from unprocessed detonators</t>
  </si>
  <si>
    <t>Report demonstates the potential for unplanned incidents</t>
  </si>
  <si>
    <t>Thiokol</t>
  </si>
  <si>
    <t>Savanna</t>
  </si>
  <si>
    <t xml:space="preserve"> R-16</t>
  </si>
  <si>
    <t>Faulty Munition/Handling Error</t>
  </si>
  <si>
    <t>Premature ignition of a damaged munition</t>
  </si>
  <si>
    <t xml:space="preserve">~126 deaths </t>
  </si>
  <si>
    <t xml:space="preserve">accidental rupture of the pyrotechnic membrane </t>
  </si>
  <si>
    <t>Controlled Access, Man Limits, Hardened shelters, clear escape Routes, PPE, Training, Improve design, Independent Design Review, Assurance. Process Review</t>
  </si>
  <si>
    <t xml:space="preserve">Culture - pressure  led by politics, not science.
Lack of control over design of weapon and facility and launch process.
</t>
  </si>
  <si>
    <t>Safety Culture</t>
  </si>
  <si>
    <t>Faulty Munition</t>
  </si>
  <si>
    <t>Re-ignition of item under test left range area</t>
  </si>
  <si>
    <t>Negligable - potential for harm</t>
  </si>
  <si>
    <t>poorly defined range area</t>
  </si>
  <si>
    <t>range design - clear path for store to exit facility</t>
  </si>
  <si>
    <t>Fault with anciliary equipment - poor trial set up</t>
  </si>
  <si>
    <t>following completion of bonfire test, bomb reignited</t>
  </si>
  <si>
    <t>Insufficient cooling</t>
  </si>
  <si>
    <t>Empty the combustion residues completely after testing and wet throoughly; if the object's covering remainsintact, this will need to be cut.</t>
  </si>
  <si>
    <t>FFEH procedures, Emergency/Misfire procedures, temperature checks, training, review, check combustible materials.</t>
  </si>
  <si>
    <t xml:space="preserve">Check the internal temperatures of the item (IR probe, Robot with internal 
Leave sufficient time to cool
</t>
  </si>
  <si>
    <t>Faulty  Munition/Fault with ancilliary equipment</t>
  </si>
  <si>
    <t>Initiation of experimental material during hands-on mixing</t>
  </si>
  <si>
    <t>Extensive Burns and injuries to two people</t>
  </si>
  <si>
    <t>Ensure supervisory staff and management and emergency services are available out of hours.
Ensure time pressures do not affect safety decisions.
Carry out experimental mixing operations remotely.</t>
  </si>
  <si>
    <t>Uncleared article ignited, following a fire on range</t>
  </si>
  <si>
    <t>Negligible - potential for harm</t>
  </si>
  <si>
    <t>poor housekeeping</t>
  </si>
  <si>
    <t xml:space="preserve">Authorisation for access to a site following a fire must only be given when the </t>
  </si>
  <si>
    <t>improved housekeeping, range control, CCTV, remote robots, regular ordnance clearance</t>
  </si>
  <si>
    <t>Ensure Trials Officer controls people approaching fires to a minimum
Use CCTV/robotic aids prior to physical approach
Regularly sweep area for articles and clear long grass where possible.</t>
  </si>
  <si>
    <t>Picatinny Arsenal</t>
  </si>
  <si>
    <t>Faulty Weapon, Violation of Procedure</t>
  </si>
  <si>
    <t>Fault with gun left a round cooking off in barrel, concerns over camera caused personnel to approach weapon in disregard to protocols</t>
  </si>
  <si>
    <t>Negligible - potential for harm
$38,000</t>
  </si>
  <si>
    <t>Poor equipment set-up</t>
  </si>
  <si>
    <t>increase use of surveillance monitors to track firing cycle
Reinforce uncertainties  involved in prototype evaluation and importance of following SOPs.</t>
  </si>
  <si>
    <t>Ensure correct and suitable electrical connections</t>
  </si>
  <si>
    <t>Follow laid down procedures
Range discipline
Wear appropriate PPE</t>
  </si>
  <si>
    <t>Follow proper procedures
Implement robust range discipline
Wear suitable, well maintained PPE</t>
  </si>
  <si>
    <t>Ft Irwin</t>
  </si>
  <si>
    <t>Friendly fire incident</t>
  </si>
  <si>
    <t>Fatality</t>
  </si>
  <si>
    <t>Command Error</t>
  </si>
  <si>
    <t>Ensure safety interlocks in place before activity
Ensure proper maintenance of equipment
Ensure leadership responsibilities well understood and enforced</t>
  </si>
  <si>
    <t>Shore</t>
  </si>
  <si>
    <t>Faulty Procedure</t>
  </si>
  <si>
    <t>Detonation of an arming/firing device during electrical resistance testing</t>
  </si>
  <si>
    <t>$1500</t>
  </si>
  <si>
    <t>Inadequate instruction</t>
  </si>
  <si>
    <t>ensure SOPs are subject to appropriate peer review
Ensure appropriate SOPs issued for the task
Trials officers to check SOP prior to task
Ensure correct equipment supplied for task
Ensure appropriate supervision and training</t>
  </si>
  <si>
    <t>Ensure correct equipment is used</t>
  </si>
  <si>
    <t>Ft Bragg</t>
  </si>
  <si>
    <t>Round cooked off whilst being cleared</t>
  </si>
  <si>
    <t>lost time accident</t>
  </si>
  <si>
    <t>Did not follow misfire procedure</t>
  </si>
  <si>
    <t>Retrain on proper immediate procedures including same for all M240B gunners within Company</t>
  </si>
  <si>
    <t>Electric Blasting Cap initiated after individual opened Mobile Phone.</t>
  </si>
  <si>
    <t>Negligible</t>
  </si>
  <si>
    <t>Mobile phone initiated cap</t>
  </si>
  <si>
    <t>Contraband present at trial</t>
  </si>
  <si>
    <t>Provide Safety brief to all visitors
Periodic refresher to staff
Ensure contraband is well managed and appropriate storage provided</t>
  </si>
  <si>
    <t>MLRS rocket exploded just outside launcher during a live firing exercise</t>
  </si>
  <si>
    <t>Aberdeen Proving Ground, MD</t>
  </si>
  <si>
    <t>Faulty Munition/Faulty Weapon</t>
  </si>
  <si>
    <t>Explosion occurred during test of new 20mm Round</t>
  </si>
  <si>
    <t>2 people injured</t>
  </si>
  <si>
    <t>premature functioning or breech failure</t>
  </si>
  <si>
    <t>Controlled access to hazard area</t>
  </si>
  <si>
    <t>Ensure access to area is controlled
Implement proper safety planning and management procedures.</t>
  </si>
  <si>
    <t>Ft Campbell</t>
  </si>
  <si>
    <t>Artillery simulator detonated after being connected to incorrect power supply</t>
  </si>
  <si>
    <t>7 injured, 1 permanent partial disability</t>
  </si>
  <si>
    <t>connection with inappropriate power supply</t>
  </si>
  <si>
    <t>Do not connect inappropriate power supplies</t>
  </si>
  <si>
    <t>Ensure personnel adequately trained
Ensure procedure available
Ensure all personnel are aware that they may STOP the trial at any point.
Ensure appropriate tools are available - authorised tool/equipment list.</t>
  </si>
  <si>
    <t>Raytheon</t>
  </si>
  <si>
    <t>Violation of procedure/poor anciliary equipment</t>
  </si>
  <si>
    <t>Gas generator fired during test with engineer by launcher</t>
  </si>
  <si>
    <t>Damage to hand</t>
  </si>
  <si>
    <t>Loading gas generator whilst powered-up</t>
  </si>
  <si>
    <t>Both individuals involved wil be required to take 1.4 explosives training course
The SOP will be rewritten to address troubleshooting
The electronic box that incorporates the arm switch, the shooting bar, and the safety covered "fire" switch will be modified, changing the fire switch from a single throw  switch (two fixed positions) to a momentary - contact switch (fixed off, momentary on). This modification require a second operator be present at the firing box when troubleshooting procedures are carried out at the launcher.</t>
  </si>
  <si>
    <t>Install a contact switch</t>
  </si>
  <si>
    <t>Implement robust engineering controls
Implement robust access control - ensure no distractions in the midde of task
Use verification checks/checklist
Review PPE and consider pilot's gloves etc.
Ensure availability of first aid provisions.</t>
  </si>
  <si>
    <t>Yuma Proving Ground</t>
  </si>
  <si>
    <t>Faulty Munition/Faulty procedure</t>
  </si>
  <si>
    <t>M87 Mine detonated during ammunition recovery and failure analysis</t>
  </si>
  <si>
    <t>$118,200 damage to facility, robot and waterjet equipment</t>
  </si>
  <si>
    <t>Faulty munition</t>
  </si>
  <si>
    <t>Determine if the the damage to the mine is such that the risk of detonation is greater than the information gained from failure analysis
Video tape sequence of events during the entire failure analysis , from initial inspection on field inspection to component separation
Redesign the waterjet box to secure and rotate the mine for ease of operations with robotics
move the operations of the turning of the waterjet box to allow the blast door to close prior to operating the waterjet box
redefine emergency response initiators.</t>
  </si>
  <si>
    <t>Proper risk assessment 
Undertake cost/benefit analysis
Ensure inert options are considered prior to fully live</t>
  </si>
  <si>
    <t>Reynolds Systems Inc.</t>
  </si>
  <si>
    <t>Faulty test equipment/poor design</t>
  </si>
  <si>
    <t>Lead prematurely detonated during function test</t>
  </si>
  <si>
    <t>Serious Injury, burns, shrapnel</t>
  </si>
  <si>
    <t>wiring up on live circuit</t>
  </si>
  <si>
    <t>ensure appropriate circuit breaks
Ensure appropriate maintenance on testing equipment</t>
  </si>
  <si>
    <t>Wear appropriate PPE</t>
  </si>
  <si>
    <t>Design in robust engineering controls to prevent conection when energised, i.e. interlocks, circuit breaks
Ensure appropriate maintenance on equipment is carried out
Wear suitable PPE</t>
  </si>
  <si>
    <t>Tyndall Air Force Base</t>
  </si>
  <si>
    <t>Faulty Anciliary Equipment</t>
  </si>
  <si>
    <t>Power failure after launch</t>
  </si>
  <si>
    <t>Loss of power</t>
  </si>
  <si>
    <t>Faulty equipment</t>
  </si>
  <si>
    <t>Ensure appropriate safety trace that takes into account all failure modes
Ensure any control equipment has appropriate power supplies, including UPS where applicable.</t>
  </si>
  <si>
    <t>Hook arm fell off during transfer</t>
  </si>
  <si>
    <t>$9000</t>
  </si>
  <si>
    <t>Hook fell off</t>
  </si>
  <si>
    <t>Poorly fitted</t>
  </si>
  <si>
    <t>Ensure risks are assessed taking into account environmental factors such as poor weather and poor lighting
LOLER/PUWER assessments
Ensure equipment properly maintained</t>
  </si>
  <si>
    <t>Propellant charge ignited during cutting operation following drop test and became propulsive</t>
  </si>
  <si>
    <t>Localised heating</t>
  </si>
  <si>
    <t>Examine all possible operating scenarios, in particular, the risk of propulsion units becoming self-propelled units, even if they have had their nozzles removed.</t>
  </si>
  <si>
    <t>Ensure risks are reviewed and take into account maximum credible events</t>
  </si>
  <si>
    <t>Hap Baker Firearms Facility</t>
  </si>
  <si>
    <t>Fire broke out when hot ammunition ignited materials on range</t>
  </si>
  <si>
    <t>&gt;$100,000</t>
  </si>
  <si>
    <t>Black powder igniting</t>
  </si>
  <si>
    <t>Poor housekeeping</t>
  </si>
  <si>
    <t>Ensure range kept clear</t>
  </si>
  <si>
    <t>Ensure adequate housekeeping procedures
Ensure suitability of facility and emergency arrangements (access/egress, fire-water)
Implement robust change control procedures</t>
  </si>
  <si>
    <t>105mm Premature</t>
  </si>
  <si>
    <t>Handling Errors</t>
  </si>
  <si>
    <t>In-bore premature of 105mm HE shell</t>
  </si>
  <si>
    <t>Destroyed Ordnance - potential for Multiple fatalities</t>
  </si>
  <si>
    <t>Deflagration in-barrel</t>
  </si>
  <si>
    <t>Change Management improvement</t>
  </si>
  <si>
    <t>Ensure that munitions are handled by approved operators and using approved transport only
ensure munitions are transported in approved packaging
Ensure appropriate trial instructions are provided</t>
  </si>
  <si>
    <t>Following a practice firing a fire developed in target area resulting in an explosion</t>
  </si>
  <si>
    <t xml:space="preserve">Authorisation for site access only to be given when the situation is deemed as safe, minimum safety distance too be adhered, Minimum/risk people inspecting/ approaching site, remote means 1st and use of protectection equipment(PPE) </t>
  </si>
  <si>
    <t>Controlled Access, Man Limits, PPE, Training</t>
  </si>
  <si>
    <t>Ensure Trials Officer controls people approaching fires to a minimum
Use CCTV/robotic aids prior to physical approach</t>
  </si>
  <si>
    <t>Electric blasting cap went off during interrogation process checks after someone received an incoming cell phone call (used for emegency)</t>
  </si>
  <si>
    <t>Unknown but cell phone appears to have initiatied the blasting cap</t>
  </si>
  <si>
    <t>Cell Phones to be switched off during electric blasting, safe distance from blasting caps</t>
  </si>
  <si>
    <t>Safety Culture, HAZOP</t>
  </si>
  <si>
    <t xml:space="preserve">Negligible - potential for harm
</t>
  </si>
  <si>
    <t>The SOP development process was found to have insufficient peer technical review.</t>
  </si>
  <si>
    <t>Inadequate peer review of SOP, making incorrect assumptions</t>
  </si>
  <si>
    <t>Cease electrical explosives testing until independent engineering review, SOP techincal review</t>
  </si>
  <si>
    <t>ensure SOPs are subject to appropriate peer review
Ensure appropriate SOPs issued for the task
Trials officers to check SOP prior to task</t>
  </si>
  <si>
    <t>120mm cartridge propellant ignited during round conversion</t>
  </si>
  <si>
    <t>Propellant ignighted during filling operation</t>
  </si>
  <si>
    <t>Fire</t>
  </si>
  <si>
    <t>Smoke grenade caused a range to catch fire, fire fighters died from smoke inhalation</t>
  </si>
  <si>
    <t>7 dead</t>
  </si>
  <si>
    <t>Inhalation of smoke from wildfire</t>
  </si>
  <si>
    <t>Iniatition of fire by smoke grenade</t>
  </si>
  <si>
    <t xml:space="preserve">Update to SOPs on use of smoke grenades during 'dry seasons' </t>
  </si>
  <si>
    <t>Range Fault</t>
  </si>
  <si>
    <t>155mm Howizter shell fell outside range boundry</t>
  </si>
  <si>
    <t>2 injuried</t>
  </si>
  <si>
    <t>Incorrect safety trace application or operator error</t>
  </si>
  <si>
    <t>Supervision, Review of safety trace, review of SOPs</t>
  </si>
  <si>
    <t>Supervision, SOPs</t>
  </si>
  <si>
    <t>Forklift ran over buried smoke grenade, EOD operator injuried when grenade later being removed - damage to grenade not noticed.</t>
  </si>
  <si>
    <t>Grenade damaged by forklift, Incorrect use of smoke grenade</t>
  </si>
  <si>
    <t>Control of vehicles in Excercise area</t>
  </si>
  <si>
    <t>Separate vehicles from armed munitions in Exercise area</t>
  </si>
  <si>
    <t>Inspection of munitions prior to making safe</t>
  </si>
  <si>
    <t>Supervision, lack of control measures</t>
  </si>
  <si>
    <t>Soldier struck by shrapnel during demolition demostratation</t>
  </si>
  <si>
    <t>1 Dead</t>
  </si>
  <si>
    <t>Lack of oberservance of safety procedures &amp; excessive charge size</t>
  </si>
  <si>
    <t>Incomplete training &amp; lack of experience of course instructor</t>
  </si>
  <si>
    <t>Instruction limites to comply with regulations, ensure instructor correctly trained</t>
  </si>
  <si>
    <t>Follow correct procedures, Ensure correct level of training</t>
  </si>
  <si>
    <t>Inadequate training, Violation of procedures</t>
  </si>
  <si>
    <t>Test operators approached and tampered with M21 anti-tank mine misfire which detonated</t>
  </si>
  <si>
    <t>Test operators did not observe misfire procedures, test operators modified test procedures</t>
  </si>
  <si>
    <t>Fuze malfunction under certain test condidtions, lack of understanding, lack of test configuration, change to risk assessment</t>
  </si>
  <si>
    <t>Remote misfire processes, improved training</t>
  </si>
  <si>
    <t>observe SOPs &amp; risk process</t>
  </si>
  <si>
    <t>Use remote misfire SOPs, 1 man risk, use appropriate PPE</t>
  </si>
  <si>
    <t>Competencies of staff, training and education, poor supervision</t>
  </si>
  <si>
    <t>Dentonation of explosive trapped in threaded portion of warhead casing</t>
  </si>
  <si>
    <t>Misalignment during assembly allowed explosive into screwholes. Screw insertion detontated explosive</t>
  </si>
  <si>
    <t>Misalignment of component during assembly resulting in seal failure</t>
  </si>
  <si>
    <t xml:space="preserve">Modify process to prevent contamination of screw holes with explosive, updated design  </t>
  </si>
  <si>
    <t>Re-design of compents &amp; assembly process, communication processes improved</t>
  </si>
  <si>
    <t>Design Failure, Poor communication</t>
  </si>
  <si>
    <t>Soldier fitted home-made round from grenade laucher, severe injury to hand</t>
  </si>
  <si>
    <t>Operation of weapon loaded with home-made round</t>
  </si>
  <si>
    <t>Lack of risk awareness, lack of supervision, unauthorised modification of weapon</t>
  </si>
  <si>
    <t>Re-brief personnel, comply with regulations</t>
  </si>
  <si>
    <t xml:space="preserve">Supervise correct use, control use of correct authorised rounds </t>
  </si>
  <si>
    <t>Training &amp; education, Supervision of weapon use</t>
  </si>
  <si>
    <t>Trident fit termination charge not removed before motor burn test - ignited post burn test.</t>
  </si>
  <si>
    <t>Failure of range staff to establish removal of FLSC</t>
  </si>
  <si>
    <t>Failure of contractor tp remove FLSC</t>
  </si>
  <si>
    <t>Rewrite SOPs and better training</t>
  </si>
  <si>
    <t>Better inspection regimes, better staff training</t>
  </si>
  <si>
    <t>Review &amp; increase wait time, improve inspection regime pre-testing</t>
  </si>
  <si>
    <t>Failure of SOPs, lack of training, staff competencies</t>
  </si>
  <si>
    <t>Operator error</t>
  </si>
  <si>
    <t>Death during EOD sweep of munitions range</t>
  </si>
  <si>
    <t>EOD team member picked up a suspected M42 grenade</t>
  </si>
  <si>
    <t>Violation of SOPs</t>
  </si>
  <si>
    <t>Training, observe SOPs</t>
  </si>
  <si>
    <t>Operator error, observance of SOPs</t>
  </si>
  <si>
    <t>Faulty Weapon</t>
  </si>
  <si>
    <t>Otto fuel powered Torp motor detonated during deep water test</t>
  </si>
  <si>
    <t>building damage</t>
  </si>
  <si>
    <t>Detonation of motor fuel</t>
  </si>
  <si>
    <t>Not know, investigation requested</t>
  </si>
  <si>
    <t>Remote operation, rewrite monitoring building design toxicity testing</t>
  </si>
  <si>
    <t>Equipment malfunction</t>
  </si>
  <si>
    <t xml:space="preserve">Supervision of acquisition &amp; use of locally sourced non-mil bird scarer </t>
  </si>
  <si>
    <t>Amputation of left hand after severe injury</t>
  </si>
  <si>
    <t>Injury during loading into firing mechanism</t>
  </si>
  <si>
    <t>Use of unapproved munition</t>
  </si>
  <si>
    <t>Suspend acquisition and use, destroy existing stocks</t>
  </si>
  <si>
    <t>Destroy aquired stocks after water immersion</t>
  </si>
  <si>
    <t>Use of non-approved munitions</t>
  </si>
  <si>
    <t>ing with UXO</t>
  </si>
  <si>
    <t xml:space="preserve">Youth tamper </t>
  </si>
  <si>
    <t>Youth crtically injuried</t>
  </si>
  <si>
    <t>Tampering with UXO (Thunderflash)</t>
  </si>
  <si>
    <t xml:space="preserve">Lack of Signage, lack of warnings </t>
  </si>
  <si>
    <t>Additional signage including pictorial signs for children</t>
  </si>
  <si>
    <t xml:space="preserve">Need to inform public of danger, better signage, wider education </t>
  </si>
  <si>
    <t>Faulty range</t>
  </si>
  <si>
    <t>Child tampering with UXO on Dartmoor</t>
  </si>
  <si>
    <t>3 children injuried by blast &amp; fragmentation</t>
  </si>
  <si>
    <t>Tampering with UXO</t>
  </si>
  <si>
    <t>Need to inform public of danger, better signage, wider education aimed at children</t>
  </si>
  <si>
    <t>Fault with range</t>
  </si>
  <si>
    <t>Wild fire ignited by recocheting 40mm practice round</t>
  </si>
  <si>
    <t>Environmental damage</t>
  </si>
  <si>
    <t>Ricochet of practice round</t>
  </si>
  <si>
    <t>Dry desert environment</t>
  </si>
  <si>
    <t>Limitations of weapon systems used during dry conditions</t>
  </si>
  <si>
    <t>Use of soft targets instead of tank hulks</t>
  </si>
  <si>
    <t>Understanding of wild fire hazards</t>
  </si>
  <si>
    <t>Barrel muzzle destroyed due to boresight being left in gun barrel</t>
  </si>
  <si>
    <t>Damage to gun</t>
  </si>
  <si>
    <t>Boresight left in gun barrel</t>
  </si>
  <si>
    <t>No 'Fail Safe' mechanism installed</t>
  </si>
  <si>
    <t>Review of SOPs, Utilisation of CCTV, Utilisation of red streamer on boresight</t>
  </si>
  <si>
    <t>Implementation of 'fail-safe' interlock</t>
  </si>
  <si>
    <t>Lack of safety interlocks</t>
  </si>
  <si>
    <t>60mm illumenating mortar bomb fel through top of hut &amp; killed 4 year old boy</t>
  </si>
  <si>
    <t>Civilian casualty due to military action</t>
  </si>
  <si>
    <t>Soldier injuried disposing of unused flash powder</t>
  </si>
  <si>
    <t>I'll advised attemp at disposal</t>
  </si>
  <si>
    <t>No standard reference, lack of supervision, lack of understanding &amp; knowledge, incorrecr procedure carried out</t>
  </si>
  <si>
    <t>Training, updating SOPs to include tampering with pyrotechnics</t>
  </si>
  <si>
    <t>Training, following SOPs, supervision</t>
  </si>
  <si>
    <t>Training, Supervision, Adequate SOPs</t>
  </si>
  <si>
    <t>Unsecured trip flare functioned in pocket resulting in burns</t>
  </si>
  <si>
    <t>Failure to secure (make safe) tripflare</t>
  </si>
  <si>
    <t>Improper removal of trip flare, improper transportation of tripflare</t>
  </si>
  <si>
    <t>Training of safety hazards &amp; proper arming &amp; disarming procedures</t>
  </si>
  <si>
    <t>Training</t>
  </si>
  <si>
    <t>Proper use of packaging</t>
  </si>
  <si>
    <t>Training, Approriate authorisation</t>
  </si>
  <si>
    <t>Soldier detonated M604 AT Prac Mine Fuze with Large rock</t>
  </si>
  <si>
    <t>Improper detonation of fuze</t>
  </si>
  <si>
    <t>Not following SOPs</t>
  </si>
  <si>
    <t>Training to be given to all soldiers on proper usage of pryrothechics, continued use of mines eliminated</t>
  </si>
  <si>
    <t>Use of M604 AT Prac Mine Fuze with Mine Practice M15</t>
  </si>
  <si>
    <t>Human Factors during training, proper use of pyrotechnics training</t>
  </si>
  <si>
    <t>Soldier punctured tail end of Anti-Tank weapons effect simulator resulting in burns to left hand.</t>
  </si>
  <si>
    <t>Puncturing cartridge to start fire</t>
  </si>
  <si>
    <t>Violation of general rules/principles, tampering with munitions</t>
  </si>
  <si>
    <t>Safety briefing for all personnel</t>
  </si>
  <si>
    <t>Observance of general rules and principles</t>
  </si>
  <si>
    <t>Human factors under training</t>
  </si>
  <si>
    <t>Whilst loading hoffman device simulators into a MHHWV, a simulator functioned upon initiating a radio transmission</t>
  </si>
  <si>
    <t>Safety plugs not fitted to simulators</t>
  </si>
  <si>
    <t>Poor SOPs, training issues</t>
  </si>
  <si>
    <t>Safety plugs to be fitted during transportation</t>
  </si>
  <si>
    <t>Safety plugs only to be removed immediately prior to use</t>
  </si>
  <si>
    <t>Training on the risk associated with RF and Static electrictity</t>
  </si>
  <si>
    <t>Training robust SOPs, knowledge of RF and ESD.</t>
  </si>
  <si>
    <t>Fault with Rrange</t>
  </si>
  <si>
    <t>Five soldiers investigating burning time fuze on demo range, all injured by explosion of unmarked charge</t>
  </si>
  <si>
    <t>5 injuried</t>
  </si>
  <si>
    <t xml:space="preserve">Detonation of unmarked charge </t>
  </si>
  <si>
    <t>Inadequate briefings/warning, inadequate maps and boundry markings, lack of safety officers</t>
  </si>
  <si>
    <t>Review and revise SOPs</t>
  </si>
  <si>
    <t>Safe seperation distances, improved briefings, safety supervision</t>
  </si>
  <si>
    <t>Training, SOPs, Supervision</t>
  </si>
  <si>
    <t>Injury sustained when 'flash bang' charge from ballistic vest exploded during removal</t>
  </si>
  <si>
    <t>Deviation from approved SOPs</t>
  </si>
  <si>
    <t>Investigation, suspension of all stocks</t>
  </si>
  <si>
    <t>2 soldiers killed and 12 injuried during mine clearing training</t>
  </si>
  <si>
    <t>2 dead, 12 injuries, insignificant facility damage</t>
  </si>
  <si>
    <t>Not adhering to misfire procedures</t>
  </si>
  <si>
    <t>Poor record keeping, inproper handling due to lack of knowledge, lack of proper training, incorrect SOPs used, operator error</t>
  </si>
  <si>
    <t>Comprehensive SOPs to be put in place</t>
  </si>
  <si>
    <t>Correct/suitable misfire procedures</t>
  </si>
  <si>
    <t>Soak time to be observered (safe waiting times)</t>
  </si>
  <si>
    <t>Improvements in training, Improvements in technical documentation</t>
  </si>
  <si>
    <t>Employee injuried while preparing special test mine for fuze function test</t>
  </si>
  <si>
    <t>Gun fired with borescope in barrel</t>
  </si>
  <si>
    <t>Equipment damage</t>
  </si>
  <si>
    <t>Not removing the borescope from barrel prior to firing</t>
  </si>
  <si>
    <t>lack of 'fail safe' mechanism</t>
  </si>
  <si>
    <t>Electric 'fail safe' mechanism incorporated on borescope</t>
  </si>
  <si>
    <t>Incorporation of fail safe</t>
  </si>
  <si>
    <t>Need for adequate controls</t>
  </si>
  <si>
    <t>Injury to explosive test operator &amp; minor damage to vehicle</t>
  </si>
  <si>
    <t>Unknowningly handling UXO</t>
  </si>
  <si>
    <t>Inert &amp; HE natures used on range, poor training/SOPs</t>
  </si>
  <si>
    <t>Separation of trials areas (Inert &amp; HE), remote handling facility, dedicated inert impact field</t>
  </si>
  <si>
    <t>Separate Inert &amp; HE impact areas, Existing impact areas assumed to contain both Inert &amp; HE</t>
  </si>
  <si>
    <t>Remote sun-munitions handling and transfer technique at field impact area</t>
  </si>
  <si>
    <t>Not to mix Inert &amp; Live (HE) trials.</t>
  </si>
  <si>
    <t>Unsecured projectile fell from pallet resulting in 1 x injury</t>
  </si>
  <si>
    <t>Insecure munition during movement</t>
  </si>
  <si>
    <t>Lack of policy and procedures</t>
  </si>
  <si>
    <t>Implementation of policy</t>
  </si>
  <si>
    <t>Properly securing muntions during any movement</t>
  </si>
  <si>
    <t>No personnel to ride in rear of vehicle with munitions</t>
  </si>
  <si>
    <t>Lack of Policy &amp; Procedures</t>
  </si>
  <si>
    <t>Projectile malfunctioned prematurely</t>
  </si>
  <si>
    <t>Soldier Injuried while inserting a live M564 MTSQ Artillary Projectile</t>
  </si>
  <si>
    <t>Did not use authorised tools &amp; techniques</t>
  </si>
  <si>
    <t>Lack of control &amp; supervision</t>
  </si>
  <si>
    <t>Implementation of safetty policy &amp; ordnance tracking system</t>
  </si>
  <si>
    <t>Use of authorised tools &amp; techniques, authorisation to be granted prior to performing dissassembly &amp;/or inserting of any ordnance, research to be completed prior to operations being carried out.</t>
  </si>
  <si>
    <t xml:space="preserve">Protective clothing and equipment to be used, use of proper facilities </t>
  </si>
  <si>
    <t>Adequate procedures to be in place, additional training</t>
  </si>
  <si>
    <t>Dust explosion propelled railing into civilian toxicology test on an XM8 smoke pot</t>
  </si>
  <si>
    <t>Creation of explosive atmosphere</t>
  </si>
  <si>
    <t>Risk of creation of explosive atmosphere not considered in hazrad analysis</t>
  </si>
  <si>
    <t>Evaluation of potential fuel air explosion, evaluation of local SOPs</t>
  </si>
  <si>
    <t>Adequate hazard analysis</t>
  </si>
  <si>
    <t>Minimising quanities, use of appropriate facilities for trials</t>
  </si>
  <si>
    <t>Key hazard analysis requirement</t>
  </si>
  <si>
    <t>Violation of procedure, Range fault</t>
  </si>
  <si>
    <t xml:space="preserve">Unit made unathorised decision to destroy round, safety trace not setup correctly </t>
  </si>
  <si>
    <t>No control over safe separation distance, Personnel broke cover</t>
  </si>
  <si>
    <t>Unathorised decision to carryout demolition/disposal</t>
  </si>
  <si>
    <t>Guidance &amp; training in munitions, Improved training &amp; briefings, Publication &amp; distribution of surface danger zones</t>
  </si>
  <si>
    <t>No unathourised disposals, Tighter procedures through training</t>
  </si>
  <si>
    <t>Post adquate sentries, Publish danger/Safety zone info to all units</t>
  </si>
  <si>
    <t>Safety Distances, Better procedures, Unathorised disposal, uncontrolled access</t>
  </si>
  <si>
    <t>Equipment, munition fault</t>
  </si>
  <si>
    <t>Sled-mounted warhead detonated prematurely when sled fired</t>
  </si>
  <si>
    <t>Unknown, possibly faulty fuze in warhead</t>
  </si>
  <si>
    <t xml:space="preserve">Possible fuze fault, Design? Assembly? </t>
  </si>
  <si>
    <t>Boresight left in barrel created barrel explosion</t>
  </si>
  <si>
    <t>Equipment damage, no injury</t>
  </si>
  <si>
    <t>Boresight left in gun barrel due to failure to follow procedures</t>
  </si>
  <si>
    <t>Failure to follow procedures, lack of clarity on roles/responsibilites, rushed to undertake task, lack of experience/training</t>
  </si>
  <si>
    <t>Familiarity of safety regulations, Clear roles &amp; responsibilities</t>
  </si>
  <si>
    <t>Assure correct use of procedures, additional checks prior to firing, clear lead/responsibilities</t>
  </si>
  <si>
    <t>Should have used practice for warhead rounds</t>
  </si>
  <si>
    <t>Competent/trained staff, defined responsibilities, follow procedures, better scheduling</t>
  </si>
  <si>
    <t>Sympathetic detonation of stockpile</t>
  </si>
  <si>
    <t>Stockpile destroyed</t>
  </si>
  <si>
    <t>Blast protection, IM munitions, Segregation of compatability groups</t>
  </si>
  <si>
    <t>Improved storage</t>
  </si>
  <si>
    <t>Dentonation of mine due to initiation or arming of fuze</t>
  </si>
  <si>
    <t>10 injuried</t>
  </si>
  <si>
    <t xml:space="preserve">35 yr old fuze, toloerance failure of components </t>
  </si>
  <si>
    <t>Lack of awareness, excessive handling, improper arming sequence</t>
  </si>
  <si>
    <t>All pre-1957 fuzes to be de-milled, proper inspection procedures</t>
  </si>
  <si>
    <t>Use proper arming sequence, don’t handle more than necessary, in service surveillance</t>
  </si>
  <si>
    <t>Educate staff, PPE, Better SOPs</t>
  </si>
  <si>
    <t>Explosives degrade over time, understand explosive lifeing &amp; In Service surveillance</t>
  </si>
  <si>
    <t>Failure of ancillary equipment</t>
  </si>
  <si>
    <t xml:space="preserve">Munitions in uknknown state exposed to over-pressure &amp; heat impacted with others of the same </t>
  </si>
  <si>
    <t>3 dead &amp; equipment</t>
  </si>
  <si>
    <t>Makeshift container insufficient to carry weight of contents</t>
  </si>
  <si>
    <t>No suitable containers avaliable to transport munitions, imperative to clear ASAP, potential risk exposing munitions to enviornment where they were</t>
  </si>
  <si>
    <t>Comply with Regs/Publ, discontinue Ops, Seek guidance from higher authority, ensure planning, Personnel comply with requirements, PPE, Review Publications, Training</t>
  </si>
  <si>
    <t>Render safe before movement, suitably SQEP (Suitabily Qualified Experienced Personnel) involved in EOD</t>
  </si>
  <si>
    <t>PPE, Procedures, Guidance/Training, Education</t>
  </si>
  <si>
    <t>Use SQEP staff, have SOPs in place before you need them</t>
  </si>
  <si>
    <t>Impact of pre-exsisting fragment expelled during detonation</t>
  </si>
  <si>
    <t>Failure to clear up demolition site, failure to comply with safe distances</t>
  </si>
  <si>
    <t>Existing fragment not cleared from previous detonation</t>
  </si>
  <si>
    <t>Assure range OICs are qualified</t>
  </si>
  <si>
    <t>PPE, compliance with safe distances, SQEP (Suitabily Qualified Experienced Personnel) staff, Clear up SOPs, Educating staff on implications of pre-existing frag</t>
  </si>
  <si>
    <t>To much focus on the safe distance violation than the failure to clear frag from area</t>
  </si>
  <si>
    <t>New Charge fired upon loading</t>
  </si>
  <si>
    <t>1 burn injury</t>
  </si>
  <si>
    <t>Not following correct loading procedure &amp; safety brief was inadequate on detail</t>
  </si>
  <si>
    <t>Insufficient training &amp; not using most up to date SOPs</t>
  </si>
  <si>
    <t>Training in proper reloading procedures &amp; more thorogh safety brief</t>
  </si>
  <si>
    <t>Correcct loading procedure</t>
  </si>
  <si>
    <t>PPE, Better training, single non-conflicting procedure, Adequate safety brief</t>
  </si>
  <si>
    <t>Training must be kept up to date to reflect correct procedures, Safety brief must cover essential details</t>
  </si>
  <si>
    <t>Scrap propellant at firing point caught fire and ignited fuzes on munitions adjacent to propellent</t>
  </si>
  <si>
    <t>minor injury and property damage</t>
  </si>
  <si>
    <t>M9 flake propellent left at firing point</t>
  </si>
  <si>
    <t xml:space="preserve">OIC incompetence, previous operation incomplete by leaving scrap propellent, wrong fire extinguishers, live rounds rested on box of propellent </t>
  </si>
  <si>
    <t>Ensure that safety is understood from command level to field</t>
  </si>
  <si>
    <t>Correct location of live rounds, Clearing area before use</t>
  </si>
  <si>
    <t>Correct fire extinguishers for credible event</t>
  </si>
  <si>
    <t>Ensure hazards are understood and correct procedures are in place</t>
  </si>
  <si>
    <t>Soldier too close to controlled explosion received burns</t>
  </si>
  <si>
    <t>Uncontrolled procedure and too close</t>
  </si>
  <si>
    <t>No SOPs, No safeguards, No instructions, Soldier failed to anticapte size of explosion</t>
  </si>
  <si>
    <t>Safety courses on explosions</t>
  </si>
  <si>
    <t>Correct SOPs and training</t>
  </si>
  <si>
    <t>Necessity for formal process and correctly designed facility</t>
  </si>
  <si>
    <t>Untrained soldier working with ammo without equipment, procedure or correct location</t>
  </si>
  <si>
    <t>Failing to follow SOPs</t>
  </si>
  <si>
    <t>Unqualified personnel undertaking tas, no proper equipment in an unsafe place</t>
  </si>
  <si>
    <t>Update training manual, update camp regulations, Inform units on hazards</t>
  </si>
  <si>
    <t>Use proper equipment</t>
  </si>
  <si>
    <t>Proper  area, proper equipment, trained staff</t>
  </si>
  <si>
    <t>Only trained staff to undertake task</t>
  </si>
  <si>
    <t>Faulty Munition / Weapon</t>
  </si>
  <si>
    <t>Static electricity in launcher caused Pyro charge to function</t>
  </si>
  <si>
    <t>Build up of static electricity in launcher</t>
  </si>
  <si>
    <t>Equipment not disapating static, munition sensitive to static, inadequate SOPs</t>
  </si>
  <si>
    <t>Better safety equipment, develop better method to reduce static</t>
  </si>
  <si>
    <t>Ensure personnel earthed, Prevent build up of static</t>
  </si>
  <si>
    <t>Anti Static PPE, Use equipment to check for static charge</t>
  </si>
  <si>
    <t>Awareness of ignition by static, implement ESD SOPs</t>
  </si>
  <si>
    <t>40mm Round picked up, thrown and exploded</t>
  </si>
  <si>
    <t>Failing to follow SOPs for dealing with dud rounds</t>
  </si>
  <si>
    <t>Deviated from prescribed route, Picking up round of unknown standard, Failure to follow approved procedures, poor decision to throw article</t>
  </si>
  <si>
    <t>Follow given instructions, follow approved SOPs, do not mishandle ordnance, Retraining of staff</t>
  </si>
  <si>
    <t>Follow instrcution, Follow approved procedure, do not mishandle ordnance</t>
  </si>
  <si>
    <t>Violation of procedure / Personnel training</t>
  </si>
  <si>
    <t>Burning incompatible materials</t>
  </si>
  <si>
    <t>Damage to building &amp; minor injury</t>
  </si>
  <si>
    <t>Lack of awareness of burning incompatible materials</t>
  </si>
  <si>
    <t>Ensure compatability to burn</t>
  </si>
  <si>
    <t>Smaller quantity, blast protection, training of staff</t>
  </si>
  <si>
    <t>Compatability awareness, compentacy to burn explosives, understanding of a misc creditable event</t>
  </si>
  <si>
    <t>Death - Stuck by debris during a training demostration of artillary range</t>
  </si>
  <si>
    <t>Inadequate safety distance, breeching 2000ft recommendation</t>
  </si>
  <si>
    <t xml:space="preserve">Lack of protection/PPE, clay ground, over ruling safety due to higher rank, not adhering to safety distances correct ground </t>
  </si>
  <si>
    <t>Increase to 2000ft safety distance</t>
  </si>
  <si>
    <t>Reduce explsoives quantities, increase charge spacing, provide PPE/overhead protection</t>
  </si>
  <si>
    <t>Increase safety distance, Provide protection</t>
  </si>
  <si>
    <t>Violation of procedure / Lack of training</t>
  </si>
  <si>
    <t>Initiation of explosive incendiary bomb in error</t>
  </si>
  <si>
    <t>3 Fragmentation injuries</t>
  </si>
  <si>
    <t>Lack of working on bombs, lack of fire crew education/knowledge</t>
  </si>
  <si>
    <t>Failure to ID Bombs, lack of awareness, training procedures, labelling</t>
  </si>
  <si>
    <t>Educate staff, correct ID of munitions</t>
  </si>
  <si>
    <t>Risk assesments, PPE, reduce quanity</t>
  </si>
  <si>
    <t>Premature initiation of propellant</t>
  </si>
  <si>
    <t>Injured personnel</t>
  </si>
  <si>
    <t xml:space="preserve">Failure to clean barrel/maintain equipment, development charge, unprotected staff </t>
  </si>
  <si>
    <t>Clean barrel, SOPs, Reduce fill rate</t>
  </si>
  <si>
    <t>Increase safe distance, PPE/Protection, Adequate SOPs for a development charge</t>
  </si>
  <si>
    <t>Maintenance, SOPs, Protection for staff</t>
  </si>
  <si>
    <t>Detonation of Round of unknown standard</t>
  </si>
  <si>
    <t xml:space="preserve">Serious Injury </t>
  </si>
  <si>
    <t>Initiation of round by accidential movement and/or stray currents</t>
  </si>
  <si>
    <t>Lack of suitable equipment, Failure to follow SOPs, inadequatelt trained, stray currents in vacinity, human error in identifying round</t>
  </si>
  <si>
    <t xml:space="preserve">Permanent EOD, formal training </t>
  </si>
  <si>
    <t>Use correct equipment, follow SOPs, relocate firing lines</t>
  </si>
  <si>
    <t>Remote detonation, identification of rounds to be improved, improve/more suitable PPE</t>
  </si>
  <si>
    <t>Failure to learn from previous incidents, follow SOPs, Training to appropriate standards</t>
  </si>
  <si>
    <t>Truck destroyed on burning ground following ignition of 500lbs of propellent</t>
  </si>
  <si>
    <t>Injury/fatalities, property damage</t>
  </si>
  <si>
    <t>Lack of process/prep</t>
  </si>
  <si>
    <t>Failure to fully prepare site - 2nd burn, Lack of communications regarding instructions, Poor handling practice, Munerous ignition mechanisms present that are not mitigated against, failure to learn from previous incidents, no approved packaging</t>
  </si>
  <si>
    <t>Use metal containers, reduce quanity, increase intervals bewteen materials, remove vehicle, open one container at a time</t>
  </si>
  <si>
    <t>Improved practices, Awareness of previous incidents, have sufficient water available for damping down, increase times between burns</t>
  </si>
  <si>
    <t>Reduce quanity, increase distances, improved procedures, PPE, eliminate ignition mechanisms, improved packaging</t>
  </si>
  <si>
    <t>Prepare burning area correctly, understand ignition mechanisms, use approved packaking/handling equipment</t>
  </si>
  <si>
    <t>Detonation of 2 howizter &amp; 2 men injuried due to firing rounds with incorrectly seated fuzes</t>
  </si>
  <si>
    <t>2 injuried, equipment damage</t>
  </si>
  <si>
    <t>Firing rounds with unseated fuzes</t>
  </si>
  <si>
    <t>Soldiers unaware of hazards of firing 'Reject' ammo, not following SOPs, Improper storage of ready use stock, Reject rounds being available at firing point, bad prcatice being condoned</t>
  </si>
  <si>
    <t>Disciplinary action</t>
  </si>
  <si>
    <t>Removal of reject ammo from firing point, use of trained personnel</t>
  </si>
  <si>
    <t>Use of trained &amp; competent staff, Appropriate supervision, Control of test items, Cultural change to challenge bad practice</t>
  </si>
  <si>
    <t>Munition failure</t>
  </si>
  <si>
    <t>Partial function of munition resulting in ignition on movement</t>
  </si>
  <si>
    <t>Operator failed to recognise hazard of partial function</t>
  </si>
  <si>
    <t>Operator error, lack of SOP/Awareness, Custom &amp; Prcatice lead to wrong diagnosis</t>
  </si>
  <si>
    <t>Procedure to assess opertaion prior to handling</t>
  </si>
  <si>
    <t>Allow soak time to cool, Better education/Training</t>
  </si>
  <si>
    <t>Ensure knowledge of product &amp; failure mechanism, improve SOPs to handle fired hardware</t>
  </si>
  <si>
    <t>Fault with ancillary equipment</t>
  </si>
  <si>
    <t>Detonation of rocket motor in confined space caused significant damage due to failure of test bay to contain event</t>
  </si>
  <si>
    <t>Structure damage</t>
  </si>
  <si>
    <t>Improper design of test bay</t>
  </si>
  <si>
    <t>Brittle failure of 500lb propellent at sub-zero temperture, not understanding consequence of failure</t>
  </si>
  <si>
    <t>Open testing on&gt;1000lbs motors, don’t fire rocket motors at &lt;0 degrees</t>
  </si>
  <si>
    <t>Understand thermal limitations of material</t>
  </si>
  <si>
    <t>Open air testing</t>
  </si>
  <si>
    <t>Perform hazrad assessments</t>
  </si>
  <si>
    <t>Cockle boat hit by spinters from HE shell</t>
  </si>
  <si>
    <t>No casualities, property damage</t>
  </si>
  <si>
    <t>Cockle boat inside range danger area</t>
  </si>
  <si>
    <t>Inability of range visual &amp; redar checks to detect cockle boat, reduction in observer personnel due to cost cuts.</t>
  </si>
  <si>
    <t>Change in radar check procedures before areamis declared clear</t>
  </si>
  <si>
    <t>Better enforcement of restricted areas, revise hazard awareness of local fishermen</t>
  </si>
  <si>
    <t>Ensure area is clear</t>
  </si>
  <si>
    <t>Rounds issued for sortie that had incorrectly been designated condition A when they were condition B</t>
  </si>
  <si>
    <t>Damage to weapon</t>
  </si>
  <si>
    <t>Incorrect issue of ammo as condition A</t>
  </si>
  <si>
    <t>Lack of awareness of condition, incorrect condition change &amp; labelling, failure to react to unusal event (noise in gun), failure to recall once error identified</t>
  </si>
  <si>
    <t>One off inspection of codes, review of training, amendment to procedures</t>
  </si>
  <si>
    <t>Correct labelling of munition, recall of ammo</t>
  </si>
  <si>
    <t>Train staff to follow correct SOPs, check labelling, Recall after finding error, stop &amp; investigate unusal event</t>
  </si>
  <si>
    <t>Location</t>
  </si>
  <si>
    <t>Type of Explosives</t>
  </si>
  <si>
    <t>Generic Cause</t>
  </si>
  <si>
    <t>Immediate Cause</t>
  </si>
  <si>
    <t>Key lessons identified</t>
  </si>
  <si>
    <t>Question set</t>
  </si>
  <si>
    <t>3 Fatalities
1 Injuries</t>
  </si>
  <si>
    <t>Samsonite</t>
  </si>
  <si>
    <t>During the cleaning operation of a gelatine cartridging machine,a detonation occurred which caused the explosion of all the scraped off material.Flying fragments of machine detonated dynamite stored in the vicinity.3 employees killed.1 seriously injured.</t>
  </si>
  <si>
    <t>Rough handling</t>
  </si>
  <si>
    <t>1 Fatalities
0 Injuries</t>
  </si>
  <si>
    <t>Pyrotechnic</t>
  </si>
  <si>
    <t>Ignition of traces of explosive occurred as an operator was taking a component out of a machine to clean it. The ignition communicated to the container of the explosive composition which caused severe burns to the operative who died later.</t>
  </si>
  <si>
    <t>Contamination</t>
  </si>
  <si>
    <t>0 Fatalities
1 Injuries</t>
  </si>
  <si>
    <t>Nitroglycerine</t>
  </si>
  <si>
    <t>A minor explosion occurred in an outside laboratory when a foreman used a brush that had been previously used to recover nitroglycerine.  The cause was thought to be friction between the brush head and handle.</t>
  </si>
  <si>
    <t>6 Fatalities
2 Injuries</t>
  </si>
  <si>
    <t>Dynamite</t>
  </si>
  <si>
    <t>A hall packing machine exploded during the cleaning operation. The accident was probably caused by the negligence of a workman.</t>
  </si>
  <si>
    <t>Falling Object</t>
  </si>
  <si>
    <t>0 Fatalities
0 Injuries</t>
  </si>
  <si>
    <t>A fire started when a nitroglycerine bogie was being cleaned with ether.  The fire, probably caused by static, propagated to a tank of triacetin and then to 1000lb of nitroglycerine in some large dessicators. The whole building was destroyed.</t>
  </si>
  <si>
    <t>Inadequate earthing</t>
  </si>
  <si>
    <t>A slight explosion occurred in melting up some lead pipe removed from the wash water settling tank. An examination of some of the pipe which remained revealed an undissolved deposit of sulphate of lime inside, in a crack in which NG may have been present.</t>
  </si>
  <si>
    <t>Detonators 5 Grain A/Z</t>
  </si>
  <si>
    <t>An explosion occurred during the process of internally cleaning 5 grn A/Z detonators.  The exact cause of the accident was not established.</t>
  </si>
  <si>
    <t>Mercury Fulminate</t>
  </si>
  <si>
    <t>An explosion occurred as an operative was cleaning a bucket that had previously contained waste mercury fulminate/acetone. The expl was probably initiated by friction - a ring worn by the operative may have scraped the inside of the bucket.</t>
  </si>
  <si>
    <t>Detonators  5 Gr LAC</t>
  </si>
  <si>
    <t>An explosion occurred during the operation of internal cleaning of 5 grain LAC detonators.  During this process, an operative dropped a transit box containing two trays of five detonators.  All ten detonators fired.</t>
  </si>
  <si>
    <t>Dropped explosives</t>
  </si>
  <si>
    <t>0 Fatalities
2 Injuries</t>
  </si>
  <si>
    <t>Cap composition</t>
  </si>
  <si>
    <t>The explosion occurred when surplus composition was being brushed down from the surface of a plate attached to a filling machine.  The extent of the damage suggested that an abnormal accumulation of composition was present on the guide plate.</t>
  </si>
  <si>
    <t>Pyrotechnic composition</t>
  </si>
  <si>
    <t>An operative was engaged in removing surplus composition from a filled Tracer Igniter No 14 when it fired. The operative threw the igniter towards the door of the bldg and this action was followed by an expl which wrecked a nearby store cupboard.</t>
  </si>
  <si>
    <t>Lead azide</t>
  </si>
  <si>
    <t>An explosion occurred during the process of cleaning a lead azide filling machine. An excessive amount of lead azide had accumulated between the charging and guide plates. The charging &amp; guide plates were blown apart and the operative was struck &amp; killed.</t>
  </si>
  <si>
    <t>Faulty tool/machinery</t>
  </si>
  <si>
    <t>Detonators 6 GR LA/CE</t>
  </si>
  <si>
    <t>An explosion occurred during the process of cleaning detonators.  The accident was caused by the operative using her hands in this process rather than a plunger</t>
  </si>
  <si>
    <t>Dinitrophenol</t>
  </si>
  <si>
    <t>An ignition occurred as solidified dinitrophenol was being removed from the outside of a steam-jacketed pan.  The tool used in the operation was a rubber mallet.  The operative speedily opened the drencher valve and the fire was quickly extinguished</t>
  </si>
  <si>
    <t>Detonators 4 GR Z/Y</t>
  </si>
  <si>
    <t>An ignition occurred during the process of tipping dets from a sawdust cleaning drum.  It was thought that the accident may have been due to a faulty det in which the azide had flaked during closing, or trace amounts of powder on the outside of the dets</t>
  </si>
  <si>
    <t>Faulty article</t>
  </si>
  <si>
    <t>Detonators 5 GR ASA</t>
  </si>
  <si>
    <t>An ignition occurred during the process of externally cleaning detonators in a sawdust filled drum.  The ignition may have been due to a faulty det or a contaminated det which made early contact with the interior surface of the drum.</t>
  </si>
  <si>
    <t>Detonators 6 GR ZY</t>
  </si>
  <si>
    <t>An ignition occurred during the process of externally cleaning detonators in a sawdust filled drum (rumbling). The ignition may have been due to a faulty det, use of sawdust contaminated with sand, sawdust used more than once, speed of the revolving drum.</t>
  </si>
  <si>
    <t>Black Powder/Nitrocellulose</t>
  </si>
  <si>
    <t>An ignition occurred as an operative was using a brass scraper to remove a deposit of black powder and nitrocellulose that had built up on the floor of a building used for drying igniter cord.  The ignition spread to the contents of the drying compartment</t>
  </si>
  <si>
    <t>1 Fatalities
1 Injuries</t>
  </si>
  <si>
    <t>Sodium Picrate</t>
  </si>
  <si>
    <t>Process equip contaminated w/ picric acid was cleaned by dipping into vat of boiling carbonate of soda. This causes deposits of sodium picrate in vat. Man burned when shoveling sodium picrate out of vat. Sodium picrate must be wet to avoid combustion.</t>
  </si>
  <si>
    <t>Inadequate desensitisation</t>
  </si>
  <si>
    <t>M21 Artillery Simulator</t>
  </si>
  <si>
    <t>M21 Artillery Simulator Exploded While Cleaning Vehicle</t>
  </si>
  <si>
    <t>Potassium,BoronResin</t>
  </si>
  <si>
    <t>Operator was in process of cleaning residue of delay comp (70% potassium, 20% boron &amp; 10% polyester resin) from in-process holding trays.  Operator was using wooden scraper to remove residue. Mat'l flashed causing a fire resulting in burns to operator.</t>
  </si>
  <si>
    <t>Procedure in error</t>
  </si>
  <si>
    <t>Ignition Composition</t>
  </si>
  <si>
    <t>Operator was cleaning granulator.  He had difficulty disassembling machine so while standing outside bldg door, he told assistant to turn granulator on.  It did not rotate after power was applied &amp; he entered bldg.  Mat'l jamming granulator exploded.</t>
  </si>
  <si>
    <t>Procedure not followed</t>
  </si>
  <si>
    <t>Nitrocellulose</t>
  </si>
  <si>
    <t>40% caustic soda solution to clean propellant colloid contaminated screens was unavailable so it was decided to use sodium hydroxide pellets dilluted with water to clean screens.  As water was being added to barrel w/screens &amp; solution, flames arose.</t>
  </si>
  <si>
    <t>Incorrect composition</t>
  </si>
  <si>
    <t>1 Fatalities
2 Injuries</t>
  </si>
  <si>
    <t>Janitors were used to clean aspirator tanks.  One used metal rod to hammer the wing nuts securing the tank lid when explosion occurred. The tank held barium nitrate, magnesium-aluminum alloy from a wet collector.  Six other small tanks contributed.</t>
  </si>
  <si>
    <t>Incorrect work tool</t>
  </si>
  <si>
    <t>Lead Azide</t>
  </si>
  <si>
    <t>Operator was brushing waste azide from a rubber tray into a waste container mounted on the wall--a wood box 7x7" with a paper mache pot inside, and a funnel at the top.  A detonation destroyed the box, and injured the operator.</t>
  </si>
  <si>
    <t>While cleaning out the catch box at end of shift in the Denitrator Tower, a pop or small explosion occurred due to failure to separate nitroglycerin properly which allowed NG into the Hot Tower.</t>
  </si>
  <si>
    <t>2 Fatalities
0 Injuries</t>
  </si>
  <si>
    <t>Cyclotol</t>
  </si>
  <si>
    <t>Two were killed on 1st floor of melt bldg D41 cleaning draw-off legs &amp; valves containing solid explosive from previous shift. Hammer &amp; screw driver was used to clear them.  Detonation remained inside valve.  Hammer and screw driver damaged by blast.</t>
  </si>
  <si>
    <t>RDX and Lead Azide</t>
  </si>
  <si>
    <t>While washing a steel boat at the end of Line 4, the operator dropped or bumped the boat against the pan causing a detonation.  The operator reacted hysterically, then fainted, vomited and could not be rescucitated.  Death was by aspiration asphyxia.</t>
  </si>
  <si>
    <t>Operator desensitized the sump, drained it &amp; was washing out sluge with a garden hose when he was killed by a detonation.  Triex lead azide made in 1953 sustained crystal growth.  Azide had collected in sump below sludge, was stirred by hose stream.</t>
  </si>
  <si>
    <t>Trimonite 4</t>
  </si>
  <si>
    <t>An operator was carrying out the weekly clean of a mill when the composition dust was ignited. Residual dust was more sensitive than normal forming a thermite composition with aluminium from Trimonite. Friction appears most probable ignition mechanism.</t>
  </si>
  <si>
    <t>0 Fatalities
10 Injuries</t>
  </si>
  <si>
    <t>Unspecified Explosives</t>
  </si>
  <si>
    <t>Ten workers were reported to have been injured in an explosion while they were cleaning a welding area that had been closed off since 1993.</t>
  </si>
  <si>
    <t>Explosive lacquer</t>
  </si>
  <si>
    <t>Whilst unscrewing a lacquering station blade, slight deflagration occurred, setting alight the acetone-soaked cleaning cloth and causing a slight blast with projection of sparks.  The presence of dry lacquer on the blade probably caused the ignition.</t>
  </si>
  <si>
    <t>Inadequate desensitisation?</t>
  </si>
  <si>
    <t>Pyrotechnic compound</t>
  </si>
  <si>
    <t>When cleaning the compression unit, the dust contained in the ADF collector, checked that very morning, caught fire. A ball bearing was faulty and its overheating caused a fire. A female operator suffered shock.</t>
  </si>
  <si>
    <t>Lead styphnate</t>
  </si>
  <si>
    <t>During the cleaning of the fractioning station the operative knocked an outlet pipe which had been used to remove residues.  The pipe exploded causing the acetone drum close by to catch fire together with rags and a barrel of rubbish.</t>
  </si>
  <si>
    <t>Propellant</t>
  </si>
  <si>
    <t>Ignition in vicinity of incorporator during cleaning of compartment.</t>
  </si>
  <si>
    <t>Primimg composition</t>
  </si>
  <si>
    <t>While an operative was sweeping up, a small quantity of composition fell on to the floor, was stepped upon, and exploded. The force of the explosion caused injuries which necessitated the amputation of the big toe.</t>
  </si>
  <si>
    <t>Priming composition</t>
  </si>
  <si>
    <t>An ignition occurred during the routine process of cleaning out deposits of composition in the extraction system. It is believed that the deposits may have been activated by condensation that formed following installation of an air conditioning unit.</t>
  </si>
  <si>
    <t>Magnesium/perchlorate composition</t>
  </si>
  <si>
    <t>As an operative was sweeping under the work bench in a flash gun filling shed, sparks were noticed &amp; the operative escaped with slight burns and shock. There followed a violent explosion and the shed was partly wrecked.</t>
  </si>
  <si>
    <t>0 Fatalities
3 Injuries</t>
  </si>
  <si>
    <t>Waste acid storage tanks were being cleaned out at a time when there was no flow of acid down the denitrating tower, but the steam was left on. The steam may have heated a small quantity of NG in the feed box or the top of the tower.</t>
  </si>
  <si>
    <t>Detonators</t>
  </si>
  <si>
    <t>The operative was engaged in cleaning the detonators by rumbling them and pouring by hand from a selvyt cloth into trays. The accident occurred during this latter stage. It is possible that some fulminate remained on the dets &amp; was ignited by friction.</t>
  </si>
  <si>
    <t>Contamination?</t>
  </si>
  <si>
    <t>Firework Composition</t>
  </si>
  <si>
    <t>Ignition of composition dust while cleaning up at the end of the day. The ignition communicated to finished fireworks. The building was badly damaged by fire.</t>
  </si>
  <si>
    <t>Igniters</t>
  </si>
  <si>
    <t>While cleaning the lacquering workstation with acetone, the operator heard a crackling noise and saw that the lacquering head had caught fire and the fire was spreading to the lacquer recovery tank. A short circuit was thought to have ignited the solvent.</t>
  </si>
  <si>
    <t>Electrical Fault</t>
  </si>
  <si>
    <t>Lead azide; Lead styphnate</t>
  </si>
  <si>
    <t>The detonation on the sawdust platform was caused by the presence of lead azide and lead styphnate amongst the sawdust during the operation of cleaning the platform.</t>
  </si>
  <si>
    <t>Explosion in the reactor for lead styphnate when worker directed a jet of water from a hose to the interior of the reactor to clean the walls. Some windows broken but otherwise no damage to building. Two workers suffered only light burns.</t>
  </si>
  <si>
    <t>Explosion of filled shells during tumbling process. Plain detonators are tumbled with beechwood grist to remove loose explosives sticking on to the walls of shells. Explosion took place in one barrel and the other barrel suffered sympathetic detonation.</t>
  </si>
  <si>
    <t>Explosion of filled shells during tumbling-process. Plain detonators are tumbled with beechwood grist to remove loose explosives sticking on to the walls of shells. Explosion took place in one barrel and the other barrel detonated shortly after.</t>
  </si>
  <si>
    <t>Explosion at tumbling shop manufacture of detonators</t>
  </si>
  <si>
    <t>Blasting caps</t>
  </si>
  <si>
    <t>Explosion in cleaning process of blasting caps. The accident occurred as the operative was about to unload the drum</t>
  </si>
  <si>
    <t>Explosion during tipping of detonators. The most likely cause of the incident was initiation of loose powder on the rubber curtain by the impact of dets falling from the block. Also the priming mixture was tested and found to be more sensitive than normal</t>
  </si>
  <si>
    <t>SR57A Composition</t>
  </si>
  <si>
    <t>During the cleaning of press tooling used in the manufacture of decoy takeover cups a small amount of SR57A comp ignited and landed underneath the bench where the floor meets the wall. This caused the ignition of pyrotechnic material along the joint.</t>
  </si>
  <si>
    <t>VH2 composition</t>
  </si>
  <si>
    <t>At the end of the shift, an ignition occurred as an operative was brushing away the remaining traces of VH2 comp from the plate into a waste pot using a camel hair brush. Excessive force may have been used or the comp may have been abnormally sensitive.</t>
  </si>
  <si>
    <t>Fulminate composition</t>
  </si>
  <si>
    <t>A workman was cleaning out one of the " jelly bag" mixers in a shed containing three mixers, when an explosion occurred by which he was injured (but not seriously).</t>
  </si>
  <si>
    <t>Black powder</t>
  </si>
  <si>
    <t>A millman was removing some powder incrustation from the track of the plough, using a bronze hammer for the purpose; he thus ignited the incrustation and the clinker under the runners, which fired the charge that he had just lifted.</t>
  </si>
  <si>
    <t>Schultze gunpowder</t>
  </si>
  <si>
    <t>The injured man was engaged in sweeping out a drum containing Schultze powder with a soft hand brush. He observed a flash under the bristles of the brush and immediately rushed out of the building, his right hand being somewhat severely burnt.</t>
  </si>
  <si>
    <t>Roburite</t>
  </si>
  <si>
    <t>The deceased was engaged in cleaning out an air flue into which the roburite fumes from three mixing pans were discharged. The flue was 35 ft long and 2 ft in diameter, and about 10 ft from the ground, and had to be cleaned out by men creeping into it.</t>
  </si>
  <si>
    <t>HMX</t>
  </si>
  <si>
    <t>An explosion occurred in a tank used for decontaminating pipes coated with RDX/HMX by immersion in sodium hydroxide solution. The operative, contrary to written instructions, added solid NaOH to the tank while contaminated pipes were present.</t>
  </si>
  <si>
    <t>Plastic Igniter Cord</t>
  </si>
  <si>
    <t>An operative was cleaning PIC composition contamination off the extrusion end flange with a brass scraper when an ignition occurred producing a small fire. This was followed by a sharp crack - the result of comp trapped in a dead space.</t>
  </si>
  <si>
    <t>An explosion occurred as the granulating machine was being cleaned. The operative used a copper implement for the purpose and no doubt the ignition was caused by metal to metal contact. Press cake was improperly present in the bldg at the time.</t>
  </si>
  <si>
    <t>Emulsion</t>
  </si>
  <si>
    <t>According to press reports the accident happened during the cleaning of an emulsion mixing unit, which fell onto 3 workers.</t>
  </si>
  <si>
    <t>A fire involving approximately 5 kg of multi base propellant occurred during the process of cleaning dies. No one was injured and there was no damage to the equipment.</t>
  </si>
  <si>
    <t>RDX/TNT</t>
  </si>
  <si>
    <t>Ignition of Mucon Valve Fabric from High Explosive hoppers, used in the projectile filling process, which had been washed with hot water and left to dry in summer sun. The use of unauthorized chemicals or washing materials was ruled out.</t>
  </si>
  <si>
    <t>Incompatibility?</t>
  </si>
  <si>
    <t>Tricinate</t>
  </si>
  <si>
    <t>An ignition occurred while an empty bucket that had contained primary explosives was being palced into a tank of water.  Some primary composition had dried on the side of the tank and was impacted by the bucket</t>
  </si>
  <si>
    <t>Fireworks</t>
  </si>
  <si>
    <t>It appears that a boy in sweeping out a shed trod on some composition, which ignited. A composition containing potassium chlorate had been used in the shed on the previous day, and it is possible that the sweepout had not been thoroughly effected.</t>
  </si>
  <si>
    <t>An ignition of pyrotechnic composition for delay elements used in shock tube detonators took place during routine cleaning of the auguring machine. The incident was due to a failure to observe correct procedure. One operator sustained secondary burns.</t>
  </si>
  <si>
    <t>Composite propellant</t>
  </si>
  <si>
    <t>An ignition occurred during the cleaning of tools following an operation involving curing and core removal of aluminized composite propellant. The door of the shop was partly burned &amp; some tooling partly damaged. The three operatives escaped immediately.</t>
  </si>
  <si>
    <t>Detonator</t>
  </si>
  <si>
    <t>There was an explosion in one of the rumblers at AEL’s Detonator facility. Sawdust was being re-rumbled at the time to remove any remaining detonators in the sawdust. Damage was minor and no injuries were sustained.</t>
  </si>
  <si>
    <t>Two explosions, one following immediately after the other, occurred in the tumbling barrels of the detonator filling plant. The explosion took place when filled shells meant for electric instantaneous detonators were being tumbled along with sawdust</t>
  </si>
  <si>
    <t>Primary explosives</t>
  </si>
  <si>
    <t>An operative lost both hands when a number of base loaded detonators he was handling exploded at the pressing area. It is suspected the explosion was caused by the miss-use of a compressed air hose to clean explosive dust from the detonators.</t>
  </si>
  <si>
    <t>Procedure not followed?</t>
  </si>
  <si>
    <t>Detonator 106</t>
  </si>
  <si>
    <t>The operative periodically cleaned the tool with a rag soaked in alcohol. He observed pieces of burred metal on the punch. He looked for the specific cleaning tool &amp; dismantled the punch-carrier. While extracting the pieces of burr, a detonation occurred.</t>
  </si>
  <si>
    <t>M.B. propellant</t>
  </si>
  <si>
    <t>While cleaning dies on 04 July 2006, EURENCO Bofors AB in Sweden experienced a fire that involved about 300g of M.B. propellant contaminated wax. There were no injuries or damage.</t>
  </si>
  <si>
    <t>1 Fatalities
3 Injuries</t>
  </si>
  <si>
    <t>Reports say four workers were seriously injured in an explosion at the Javalí Viejo explosives factory. The incident apparently occurred as the men were cleaning part of the plant (see also Record 16602).</t>
  </si>
  <si>
    <t>Unspecified explosives</t>
  </si>
  <si>
    <t>A fire at the Anniston Army Depot is reported to have burst several containers that held radioactive gas. The Army said the fire was ignited by a chemical reaction from hydrogen peroxide on oily paper towels used to clean equipment of radioactive tritium.</t>
  </si>
  <si>
    <t>Internal fire</t>
  </si>
  <si>
    <t>The accident occurred during the process of cleaning blasting caps after pressing (tumbling).  It is a remote operation where pressed blasting caps are mixed with sawdust in a cleaning device.  400 blasting caps blew up.</t>
  </si>
  <si>
    <t>0 Fatalities
6 Injuries</t>
  </si>
  <si>
    <t>Six people were reported injured in an explosion at a fireworks factory. The incident is said to have occurred as workers were cleaning the plant during shutdown. Residences near the explosion site had their windows shattered by the shockwave of the blast</t>
  </si>
  <si>
    <t>0 Fatalities
5 Injuries</t>
  </si>
  <si>
    <t>Five employees were reported slightly injured in an explosion at the Crane Naval Base. The incident occurred during a cleanup at the facility, which produces illumination mortar rounds. The cause of the ignition was not reported.</t>
  </si>
  <si>
    <t>Ammunition</t>
  </si>
  <si>
    <t>Three soldiers were reported wounded when an anti-tank mortar exploded at an ordnance depot. The incident is reported to have occurred during cleaning of an anti-tank M72 round. Officials said the blast might have been caused by heat or human error.</t>
  </si>
  <si>
    <t>A fire occurred during the washing of contaminated pyrotechnic powder containers. the Wash Bay had dry pyrotechnic residue on the floor. The area should have been wetted. There was minimum damage to the facility and equipment</t>
  </si>
  <si>
    <t>Pyrotechnic Tracer</t>
  </si>
  <si>
    <t>While cleaning the press that produces tracer pellets, waste tracer composition ignited causing more than 40% burns to the operative. Damage to the building and equipment was insignificant.</t>
  </si>
  <si>
    <t>MTV composition</t>
  </si>
  <si>
    <t>At the end of the batch, the operative was cleaning residual composition (between 1 and 2 kg) from a mix Muller when an ignition occurred. The operative died as result of burns. Building and equipment were damaged</t>
  </si>
  <si>
    <t>3 Fatalities
0 Injuries</t>
  </si>
  <si>
    <t>Massive explosion occurred during decontamination operations to destroy nitroglycerine deposits in abandoned explosives factory. Demolition charge initiated an estimated 8000kg of nitroglycerine producing crater 46m wide 9m deep.Building collapsed on men.</t>
  </si>
  <si>
    <t>An explosion occurred during the dismantling of a former  nitrocellulose poaching house. Seven employees were in the building at the time of the accident. Cause unknown</t>
  </si>
  <si>
    <t>4 Fatalities</t>
  </si>
  <si>
    <t>PETN</t>
  </si>
  <si>
    <t>An explosion occurred in a PETN plant being refurbished when a water main was cut out with a welding torch. The pipe acted as a detonating cord sending splinters throughout the building</t>
  </si>
  <si>
    <t>Hot work</t>
  </si>
  <si>
    <t>3 Fatalities
4 Injuries</t>
  </si>
  <si>
    <t>Tetryl</t>
  </si>
  <si>
    <t>Three men were killed by steel splinters from the explosion of a pipeline which 10 years before had been used to carry tetryl spent acid. The available evidence suggests that the explosion arose from spontaneous decomposition of crude tetryl wet with acid</t>
  </si>
  <si>
    <t>2 Fatalities
1 Injuries</t>
  </si>
  <si>
    <t>Nitrolignin</t>
  </si>
  <si>
    <t>An explosion occurred during the process of dismantling boilers. A qty of nitrolignin was noticed under the boilers but this was not thoroughly wetted prior to commencement of work. It is assumed the nitrolignin was struck by a bar or a nail in a boot.</t>
  </si>
  <si>
    <t>An explosion occurred in a scrap yard during oxyacetylene cutting of scrap metal purchased from ROF Bishipton.</t>
  </si>
  <si>
    <t>Contamination; Hot work</t>
  </si>
  <si>
    <t>4 Fatalities
8 Injuries</t>
  </si>
  <si>
    <t>CE</t>
  </si>
  <si>
    <t>An explosion occurred during hot work in a bldg which had been used for filling shell.  The floor was highly flammable due to impregnation of CE dust.  The floor was set alight and the fire rapidly spread to CE residues in a Visco water filter.</t>
  </si>
  <si>
    <t>Cartridge, 14.5mm, Training, M183</t>
  </si>
  <si>
    <t>M183, detonated when an UXO contractor at the Fort Ord removal project was placing it in a bucket for transportation to the disposal site.</t>
  </si>
  <si>
    <t>Gelignite</t>
  </si>
  <si>
    <t>A portable steel magazine was being cut up by oxy-acetylene equipment at a scrap yard when an explosion occurred.  Evidence consistent with an explosion of at least 20-30lb of NG based explosives. Copper electric detonators were also involved.</t>
  </si>
  <si>
    <t>One Russian soldier was reported killed and another injured whilst preparing ammunition for disposal</t>
  </si>
  <si>
    <t>A worker was killed whilst flame cutting a steel container in a scrap yard.  Investigations revealed that the container had formerly been used as an explosives store.</t>
  </si>
  <si>
    <t>Contamination/Hot Work</t>
  </si>
  <si>
    <t>An ignition occurred as handrails were being cut with an oxy-acetylene flame during the demolition of a nitrocellulose process building; explosive had found its way into the hollow rail.</t>
  </si>
  <si>
    <t>An explosion occurred when scrap steel piping was being cut by an oxy-acetylene torch. Fortunately only minor injuries were caused. The pipe had been removed, without authority from the Nitrocellulose Department</t>
  </si>
  <si>
    <t>Hot work; Contamination</t>
  </si>
  <si>
    <t>Sodium azide</t>
  </si>
  <si>
    <t>An explosion is reported to have occurred while an automotive airbag building was being prepared for demolition.  Oxy-acetylene cutting equipment was being used at the time the explosion occurred</t>
  </si>
  <si>
    <t>Two men were killed whilst attempting to recover scrap metal taken from a hulk formerly used as a dynamite magazine. The cause was doubtless the unsuspected presence of nitroglycerine in the metal which must have been there for several years.</t>
  </si>
  <si>
    <t>A quantity of propellant powder and black powder, contaminated with cap composition, was being emptied from a copper bucket in the form of a trail, when a loud explosion occurred resulting in the bucket being projected a distance of 50 yards</t>
  </si>
  <si>
    <t>105mm Cartridge</t>
  </si>
  <si>
    <t>Worker was drilling hole into "inert" ammo projectile casing when it exploded, tpl, inc</t>
  </si>
  <si>
    <t>Unknown explosives</t>
  </si>
  <si>
    <t>A length of pipe, which had been chemically treated to remove explosives contamination, was being heated to ensure that all traces of contamination had been removed and that it was safe for cutting. The pipe exploded during the heating process.</t>
  </si>
  <si>
    <t>Explosion in scrap lead. An NG gutter was being dismantled. The operatives had instructions to cut the cutter into 1m sections (it had previously been treated with NG destroyer) for further soaking. One section was hit with a hammer &amp; exploded.</t>
  </si>
  <si>
    <t>Detonation of an underground drain during burning of old mix house as part of decomissioning process. The detonation highlighted the inadequacy of the 24 hour delay from decontamination burning of a building to the time of re-entry.</t>
  </si>
  <si>
    <t>Mercury fulminate</t>
  </si>
  <si>
    <t>An accident occurred during the process of dismantling a building formerly used (from 1932 to 1983) for the manufacture of mercury fulminate.  One person on site was seriously injured and another sustained minor injuries.</t>
  </si>
  <si>
    <t>An explosion took place in a shed that had been used to manufacture mercury fulminate.  It is clear that the vessels that had been used in the manufacture of the explosive had not been properly decontaminated and exploded when disturbed.</t>
  </si>
  <si>
    <t>An explosion at an abandoned factory is believed to have been caused by sparks from gas cutting torches falling on gunpowder stored in paper boxes. Det cord was also found at the factory. The blast shattered many windows, but no casualties were reported.</t>
  </si>
  <si>
    <t>Unauthorized people cut a pipe while stealing equipment from a mothballed nitroglycerine plant. This resulted in an explosion that killed two people and injured another person. The plant used to belong to Nitramonia SA.</t>
  </si>
  <si>
    <t>Picric acid; Ammunition</t>
  </si>
  <si>
    <t>A small explosion is reported to have occurred as a building at a fireworks factory was being demolished. The incident is said to have occurred after a Bobcat knocked over a container of picric acid, which soaked under the floor and reacted with ordnance.</t>
  </si>
  <si>
    <t>0 Fatalities
4 Injuries</t>
  </si>
  <si>
    <t>An explosion at a plant operated by Tamil Nadu Industrial Explosives Limited (TEL) is reported to have injured seven persons. The incident occurred when workmen tried to break a PETN-contaminated concrete slab which had been attached to a reaction vessel.</t>
  </si>
  <si>
    <t>Eversoft Plaster Gelatine</t>
  </si>
  <si>
    <t>A fitter failed to replace a spacer when changing the nozzle on a cartridging machine. This allowed friction between the nozzle and the worm drive.  The explosion occurred when the machine was switched on.</t>
  </si>
  <si>
    <t>An explosion occurred in a cartridging house during the cartridging  of gelatinous explosives employing a bronze screw extruder. The likely cause is a foreign body in the machine generating heat by friction.</t>
  </si>
  <si>
    <t>7 Fatalities</t>
  </si>
  <si>
    <t>Chlorate explosive</t>
  </si>
  <si>
    <t>An explosion occurred in a cartridging house where a chlorate based explosion was being extruded. 200 lb of explosive was also in the same room in 2 bowls. Two explosion were heard. The cause is thought to be a aluminium tamper being caught in the screw</t>
  </si>
  <si>
    <t>Foreign body</t>
  </si>
  <si>
    <t>2 Fatalities
8 Injuries</t>
  </si>
  <si>
    <t>Opencast Gelignite</t>
  </si>
  <si>
    <t>An explosion occurred during the manufacture of 25lb cartridges by means of an extruder. There were 2525lb of explosive in the bldg. The machine (Du Pont) was idle when the explosion occurred &amp; a possible cause may have been an attempt to clear a blockage</t>
  </si>
  <si>
    <t>Gelatine</t>
  </si>
  <si>
    <t>Three workmen were killed when a gelatine extruder exploded. The accident was most probably due to the overheating of the explosive in the hopper leading to spontaneous decomposition, or to rendering the explosive abnormally sensitive to friction.</t>
  </si>
  <si>
    <t>4 Fatalities
1 Injuries</t>
  </si>
  <si>
    <t>An explosion took place in an extruder in the packing house of a dynamite factory.  The accident might have been caused by the deformation of a screw or the presence of a foreign body in the extruder.</t>
  </si>
  <si>
    <t>10 Fatalities
4 Injuries</t>
  </si>
  <si>
    <t>A wall mounted extruding machine coming free from the wall is thought to have caused the explosion of 200lb dynamite in a wooden box, in the cartridging shop. The box had only just been carried into the house. 4 were killed, their bodies widely strewn.</t>
  </si>
  <si>
    <t>An explosion occurred during the remote extruding of SRE 796 composition.  The cause of the explosion was not determined and adiabatic compression could not be completely ruled out.</t>
  </si>
  <si>
    <t>A minor ignition occurred during the pressing of propellant.  It was concluded that the die had become partially choked, and the high rate of extrusion through the remainder of the die had caused excessive frictional heating.</t>
  </si>
  <si>
    <t>INFRARED FLARE MIX EXPLODED IN A PRESS DURING EXTRUSION PROCESS, LONGHORN AAP</t>
  </si>
  <si>
    <t>Adiabatic compression</t>
  </si>
  <si>
    <t>Fire occurred during extrusion pressing of double base propellant in Bldg 278 at the ADI Mulwala Facility.</t>
  </si>
  <si>
    <t>Flare composition</t>
  </si>
  <si>
    <t>Extruder ram withdrawn from barrel MJU-8/8 decoy flare</t>
  </si>
  <si>
    <t>M31a1 Triple Base Propellant</t>
  </si>
  <si>
    <t>Flash During Extrusion Of M31a1 Triple Base Prop/Radford Aap</t>
  </si>
  <si>
    <t>A press shot occurred while M31A1 was being extruded.  Operator had charged the press with the propellant, turned on the pressure &amp; turned to go to another press when incident occurred.  Extrusion cycle had just begun.  No injuries.</t>
  </si>
  <si>
    <t>A 4" horizontal extrusion press charged with two 4" carpet rolles of triple base solventless prop designated as LCP-A-6785, experienced a die shot at 0930 hours.  Incident occurred after extrusion pressure had reached 950 PSI.  No injuries.</t>
  </si>
  <si>
    <t>The first extrusion of a 15" horizontal press w/ 3 carpet rolls and a heel left in the basket overnight at 110 deg.  Pressure went to 2,100 psi, broke, normal extrusion at 1,800 psi when the shot occurred. RCW's, 2 ft thick, protected both operators.</t>
  </si>
  <si>
    <t>A continuous extruder was fed by two streams, liquid fuel &amp; dry oxidizer to form Polysulfide Perchlorate.  When AP feed jammed, op freed it manually.  As extruder continued, detonation occurred due to a small piece of nylon in the extruder mixer.</t>
  </si>
  <si>
    <t>When extrusion began at 1,900 psi, an explosion occurred in press 2 containing a charge of 3 blocks (182 lbs) of double base casting powder mix. The rupture disc failed properly allowing the ram to retract. Flame erosion found at the base of the die.</t>
  </si>
  <si>
    <t>During the extrusion of coloured stars, an explosion occurred, followed by a fire. The fire lasted 1 hour 45 minutes. One operative died following inhalation of toxic products. The building was destroyed. The stars are particularly sensitive to friction.</t>
  </si>
  <si>
    <t>2 minutes after the extrusion of the 3rd  pressing at 250 bars, deflagration (pneumatic explosion) occurred in the pressing chamber which contained 30 kg of paste. A trapped bubble, adiabatically compressed at 180°C, is probably the cause of the accident.</t>
  </si>
  <si>
    <t>Igniter cord</t>
  </si>
  <si>
    <t>A minor ignition occurred during the coating of detonating cord. The cord jammed in the extrusion head, and instead of calling for a fitter to remove and clear the die the operator tried to clear it forcibly using a rod and lead weight.</t>
  </si>
  <si>
    <t>Ignition during extrusion of igniter cord.  No other details available</t>
  </si>
  <si>
    <t>Fuse Igniter Cord</t>
  </si>
  <si>
    <t>Fuse Igniter Cord was being extruded experimentally when an ignition burned a laboratory assistant. After the rupture of a bursting disc in the extrusion head this also disrupted and was blown across the room.</t>
  </si>
  <si>
    <t>During production of LOVA propellant, an explosion occurred in the extruder. The twin-screw extruder was extensively damaged but the bunker in which the accident occurred was not destroyed - the light blow-out wall functioned as designed.</t>
  </si>
  <si>
    <t>Pipe blockage</t>
  </si>
  <si>
    <t>JA-2 Propellant</t>
  </si>
  <si>
    <t>A fire occurred in a four inch propellant extrusion press, radford aap</t>
  </si>
  <si>
    <t>Magnesium-teflon composition was being extruded into planks for the MJU-38 flare when there was an initial fire and explosion followed by a second explosion. One operator was killed during the first explosion. All operators were wearing flash suits.</t>
  </si>
  <si>
    <t>Igniter Cord</t>
  </si>
  <si>
    <t>Fire in igniter cord building. It is certain that the fire started in the pencil. The probable cause was friction between the brass pricker tool and a small piece or pieces of foreign matter, very likely grit.</t>
  </si>
  <si>
    <t>Fire and explosion in plastic incendiary extrusion house. It is possible that a hardened piece of plastic incendiary might have generated frictional heat as a result of being rotated by the worm against the barrel lining, but no definite cause established</t>
  </si>
  <si>
    <t>Fire in slow igniter cord extrusion house. A lump of alkathene formed and the operative was unable to prevent it from passing into the reeling cell. The resultant fire caused no damage to the on-reeling equipment.</t>
  </si>
  <si>
    <t>Fire in slow igniter cord extrusion house. The ignition originated in the extruder head and the resultant fire caused damage to equipment and the light structure of the cell. Stones were found from the ash found between the barrel liner and the worm.</t>
  </si>
  <si>
    <t>Fire in medium igniter cord extrusion house. The presence of grit was considered to have been the most likely cause of the fire. There was no injury to personnel and damage to equipment was slight.</t>
  </si>
  <si>
    <t>Foreign body?</t>
  </si>
  <si>
    <t>A fire occurred in two offreeling cells in the plastic incendiary extrusion house where plastic incendiary composition was being extruded onto I.C.57 semi-cord. The exact cause of the fire could not be established. Minor damage only - blackened walls.</t>
  </si>
  <si>
    <t>Explosion on extrusion line, detonating fuse. The accident occurred as a result of the 10 g/m fuse snapping, probably caused by the inadequately cooled PVC unit jamming in the crusher unit.</t>
  </si>
  <si>
    <t>Poorly designed equipment</t>
  </si>
  <si>
    <t>Detonating cord</t>
  </si>
  <si>
    <t>Detonation of detonating cord semi-fuse during the extrusion process. The Premium Cordtex 10 Semi-fuse had been left in the extruder head at 162°C for a period of approximately 3 minutes in contravention of the stipulated time of 30 seconds maximum</t>
  </si>
  <si>
    <t>Minor detonation of accumulated PETN in extruder head. Possible causes: 1. Run away head temperature._x000D_
2. "Hot Spots" in head assembly. 3. Unstable PETN. 4. Combinations of the above.</t>
  </si>
  <si>
    <t>Two extruder head detonations. In both cases residual PETN in the extruder crosshead assembly detonated about 5 mins after completion of extruding. The incident was due to a high extruder head temperature &amp; Excessive spillage of PETN in head assembly.</t>
  </si>
  <si>
    <t>Hot surface; Contamination</t>
  </si>
  <si>
    <t>Deflagration during double base propellant extrusion. The accident occurred at the beginning of the first extrusion cycle. Cause unknown. Damage limited to press.</t>
  </si>
  <si>
    <t>An explosion (or a deflagration ) occurred on an Extrusion Press of single base propellant (rifle formulation ). Approximately 100 g out of 50Kg were involved. No damage to building or pressing equipment.</t>
  </si>
  <si>
    <t>A fire and deflagration occurred during the process of extruding doublebase propellant profiles.</t>
  </si>
  <si>
    <t>During the production of propellant grains for airbag inflators, a fire occurred at the entrance of the twin screw extruder. The deflagration was rather violent, damaging the barrel of the extruder. No casualties due to remote operation.</t>
  </si>
  <si>
    <t>Single base propellant</t>
  </si>
  <si>
    <t>Nitrochimie Wimmis reported a fire during the extrusion of single base propellant. A small amount of single base dough and solvents were involved and the damage was limited to partial burning of the dies. There were no casualties.</t>
  </si>
  <si>
    <t>Single-base propellant</t>
  </si>
  <si>
    <t>A fire occurred during the process of extruding single base propellant. The incident caused minor damage to dies but no casualties</t>
  </si>
  <si>
    <t>Triple base propellant</t>
  </si>
  <si>
    <t>While extruding triple base propellant with R&amp;D recipe a deflagration took place in an extrusion machine. The machine was severely damaged</t>
  </si>
  <si>
    <t>A fire involving badly mixed, porous product, consisting of oxidizers and binder, occurred in the ECP (Extruded Composite Propellant) plant during continuous production of propellant grains for airbag inflators with twin screw.</t>
  </si>
  <si>
    <t>Double base propellant</t>
  </si>
  <si>
    <t>Explosion in a single screw extruder during manufacture of a double base propellant</t>
  </si>
  <si>
    <t>The incident occurred 2 minutes after a restart of a twin screw extruder. The supplier of the twin screw put a Nickel liner inside the machine barrel in order to reduce the wear. Because of oxidation by ammonium perchlorate, parts of the liner broke.</t>
  </si>
  <si>
    <t>Solvent Explosion during pressing/extrusion of stick propellant.</t>
  </si>
  <si>
    <t>Rocket propellant</t>
  </si>
  <si>
    <t>An explosion occurred during the extrusion of solid rocket fuel on a large press. Three workers in the control room were badly injured as the building collapsed around them and the fireball swept past. The press was not correctly set up.</t>
  </si>
  <si>
    <t>Incorrect use of machinery</t>
  </si>
  <si>
    <t>A deflagration occurred after samples of an experimental propellant composition were extruded in a laboratory. One operative was treated for hand injuries and another for trauma. Damage to the equipment and building was minor.</t>
  </si>
  <si>
    <t>Shock tube</t>
  </si>
  <si>
    <t>An explosion occurred in the powder feeder of the shock tube extrusion line. It communicated back to the expense magazine which detonated a few seconds later. One operator was fatally injured and some structural damage occurred.</t>
  </si>
  <si>
    <t>HMX/ Aluminium Powder</t>
  </si>
  <si>
    <t>A loud and violent explosion occurred at the cross-head of extruders two and three on Line 3 during normal operation of the shock tube manufacturing line.</t>
  </si>
  <si>
    <t>0 Fatalities
36 Injuries</t>
  </si>
  <si>
    <t>During glazing operations, operator was remotely moving one buggy with a mechanical lift.  It struck another buggy.  A flash occurred which propagated to a sweetie barrel. It detonated propagating fire brands to seven other buildings.</t>
  </si>
  <si>
    <t>Vehicle crash/collision</t>
  </si>
  <si>
    <t>2 Fatalities</t>
  </si>
  <si>
    <t>Two operators handling pyrotechnics in storage bay 6, involved a detonation which propagated to the entire building, causing fragment and blast damage at 2,952 feet. The Netherlands is concerned about the 1.3 hazard classification assigned to building.</t>
  </si>
  <si>
    <t>21 Fatalities
58 Injuries</t>
  </si>
  <si>
    <t>Cordite</t>
  </si>
  <si>
    <t>Explosion at an explosives plant occurred after spillage of explosive from hand truck. Detonation spread to adjacent buildings. Poor labour blamed for breaking explosive handling rules.</t>
  </si>
  <si>
    <t>Spilt Explosives</t>
  </si>
  <si>
    <t>43 Fatalities
70 Injuries</t>
  </si>
  <si>
    <t>In the opinion of the inquiry commission gunpowder ignited in a measuring apparatus,possibly due to the presence of a foreign body.The explosion propagated up the feeding line to a vessel containing 4000lb of gunpowder.Building totally destroyed in blast.</t>
  </si>
  <si>
    <t>An explosion followed by fire occurred the magazine area of a military explosives plant.600te of explosives were distributed among 200 store houses.Explosion occurred in a building containing less than 10kg of explosive.Identity of explosive not revealed</t>
  </si>
  <si>
    <t>0 Fatalities</t>
  </si>
  <si>
    <t>An explosion in the remote controlled weighing room for lead styphnate demolished the partition wall, causing fatal injuries to the personnel. About 1kg of material was involved in the detonation. The cause of the explosion was not found.</t>
  </si>
  <si>
    <t>A massive fire destroyed a large nitrocellulose warehouse. Fire broke out whilst metal drums of nitrocellulose were being  stacked by means  of  FLT. Fire possibly initiated by the rubbing of drums against warehouse wall. Fire allowed to burn out.</t>
  </si>
  <si>
    <t>A fire in a wooden walkway, in a commercial explosives plants, caused a huge explosion that destroyed the nitration unit, nitroglycerine store house and 2 mix houses. The personnel did not attempt to fight fire but took shelter.</t>
  </si>
  <si>
    <t>Powder</t>
  </si>
  <si>
    <t>Explosion in dry house for a single base powder occurred when workmen were replacing containers of dry powder with wet product.  Five containers each holding 900lbs powder and two with wet powder exploded. The cause of the accident was not found.</t>
  </si>
  <si>
    <t>A serious explosion destroyed a store, a weighing house and a mix   house of a dynamite factory. Nitroglycerine was being poured through a funnel   into two square rubberised tanks. The origin of the explosion could not be found. 3 buildings destroyed</t>
  </si>
  <si>
    <t>1 Fatalities</t>
  </si>
  <si>
    <t>An explosion occurred in a small NG separating and educting house.  The building and its contents were destroyed.  The explosion was most likely initiated by accidental dropping of a polythene sample jar containing NG and water.</t>
  </si>
  <si>
    <t>16lb of lead trinitroresorcinate detonated while being poured into paper bags. The probable cause was a spark of static electricity generated by the friction of the rubber soled boots with the felt covered floor in a very dry atmosphere.</t>
  </si>
  <si>
    <t>An explosion took place while powder was being unloaded in a room of a powder plant. The wooden floor of the room had not been wetted and workmen may have caused the explosion by walking over spilt powder. The sifting house of the plant was destroyed.</t>
  </si>
  <si>
    <t>Sodium chlorate</t>
  </si>
  <si>
    <t>400lb of sodium chlorate was being moved in Howard University when a spark initiated a detonation of the chemical. It is thought that the chlorate had become sensitised by the mechanism of deliquescence and subsequent efflorescence.</t>
  </si>
  <si>
    <t>An explosion occurred in a nitroglycerine weigh house after a operator had drawn out and weighed a bucketful of nitroglycerine and probably stumbled and allowing the bucket to impact with the floor. The second man was passing by</t>
  </si>
  <si>
    <t>Dropped explosives?</t>
  </si>
  <si>
    <t>There was an explosion at a nitroglycerine store house involving three tons of explosive oil. The nitroglycerine was flowing from the wash house at the moment of the explosion. One man was killed.</t>
  </si>
  <si>
    <t>A workman died taking 80g of lead styphnate out of a rubber jug containing 6 pounds of explosive. A sudden explosion occurred killing the workman possibly some styphnate in the jug dried up and detonated with rough handling</t>
  </si>
  <si>
    <t>An explosion occurred in a mix house killing 7. 800lb of gelatine and 400lb of safety explosive were involved the cause was probably due to the fall of a container during the loading operation</t>
  </si>
  <si>
    <t>An explosion occurred when a workman  carrying a hard rubber bottle containing 100g of nitroglycerine let fall onto a lead covered floor. The explosion did not transmit to a charge in the nearby storage tanks. The man was seriously injured.</t>
  </si>
  <si>
    <t>There was an explosion during the transport of lead trinitrate recorcinate in a rubber bucket from the dryer to the store. Although the explosive was spilt it did not detonate until the operator bent down and probably rubbed the soiled floor.</t>
  </si>
  <si>
    <t>An explosion killed two. At the moment of the explosion the men were carrying pans with gelatinized nitroglycerine from the bogie to the mixer.</t>
  </si>
  <si>
    <t>A series on explosions destroyed the nitroglycerine wash and storage house, the mix house and the intermediate store. The explosion was probably initiated by a bucket of recovered nitroglycerine being dropped in the wash house. Several fatalities.</t>
  </si>
  <si>
    <t>An explosion took place in a nitroglycerine factory when a can of explosive was dropped. The explosion propagated to a storage house where several drums of nitroglycerine were ready to be loaded onto a boat. Several people were killed</t>
  </si>
  <si>
    <t>10 Fatalities</t>
  </si>
  <si>
    <t>Whilst weighing nitrocellulose a fire started possibly by friction on the nitrocotton dust on the sliding poise. The fire propagated to a tank of nitroglycerine. Later a mix house containing gelatine blew up.</t>
  </si>
  <si>
    <t>An operator was carrying nitroglycerine in a rubber bucket.  It is believed that he may have spilled some of the explosives oil onto to steam heated radiators.  The nitroglycerine wash house was wrecked in the explosion</t>
  </si>
  <si>
    <t>4 Fatalities
0 Injuries</t>
  </si>
  <si>
    <t>Cordite paste</t>
  </si>
  <si>
    <t>An explosion occurred during the process of transfering bags of cordite paste to a bogie in a wash house.  It was thought that the ignition was caused by an electrostatic discharge.</t>
  </si>
  <si>
    <t>Inadequate earthing?</t>
  </si>
  <si>
    <t>30 Fatalities</t>
  </si>
  <si>
    <t>A shell exploded whilst being examined. Immediately afterwards then the whole contents of the magazine exploded. Wooden buildings near the magazine were destroyed, but a bomb-proof which held most of the garrison at the time, was undamaged.</t>
  </si>
  <si>
    <t>11 Fatalities</t>
  </si>
  <si>
    <t>Gun cotton</t>
  </si>
  <si>
    <t>Explosion on board a torpedo boat, the " Fulminante,"</t>
  </si>
  <si>
    <t>Caused by a barrow conveying the detonators from the magazine to the working shed being upset off the wooden platform by the skylarking and misconduct of two girls, who were both killed.</t>
  </si>
  <si>
    <t>Horseplay; Dropped explosives</t>
  </si>
  <si>
    <t>It is thought that an operative dropped a sample bottle of nitroglycerine in a magazine, and the explosion communicated to samples of nitro-glycerine, dynamite and thin gelatine within the building.</t>
  </si>
  <si>
    <t>An explosion in the mixing shed occurred during the process of weighing out fulminate of mercury, and was probably caused by the accidental fall of a weight on to the fulminate when in or close by the scale pan.</t>
  </si>
  <si>
    <t>18 Fatalities
10 Injuries</t>
  </si>
  <si>
    <t>An explosion of a case of detonators occurred in the Custom House. The explosion was due to the impatience of the customs examiner, who used a chisel to cut the zinc lining of the case.</t>
  </si>
  <si>
    <t>It is though that an operative in attempting to lift a plate containing detonators from the table dropped it on to another plate, and that the concussion thus caused exploded some of the fulminate in the detonators.</t>
  </si>
  <si>
    <t>The amount of nitroglycerine that exploded was probably not more than two gallons. The accident was probably due to the thawing out of the nitroglycerine in a tub of water and in the pouring of it from one crock to another</t>
  </si>
  <si>
    <t>1 Fatalities
60 Injuries</t>
  </si>
  <si>
    <t>An explosion of fireworks wrecked a shop in which they were stored. The explosion originated in a fire which was caused by one of the assistants, who trod upon some "Electric Fire",  which was under her feet.</t>
  </si>
  <si>
    <t>Percussion caps</t>
  </si>
  <si>
    <t>A worker slipped whilst carrying plates of unpressed caps.  The effects of the subsequent explosion were very localized but the worker suffered fatal injuries.</t>
  </si>
  <si>
    <t>An explosion occurred as a storeman attempted to open a case of detonators with a knife, in contravention of instructions.  The building was essentially wrecked in the explosion and the storeman killed</t>
  </si>
  <si>
    <t>A workman was preparing to varnish detonators for the Hotchkiss base fuze &amp; was placing some on a tray when an explosion occurred. The accident was due to the "claws" of one detonator rubbing against the composition inside another.</t>
  </si>
  <si>
    <t>6 Fatalities
1 Injuries</t>
  </si>
  <si>
    <t>It is thought the accident occurred when an operative carrying a cask of powder between the corning house and a bogie stumbled &amp; a spark struck from his hobnail boot ignited the spilt powder. The explosion communicated to the bogie &amp; corning house.</t>
  </si>
  <si>
    <t>Incorrect clothing</t>
  </si>
  <si>
    <t>Firework stars</t>
  </si>
  <si>
    <t>A quantity of stars ignited in a drying building used as an expense magazine. It is thought the ignition was due to an abnormal sensitiveness produced on the surface of one of these stars by the contact of chlorate with sulphur in the gunpowder priming.</t>
  </si>
  <si>
    <t>Incompatibility</t>
  </si>
  <si>
    <t>Pinfire cartridges</t>
  </si>
  <si>
    <t>A registered premises was wrecked as a result of an explosion of pinfire cartridges. The cartridges were of foreign make and clearly were not "safety cartridges" although they were marketed as such. The initial ignition may have caused by a gas explosion.</t>
  </si>
  <si>
    <t>Nitrocotton and NG</t>
  </si>
  <si>
    <t>Ignition in the weighing house, probably due to friction of the scales used in weighing out the charges. Projected heavy debris pierced the roof of the mixing house and caused a second explosion 15 or 20 seconds after the first.</t>
  </si>
  <si>
    <t>An operative, acting contrary to procedure, emptied some caps into a sieve &amp; it is assumed did so without the usual care exercised by the man who ordinarily performed this work. The caps may have become exceptionally sensitive as result of the dry weather</t>
  </si>
  <si>
    <t>47 Fatalities
115 Injuries</t>
  </si>
  <si>
    <t>Black powder; Dynamite</t>
  </si>
  <si>
    <t>About 1500 lbs of gunpowder exploded during handling operations in a storeroom. This caused the wall of the room to fall on 300 pounds of 40% dynamite which exploded, wrecking the building completely.  There was a 20 second interval between explosions.</t>
  </si>
  <si>
    <t>Contraband/smoking?</t>
  </si>
  <si>
    <t>Waste detonators</t>
  </si>
  <si>
    <t>Explosion of waste tetryl and fulminate detonators in a small expense magazine. The accident occurred shortly after the magazine was openned by an operative for the purpose of placing waste dets within. It is assumed split fulminate was present in the mag</t>
  </si>
  <si>
    <t>Spilt Explosives?</t>
  </si>
  <si>
    <t>A girl carrying a tray containing 12 boxes of 350 detonators each dropped one box which exploded the other boxes on the tray. Special boxes are now provided for this work.</t>
  </si>
  <si>
    <t>Near Charleston Ord Depot, a salvage company removed black powder bursting charges from shrapnel rounds &amp; put them in propellant cans.  In the magazines the charges were loaded into kegs.  The foreman was killed while using a cold chisel on kegs.</t>
  </si>
  <si>
    <t>Two detonations were heard of apparently equal intensity. It is probable that the operative knocked two plates together whilst transferring them from a table to a bogie.</t>
  </si>
  <si>
    <t>25 Fatalities</t>
  </si>
  <si>
    <t>Anti-mine device</t>
  </si>
  <si>
    <t>An electrical short circuit caused the premature initiation of a device used by Russian troops to clear mines.</t>
  </si>
  <si>
    <t>12 Fatalities
15 Injuries</t>
  </si>
  <si>
    <t>Explosives Not Specified</t>
  </si>
  <si>
    <t>The explosion occurred in an apartment block while a film crew were handling explosives to be used for scenes in a film.</t>
  </si>
  <si>
    <t>3 Fatalities
7 Injuries</t>
  </si>
  <si>
    <t>Two Portuguese and an Italian soldier were killed in an accidental explosion at a former maternity hospital which is now serving as a barrack.  The explosion was caused by unexploded ordnance which had been taken into the barrack.</t>
  </si>
  <si>
    <t>Detonators 6 Grain ZY</t>
  </si>
  <si>
    <t>The explosion was caused by the operative using her fingers rather than the detonator fork provided.  The operatives injuries were exacerbated by the fact that she had not been working behind the safety shield.</t>
  </si>
  <si>
    <t>Inadequate segregation</t>
  </si>
  <si>
    <t>An operative dropped a pot containing 3.3ozs of lead azide.  The pot did not explode.  As the operative went to retrieve the pot, he stepped on spilled explosives and so caused a detonation.  The operative suffered cuts to his foot.</t>
  </si>
  <si>
    <t>Detonators 5GR ASA</t>
  </si>
  <si>
    <t>During the process of transferring detonators to a tray, an operative sustained hand injuries when a detonator functioned .  It is believed that the operative used her hands rather than the shielded tweezers specifically provided for this operation.</t>
  </si>
  <si>
    <t>1 Fatalities
4 Injuries</t>
  </si>
  <si>
    <t>An explosion occurred in a building which acted as both an expense magazine and a rest place for Carriers when not actually at work. The cause of the explosion was not determined but may have been connected with careless handling in the run-up to Xmas .</t>
  </si>
  <si>
    <t>Shell</t>
  </si>
  <si>
    <t>A round which had failed to detonate on the range was brought to a building for examination.  The person carrying the round was about to place it on a table when the fuze functioned.</t>
  </si>
  <si>
    <t>Detonators 6 GR F/M</t>
  </si>
  <si>
    <t>An explosion occurred during the process of transferring detonators from a papier mache pot to a tray.  The explosion may have been due to a defective detonator or possibly the operative may have tried to separate two detonators with her fingers.</t>
  </si>
  <si>
    <t>Detonators 5 Grain ASA</t>
  </si>
  <si>
    <t>An operative was counting and transferring detonators from a tray to a box when an explosion occurred.  The operative had not been properly situated behind the safety guard at the time of the explosion and received fatal injuries.</t>
  </si>
  <si>
    <t>2 Fatalities
7 Injuries</t>
  </si>
  <si>
    <t>The explosion occurred in the Waste Sorting Building on the Burning Ground during the preparation of igniters for destruction.  The building was almost completely destroyed by the explosion.  The cause of the explosion could not be determined.</t>
  </si>
  <si>
    <t>A Composition</t>
  </si>
  <si>
    <t>An operative dropped a pot containing A Composition in the process of transferring it to a cupboard.  The pot exploded and the operative sustained lacerations to the calf of her left leg and puncture wounds to her right leg and both arms.</t>
  </si>
  <si>
    <t>An explosion occurred whilst a chemist was weighing out a small quantity of A composition for chemical analysis.  It is assumed that the cause of the explosion was friction between the paper spatula and the bottom of the papier mache sample pot.</t>
  </si>
  <si>
    <t>1 Fatalities
20 Injuries</t>
  </si>
  <si>
    <t>The explosion was probably due to the action of pouring detonators from one box to another in a counting operation.  Of the 20 casualties, 6 were seriously injured and 14 slightly injured.</t>
  </si>
  <si>
    <t>20mm HE/I Round</t>
  </si>
  <si>
    <t>A 20mm HE/I round exploded during the process of spray painting. The exact cause of the explosion was not determined; one possible explanation was a defective detonator in the fuze. This was the only incident in which 250,000,000 rounds had been produced.</t>
  </si>
  <si>
    <t>A carrying box containing six pots of A Composition exploded whilst being handled in the transit cupboard of a mixing shop.  It would appear that an operative either dropped or upset one of the pots.</t>
  </si>
  <si>
    <t>Fuze No 117 Mk 3A</t>
  </si>
  <si>
    <t>The accident occurred as a result of the shutter and locking weight having been assembled wrongly into the fuze, probably after the spinning stage.</t>
  </si>
  <si>
    <t>Polar Ammon Gelignite</t>
  </si>
  <si>
    <t>An expl occurred in a magazine at a quarry. The cause of the expl was not determined. One possibility is that an operative dropped an object on to detonators during the process of capping fuses and the resulting expl  then propagated to the gelignite.</t>
  </si>
  <si>
    <t>An expl occurred in an expense magazine after an operative had entered to fetch two pots of cap composition.  Two explosions were heard.  It seems likely that some powder was spilled or dropped and the resultant expl communicated to the rest of the store.</t>
  </si>
  <si>
    <t>An explosion occurred during the process of removing detonators from boxes and placing on to trays "traying up".  It seems that an operative either dropped a detonator or scraped a detonator with a thumb or finger nail</t>
  </si>
  <si>
    <t>3 Fatalities
13 Injuries</t>
  </si>
  <si>
    <t>An explosion which occurred in a detonator magazine propagated to a case packing house.  The initial explosion was in all probability due to the dropping or rough handling of a box of either No 43 dets (fulminate) or S Bomb dets (azide/styphnate).</t>
  </si>
  <si>
    <t>Detonators 5 Gr A/Z</t>
  </si>
  <si>
    <t>A box of detonators fired when an operative dropped them onto the floor.</t>
  </si>
  <si>
    <t>Detonators 4Gr LA/CE</t>
  </si>
  <si>
    <t>An explosion occurred during the process of counting detonators.  The most probable cause was an unduly sensitive detonator which exploded on being touched with a counting stick.</t>
  </si>
  <si>
    <t>Detonators 5 Gr ASA</t>
  </si>
  <si>
    <t>The explosion occurred while a 5 Gr ASA Detonator was about to be transferred with tweezers from a felt-lined tray to a small wooden tray.  Possible causes of ignition were: contaminated detonator; piercing of the detonator; static electricity.</t>
  </si>
  <si>
    <t>A (Naval) Detonator Comp</t>
  </si>
  <si>
    <t>An explosion occurred within an expense magazine.  It is thought that a carrying box containing 'A' (Naval) Detonator Composition (mercury fulminate/potassium chlorate/antimony sulphide) was knocked from a shelf onto the floor.</t>
  </si>
  <si>
    <t>Detonators 4 Gr ZY</t>
  </si>
  <si>
    <t>An explosion occurred during the handling of detonators.  It is likely that an operative used her hands either to smooth the detonators or assist them into a scoop.</t>
  </si>
  <si>
    <t>Detonators 5 Gr LA</t>
  </si>
  <si>
    <t>An explosion occurred during the process of placing detonators onto a rotary closing machine.  The cause of the explosion was not established but may have been due to a faulty detonator, rough handling or loose composition.</t>
  </si>
  <si>
    <t>Detonator 5 Gr Z</t>
  </si>
  <si>
    <t>A1 Composition</t>
  </si>
  <si>
    <t>An operative dropped a pot of A1 Composition in the process of returning it to a cupboard.  The resultant ignition communicated to other composition within a nearby filling boat and on the pan of a nearby set of scales.</t>
  </si>
  <si>
    <t>Detonators YZ</t>
  </si>
  <si>
    <t>An ignition occurred as an operative was passing a papier mache box containing dets to a hatchway.  The accident was probably caused by rough hadling or the lid of the pm box being dropped or slammed and thereby igniting loose powder or jolting the dets.</t>
  </si>
  <si>
    <t>Detonators LA/CE</t>
  </si>
  <si>
    <t>An ignition occurred during the process of internally varnishing YZ detonators.  The accident was caused by faulty procedure in that the operative brought an empty varnishing strip to the compartment where it then touched a detonator.</t>
  </si>
  <si>
    <t>Detonators 6 Gr MF</t>
  </si>
  <si>
    <t>An explosion occurred during the process of unpacking papier mache pots containing dets.  The cause of the accident was not established but may have been due to: a dropped detonator; a contaminated detonator; static.  The operative died of her injuries.</t>
  </si>
  <si>
    <t>Detonators 6 GR MF</t>
  </si>
  <si>
    <t>An explosion occurred during the process of gauging detonators for height. This involved tipping dets onto a felt pad and sliding them onto a bridge gauge. The accident may have been due to: rough handling; exposed fulminate from a faulty det; static.</t>
  </si>
  <si>
    <t>An explosion ocurred during the counting, packing and sealing of 6 grain mercury fulminate detonators.  The cause of the explosion was not established.</t>
  </si>
  <si>
    <t>20mm Oerlikon Shell HE</t>
  </si>
  <si>
    <t>The cartridge of a 20mm Oerlikon Shell HE fired during the process of gauging.  The operative had been trying to force the round into the guage by hitting it with the ejector; this resulted in the firing of the cap.</t>
  </si>
  <si>
    <t>An explosion occurred during the process of preparing rejected detonators for disposal.  The accident was most probably caused by a dropped detonator.</t>
  </si>
  <si>
    <t>Cartridge case</t>
  </si>
  <si>
    <t>The accident occurred during the process of gauging capped cartridge cases.  The accident was caused by the operative striking the nose of a shell on to the nose of a shot in an endeavour to eject the round from the chamber gauge.</t>
  </si>
  <si>
    <t>Detonators 6 Gr ZY</t>
  </si>
  <si>
    <t>An expl occurred during the process of removing dets from a pot.  The exact cause of the explosion was not determined but was considered to have been due to some abnormal action by the operative.  The operative had placed her hand in front of the shield.</t>
  </si>
  <si>
    <t>Pyrotechnic; Black Powder</t>
  </si>
  <si>
    <t>An overlooker wrongly took a distress flare into a building where gunpowder igniters were being filled. The flare was accidentally fired &amp; the ignition communicated to several gunpowder-filled igniters. The fire was quickly extinguished with sand &amp; water.</t>
  </si>
  <si>
    <t>Firework misfired</t>
  </si>
  <si>
    <t>An explosion occurred during the process of weighing out A1 Composition.  The exact cause of the explosion was not determined but may have been due to foreign matter or rough handling.  The explosion shattered the scales and damaged nearby cupboards.</t>
  </si>
  <si>
    <t>Detonators  ASA</t>
  </si>
  <si>
    <t>An explosion occurred during the process of examining, counting and gauging detonators.  The explosion occurred as detonators were being poured into a papier mache pot.</t>
  </si>
  <si>
    <t>1 Fatalities
10 Injuries</t>
  </si>
  <si>
    <t>An explosion occurred during the weighing out of charges of lead styphnate.</t>
  </si>
  <si>
    <t>An explosion occurred during the process of transferring detonators to a papier mache box.  The exact cause of the accident was not found but was most likely due to a defective detonator, in which a loose disc allowed spillage of powder.</t>
  </si>
  <si>
    <t>Detonator 6 Gr ZY</t>
  </si>
  <si>
    <t>An expl occurred during the process of gauging detonators.  The design of the gauge platform was such that the foot pedal could be operated 1/8" before the adaptor reached the home position; this allowed the det in the magazine to contact the gauge column</t>
  </si>
  <si>
    <t>An operative accidently knocked a tray of disced detonators against a wall.  A number of detonators fell onto a bench top spilling lead azide in the process.  The operative attempted to wipe the azide to one side using his finger when the azide ignited.</t>
  </si>
  <si>
    <t>An explosion occurred as a result of two pots of Kynoch's Cap Composition falling from a wooden carrying box.  The operative carrying the box had thought it empty.</t>
  </si>
  <si>
    <t>An explosion occurred as an operative was re-packing or about to repack varnished detonators.  The exact cause of the explosion could not be found.  It is possible that the azide or the detonators may have been faulty.</t>
  </si>
  <si>
    <t>An explosion occurred during the process of extracting detonators from moulds. The accident was caused by friction between the funnel and the mould while the former was being withdrawn.</t>
  </si>
  <si>
    <t>Not applicable</t>
  </si>
  <si>
    <t>Detonators 6 Gr LA/CE</t>
  </si>
  <si>
    <t>The accident occurred when an operative tapped a detonator mould in order to remove waste azide.  It is possible that the operative's finger nail scratched some loose azide crystals on the bottom of the mould.</t>
  </si>
  <si>
    <t>20mm Caps</t>
  </si>
  <si>
    <t>An explosion occurred during the process of removing jammed caps from a pressing plate.  The plate was banged or dropped by the operative; this resulted in ignition of loose composition which then communicated to caps in a nearby container.</t>
  </si>
  <si>
    <t>An explosion occurred as an operative was filling small sample bottles with cap composition in readyness for analysis.  The cause of the explosion could not be determined but may have been due to friction in stoppering the bottle.</t>
  </si>
  <si>
    <t>An explosion occurred as an operative attempted to place a pot containing lead azide onto a table.  The operative lost control and the azide was initiated as the pot struck the table.</t>
  </si>
  <si>
    <t>An expl occurred during the process of closing dets.  An operative had just picked up a det to place it in the die of the closing machine when the expl occurred.  The cause of the accident was not found but may possibly have been due to long finger nails.</t>
  </si>
  <si>
    <t>An explosion occurred during the process of tipping and packing detonators.  The exact cause of the accident was not established; however, the operative's injuries were exacerbated by the fact that she did not have her hands behind the safety shield.</t>
  </si>
  <si>
    <t>An explosion occurred during the process of placing detonators onto trays in preparation for varnishing prior to closing.  The operative, who was not using tweezers, received injuries to both hands.</t>
  </si>
  <si>
    <t>An expl occurred during the process of closing 4 grain ZY dets on a hand-operated rotary machine. The exact cause of the accident was not established but may have been due to a faulty washer; loose powder; flaked comp. An operative lost a finger tip.</t>
  </si>
  <si>
    <t>An expl occurred during the process of tipping varnished dets from a drying tray onto a counting tray.  The exact cause of the accident was not established but may have been due to loose powder, flaked comp, the tipping mechanism operated too quickly.</t>
  </si>
  <si>
    <t>An expl occurred during the process of closing dets on a hand-operated rotary machine. The exact cause of the accident was not established but may have been due to a faulty washer; loose powder; flaked comp. An operative sustained hand injuries.</t>
  </si>
  <si>
    <t>An explosion occurred during the process of removing dets from a mould following filling.  The exact cause of the explosion was not determined but may have been due to loose powder; incorrect handling of the mould; a loose det in the mould.</t>
  </si>
  <si>
    <t>An explosion occurred during the process of manual transfer of a mould containing detonators to a service box.  It is believed that the operative dropped the mould.  The operative sustained hand injuries.</t>
  </si>
  <si>
    <t>Detonators 5 GR AZ</t>
  </si>
  <si>
    <t>An ignition occurred during the external cleaning of dets.  It is believed that the ignition was caused by an operative using her hands, rather than the tweezers provided,  to pick up a det.  The operative sustained hand injuries.</t>
  </si>
  <si>
    <t>An explosion occurred during the process of internal varnishing of detonators.  The accident is believed to have been due to a det being dropped from a pair of tweezers onto other dets on a wire mesh tray.</t>
  </si>
  <si>
    <t>An explosion occurred during the process of transferring corroded and rejected dets from papier mache pots to perforated tins which would then be immersed in oil.  It appears that the operative might have dropped a tray containing perforated tins.</t>
  </si>
  <si>
    <t>Bombs AAD No 7 Mk IA</t>
  </si>
  <si>
    <t>An operative dropped 5 bombs whilst carrying them to a table.  The bombs had just been prepared for proof testing and contained a CE pellet but not the main charge.  Two of the bombs detonated on impact resulting in 3 operatives sustaining leg injuries.</t>
  </si>
  <si>
    <t>0.5 Caps</t>
  </si>
  <si>
    <t>An ignition occurred during the process of removing filled caps from a filling tray.  The accident most likely occurred as a result of the operative using a stick to eject a pellet of comp that formed in the pressing plate by omission of a cap shell.</t>
  </si>
  <si>
    <t>An ignition occurred whilst an operative was examining open detonators prior to internal varnishing.  It is probable that the dets rolled in the tray and the lugs of one det came into contact with the exposed composition of another.</t>
  </si>
  <si>
    <t>An operative was killed in an explosion which occurred as he was transferring a container of reject detonators immersed in oil to a carrying box.  It is thought that the operative may have dropped the container or set it down roughly on a bench.</t>
  </si>
  <si>
    <t>An expl occurred during the process of externally varnishing dets. The process involved tipping dets onto a varnishing sieve then immersing into shellac varnish. The accident may have been caused by a defective det or excessive shaking of the sieve.</t>
  </si>
  <si>
    <t>Detonators 6 Gr LACE</t>
  </si>
  <si>
    <t>An expl occurred during the operation of transferring dets to a tray with the aid of tweezers. The exact cause of the accident was not found but may have been due to movement of detonators on the tray or a detonator having been dropped from the tweezers.</t>
  </si>
  <si>
    <t>Detonators 6 GR LACE</t>
  </si>
  <si>
    <t>An explosion occurred during the external of varnishing dets.  The ignition occurred at that point in the operation where the sieve containing wet varnished dets is agitated.  It is thought that a badly closed det may have been the cause of the accident.</t>
  </si>
  <si>
    <t>An expl occurred during the process of transferring detonators from a tray to a pot.  The exact cause of the ignition could not be found: it is possible that the pot contained an unduly sensitive detonator or the operative may have roughly handled the pot</t>
  </si>
  <si>
    <t>An expl occurred during the process of transferring dets from a pot to a table for purpose of examination.  Possible causes of the accident: loose azide in pot, static discharge, faulty det, operative squeezing the dets while removing them from the pot.</t>
  </si>
  <si>
    <t>The accident occurred as an operative was passing through a swing door carrying a transport box filled with detonators.  It was considered that the swing door hit the box and thus fired the detonators.  The operative was seriously injured.</t>
  </si>
  <si>
    <t>Detonators 8.6 GR AZY</t>
  </si>
  <si>
    <t>An ignition occurred during the process of extracting of a det from a mould by means of a hand-lever press.  The ignition may have been caused by surplus composition in the upper end of the mould.  The flash communicated to other dets.</t>
  </si>
  <si>
    <t>An expl occurred whilst an operative was placing a rubber tray containing dets into a service box.  The exact cause of the expl was not clear: the tray containing the dets may have been knocked; the tray may have been dropped, a det may have been touched.</t>
  </si>
  <si>
    <t>20mm Hispano caps</t>
  </si>
  <si>
    <t>An ignition occurred as an operative used a rubber-tipped stick to correctly position paper disks in filled caps.  It was found that the rubber tip was not firmly in place and allowed a rubbing motion to take place over the disk.</t>
  </si>
  <si>
    <t>An ignition occurred during the operation of externally cleaning dets with a camel hair brush.  The ignition occurred whilst the 47th det was being cleaned &amp; communicated to the 46 dets on the tray.  It is thought that static had built up on the brush.</t>
  </si>
  <si>
    <t>27 Fatalities</t>
  </si>
  <si>
    <t>At least 27 people were reported killed in a series of explosions which occurred during the looting of an underground arsenal.  The first explosion may have been triggered by a candle igniting spilled "gunpowder" from artillery shells.</t>
  </si>
  <si>
    <t>A schoolboy sustained injury to his hand when an explosives substance he had prepared exploded as he attempted to move it.  Bomb disposal officers later carried out a controlled explosion at the boy's home where police seized three pyrotechnic journals.</t>
  </si>
  <si>
    <t>Amorce composition</t>
  </si>
  <si>
    <t>An operative stepped on some amorce comp which had been spilled on the floor. The spillage had occurred in an area set aside for the washing of utensils. Steps taken to prevent recurrence included: improved lighting, wetting &amp; regular inspection of floor</t>
  </si>
  <si>
    <t>Fire followed by an explosion in a magazine at the burning ground.  It is considered that the ignition occurred during the loading of dried-out propellant into a barrow.  The operative later died of injuries caused by flames and flying debris.</t>
  </si>
  <si>
    <t>Nitrocotton</t>
  </si>
  <si>
    <t>An ignition occurred during the handling of nitrocotton immediately after drying.  The drying building was practically demolished.  The exact cause of the accident could not be established as all three operatives in the building were killed.</t>
  </si>
  <si>
    <t>Cap Composition</t>
  </si>
  <si>
    <t>An expl destroyed an expense magazine containing various sensitive cap compositions.  An attendants' waiting room, slightly recessed into the outside of the mound,  was badly damaged by blast. It is thought the accident was caused by fall of a pot of comp</t>
  </si>
  <si>
    <t>Explosion during the operation of cutting wires from unserviceable electric detonators.  The compartment was licensed for a single operator.  However, a vertical steel plate had been erected &amp; two work stations created.  About 700 dets exploded.</t>
  </si>
  <si>
    <t>The ignition may have been caused by smoking, contamination of comp with grit (there was a failure to observe the normal precaution of wearing "clean" shoes), or an oil-filled heater.  The ignition communicated through a gap to an adjacent compartment.</t>
  </si>
  <si>
    <t>Expl in a det magazine.  It is thought that an operative was placing rejected electric dets into a polythene bag at the time of the accident.  It is possible that sufficient electrostatic charge was generated during the transfer op to cause ignition.</t>
  </si>
  <si>
    <t>HD 1.1</t>
  </si>
  <si>
    <t>DROPPED DETONATOR FUNCTIONED WHEN PICKED UP (FT A.P. HILL)</t>
  </si>
  <si>
    <t>M55 Detonators</t>
  </si>
  <si>
    <t>M55 DETONATORS DETONATED DURING TRANSFER TO AMMO CAN (TALON MFR CO)</t>
  </si>
  <si>
    <t>Black Powder</t>
  </si>
  <si>
    <t>Magazine L-11 was used for repacking black powder from leaking 110 lb cans to propellant boxes.  Eight operators were exposed to 7,950 lbs of BP. Explosion killed six in the magazine.  Two in the railcar survived.  Commander relieved of duty.</t>
  </si>
  <si>
    <t>Amatol</t>
  </si>
  <si>
    <t>Explosion during pilot plant operation at the lab. After pouring 1/2lb of amatol into the experimental round which contained a tank of  tear gas, operator carried it into the cooling room. The round functioned, guard critical, 3 others injured by frag.</t>
  </si>
  <si>
    <t>Pulverize Dust</t>
  </si>
  <si>
    <t>Operator had previously dumped two tubs of pulverize dust, a third tub was in process of dumping to be weighed at time of fire &amp; explosion.  He became enveloped in flames from apparent dust explosion &amp; was so badly burned that he died some 8 hrs later.</t>
  </si>
  <si>
    <t>M829 120mm APFSDS-T cartridge</t>
  </si>
  <si>
    <t>120MM RD IGNITED AND BURNED DURING PROPELLANT TRANSFER</t>
  </si>
  <si>
    <t>Comp A5</t>
  </si>
  <si>
    <t>Soldier of the 332 Med BDE, 7th Corps had picked up souvenirs he identified as inert Iraqi flare tips and passed some out to soldiers who put them in baggage.  Soldier going through baggage when souvenir (M42 grenade) functioned.</t>
  </si>
  <si>
    <t>Lead Styphnate</t>
  </si>
  <si>
    <t>Chemist was conducting pH analysis on recently manufactured lead styphnate. He put 2 grams into each of eight glass beakers. The samples detonated, causing lacerations to hands face and groin of lab technician. Injuries were not life threatening.</t>
  </si>
  <si>
    <t>Heat paper</t>
  </si>
  <si>
    <t>BURNS DURING TRANSFER OF HEAT PAPER FROM BULK CONTAINER INTO PRODUCTION SIZE CONTAINER, EAGLE PICHER INDUSTRIES</t>
  </si>
  <si>
    <t>SOLDIER WAS BENDING DOWN TO RETRIEVE DUD HAND GRENADE SIMULATOR HE HAD THROWN WHEN IT DETONATED, DUGWAY PG</t>
  </si>
  <si>
    <t>Misfire; Procedure not followed</t>
  </si>
  <si>
    <t>Explosive Bolt Assembly</t>
  </si>
  <si>
    <t>EXPLOSION DURING CARRYING OF EXPLOSIVE BOLT ASSEMBLY (STRESAU LABORATORY INC)</t>
  </si>
  <si>
    <t>Simulator, Booby Trap M117</t>
  </si>
  <si>
    <t>SOLDIER LOST PARTS OF 2 FINGERS CHECKING CONNECTION OF TRIP WIRE TO BOOBY TRAP SIMULATOR PULL STRING, SENECA ARMY DEPOT</t>
  </si>
  <si>
    <t>Misfire</t>
  </si>
  <si>
    <t>LAW Round</t>
  </si>
  <si>
    <t>DURING TA-50 LAYOUT, A RUCKSACK EXPLODED INJURING 3 SOLDIERS; EXPLOSIVE BELIEVED TO BE 60MM OR LAW ROUND, SAUDI ARABIA</t>
  </si>
  <si>
    <t>Sm tossed dud found to another sm-dud fell &amp; exploded</t>
  </si>
  <si>
    <t>Dropped munitions</t>
  </si>
  <si>
    <t>Sm died after he struck UXO against truck tailgate</t>
  </si>
  <si>
    <t>Sm injured when DPICM he was carrying in his pocket exploded</t>
  </si>
  <si>
    <t>Missile</t>
  </si>
  <si>
    <t>Damage to minuteman missile motor/Aerojet Propulsion Division</t>
  </si>
  <si>
    <t>Flash in pyrotechnic mix</t>
  </si>
  <si>
    <t>ATWESS</t>
  </si>
  <si>
    <t>Soldier injured by dropped atwess-loaded dragon</t>
  </si>
  <si>
    <t>SOLDIER WAS UNSHUNTING ELECTRIC BLASTING CAP LEAD WIRES WHEN IT WENT OFF, THAILAND</t>
  </si>
  <si>
    <t>RADHAZ</t>
  </si>
  <si>
    <t>SOLDIER PICKED UP ARTILLERY SIMULATOR THAT WAS IN A BRUSH FIRE, EGLIN AFB</t>
  </si>
  <si>
    <t>Vegetation fire</t>
  </si>
  <si>
    <t>HE, RDX and Primary</t>
  </si>
  <si>
    <t>TOP HAT DETONATED WHEN SET DOWN AFTER PRESSING (PROPELLEX CORPORATION)</t>
  </si>
  <si>
    <t>Igniter (HD 1.1)</t>
  </si>
  <si>
    <t>Ring Igniter Units deflagrated (about  250-275 units) when operator picked up their container.</t>
  </si>
  <si>
    <t>Flare Surface Trip M49</t>
  </si>
  <si>
    <t>M49 TRIP FLARE BEING CARRIED IN POCKET IGNITED, BURNING SOLDIER'S THIGH AND HAND WHEN HE TRIED TO REMOVE IT, GRAFENWOEHR</t>
  </si>
  <si>
    <t>SOLDIER PICKED UP MINE-IT EXPLODED AS HE WALKED TO VEHICLE</t>
  </si>
  <si>
    <t>SM MISHANDLED DPIC</t>
  </si>
  <si>
    <t>SM ALLOWED HANDLING OF UXO RESULTING IN INJURY TO 4 SM'S</t>
  </si>
  <si>
    <t>Igniter cups</t>
  </si>
  <si>
    <t>Flash during cleaning of igniter cups</t>
  </si>
  <si>
    <t>Detonating fuze</t>
  </si>
  <si>
    <t>EXPLOSION OF DETONATOR, TECHNICAL ORDNANCE INC</t>
  </si>
  <si>
    <t>M99 INITIATOR</t>
  </si>
  <si>
    <t>INADVERTENT ACTUATION OF M99 INITIATOR ON USN OA-4M-WKR INJ</t>
  </si>
  <si>
    <t>Thermite</t>
  </si>
  <si>
    <t>While cleaning grenades involved in fire of 1 June, bottom dropped from tote box dumping grenades atop another box of items. Operator was transferring the dropped incendiary grenades to a new box, when a pin was pulled &amp; a grenade functioned.</t>
  </si>
  <si>
    <t>A clip board  was placed over a sample of detonators prior to operative leaving the room. Upon return, operative began to pick up clip board when one of the detonators exploded prematurely causing the other 24 units to detonate  (Special Devices Inc.)</t>
  </si>
  <si>
    <t>Employee was weighing increments of lead azide. Using an aluminum spatula, she scooped 125mg of lead azide from a velostat cup containing 2.5-3.0 grams of lead azide.  An explosion occurred during this scooping process. (Cartridge Actuated Devices Inc)</t>
  </si>
  <si>
    <t>Detonator p/n 13077</t>
  </si>
  <si>
    <t>Detonator p/n 13077 during operator training</t>
  </si>
  <si>
    <t>Procedure not followed; Inadequate earthing</t>
  </si>
  <si>
    <t>M55 Detonator</t>
  </si>
  <si>
    <t>M55 detonators exploded during transfer.  Piece of foreign material, either from the box of detonators or from around the machine was caught in the vacuum manifold</t>
  </si>
  <si>
    <t>M21simulator</t>
  </si>
  <si>
    <t>2 Sm Smoking Cigarettes Ignited Disassembled M21simulator</t>
  </si>
  <si>
    <t>Contraband/smoking</t>
  </si>
  <si>
    <t>M22 Simulator</t>
  </si>
  <si>
    <t>M22 Simulator Was Dropped And It Exploded When Picked Up</t>
  </si>
  <si>
    <t>Fire During Loading Of Nitrocellulose Into Breaker</t>
  </si>
  <si>
    <t>NOL-130 Primer Mix</t>
  </si>
  <si>
    <t>NOL-130 Primer Mix In Transfer From Blend To Dispenser</t>
  </si>
  <si>
    <t>2 employees entered NG preparation complex to move a skid mounted desiccator containing 1116 lbs of PLQ 22 laquer located in the SW corner of lower level.  A low order detonation occurred in SW corner followed by high order detonation in SE corner.</t>
  </si>
  <si>
    <t>NOL 130</t>
  </si>
  <si>
    <t>During rebowling of NOL-130 primer mix, employee dropped a candy tray of NOL-130 (approx 1 oz) into powder cart containing approx 3 oz of NOL-130.  Detonation occurred.</t>
  </si>
  <si>
    <t>Operator remotely scooping excess powder out of weighing container when 2 pounds of lead styphenate detonated.  Barricade functioned as intended to prevent operator injury during this operation.</t>
  </si>
  <si>
    <t>Flare Pellets</t>
  </si>
  <si>
    <t>Operator had started filling new tray with flare pellets.  At time of fire, she was placing pellet into tray with left hand &amp; gauging pellet for length with her right.  Fire occurred at open end of conveyor &amp; propagated to the partial tray.</t>
  </si>
  <si>
    <t>An employee was rebowling NOL-130 primer mix.  As she was removing a conductive pitcher containing approximately one pound of primer mix from the barricade, a detonation occurred.  1 employee suffered disabling injuries, another w/temp eardrum damage.</t>
  </si>
  <si>
    <t>Container of lead azide RD 1333 slipped from operator's hand while handling it during azide washing operation.</t>
  </si>
  <si>
    <t>Primer Mix</t>
  </si>
  <si>
    <t>Bay leader was cleaning Cargile scooper on Wheaton loader.  There is approx 1 oz of primer mix in the receptacle when full.  She was removing the receptable from the barricade when the detonation occurred.</t>
  </si>
  <si>
    <t>Rough Handling</t>
  </si>
  <si>
    <t>SOP required two people to lift a fifty-seven pound box of 9mm cartridges for loading into a hopper.  One person attempted to lift the box and dropped it.  One cartridge functioned.  There  was no damage.  SOP was violated.</t>
  </si>
  <si>
    <t>0 Fatalities
15 Injuries</t>
  </si>
  <si>
    <t>Primers</t>
  </si>
  <si>
    <t>Large inspection room received hoppers of primers in the center of room. The primers were dipped out of hoppers and passed to tables along walls for seeking inverted primers.  Op carrying 3 hoppers, dropped one. It detonated 500,000 primers.</t>
  </si>
  <si>
    <t>44 Fatalities
156 Injuries</t>
  </si>
  <si>
    <t>Two crewmen were tossing flares into a ready storage locker when one of them functioned. He closed the door, but smoke and fire went into the forward officers area thru ventilators.  Men were trapped in state rooms.  Fire spread on the Hangar Deck.</t>
  </si>
  <si>
    <t>9 Fatalities
0 Injuries</t>
  </si>
  <si>
    <t>Two men on the 3rd floor were discharging propellant from railcars directly into bins located on 2nd floor for eventual transfer to glazing house or blender. 7 workers were present. Deflagration occurred on top floor. Static charge from flowing propellant</t>
  </si>
  <si>
    <t>Detonator, 1.8 Grain</t>
  </si>
  <si>
    <t>Operating a shielded device designed to empty a tray of detonators into a bag of sawdust remotely, worker elected to empty the tray of detonators directly into bag by hand.  Detonation lacerated hand.</t>
  </si>
  <si>
    <t>Primary</t>
  </si>
  <si>
    <t>Operator was placing conductive rubber trays of primer mix into a buggy when event occurred.  He thought event occurred on table 1st. Evidence shows trays also detonated in his hands &amp; in buggy. 10 lbs of Lead Azide &amp; Mercury Fuliminate also detonated.</t>
  </si>
  <si>
    <t>Primer Comp</t>
  </si>
  <si>
    <t>While pouring primers from a can to a brass inverting tray, operator &amp; those nearby, injured by detonation.  Board found pouring primers from cups unsafe, operational shields inadequate, need for anti-static clothing &amp; conductive trays, cups, surfaces.</t>
  </si>
  <si>
    <t>After rebowling mercury fulminate, operator dropped or bumped a tray of rubber cups while loading them into buggy.  Detonation propagated to table where 2nd operator was brushing out trays.  Explosives &amp; personnel limit exceeded, SOP violated.</t>
  </si>
  <si>
    <t>While stencilling 57mm TP rounds &amp; placing them on upright cartridge cases, a projectile fell to concrete floor, and detonated.  The round had .07 lb BP pellet &amp; fuze.  Tests found fuzes were armed by air wrenches turning at 650 rpm with no load.</t>
  </si>
  <si>
    <t>Fire at the tetryl screen &amp; hopper of 2nd floor of pack &amp; weigh hse 1009-2 killed op and destroyed bldg. Op was sliding box of scrap explosive from under the screen at the instant of fire, and could not make it to the escape chute 6 feet away.</t>
  </si>
  <si>
    <t>Chlorate Mix</t>
  </si>
  <si>
    <t>Op wetted XC-9 w/ butyl acetate, placed spatula in 6 oz bottle, was placing it behind shield when it exploded. Lost his left hand. Material: 25% diazodinitrophenol, 75% Pot. Chlorate, 2.4% Nitrostarch for coating bridge wire in igniter.</t>
  </si>
  <si>
    <t>Detonation occurred in M14 Mine assembly area when op dropped 5 aluminum trays with 25 detonators in plastic sleeves.  The other operators received fragment injuries at their work stations.</t>
  </si>
  <si>
    <t>After chamber gaging a round, the operator attempted to place it on a moving conveyor belt.  He struck the primer of a round on the belt, causing the cartridge to function. While the work stations were shielded, they were not protected from the belt.</t>
  </si>
  <si>
    <t>Comp B</t>
  </si>
  <si>
    <t>A new operator chamber gaging 106mm HEAT round used a fiber hammer to force the round into the gage.  The cartridge fired, driving the projectile into the device with enough force to detonate the Composition B, perhaps without the fuze functioning.</t>
  </si>
  <si>
    <t>ASA Comp</t>
  </si>
  <si>
    <t>While pouring ASA compound into cups for mixing with lead azide and lead styphnate, an explosion occurred which damaged building and equipment and sent operator into shock.  The operation was conducted from a shielded location.</t>
  </si>
  <si>
    <t>3 Fatalities
18 Injuries</t>
  </si>
  <si>
    <t>Two employees were cleaning up after taking samples in a pitcher.  The third had just entered the building, when detonation occurred.  The injuries occurred in exposed buildings.</t>
  </si>
  <si>
    <t>3 Fatalities
11 Injuries</t>
  </si>
  <si>
    <t>While removing casting solvent (NG) from nozzle stacks after casting motors, a handling incident detonated a motor in the pit, propagating to desiccators, the aspirator, a 2nd motor in a pit, &amp; solvent scrap cans.  2 cured motors deflagrated.</t>
  </si>
  <si>
    <t>In the back line of a blasting cap plant, Dry Bldg 253 contained 4 drying cubicles with an open bay at each end of the corridor.  The detonation occurred in the sediment beakers on the floor of the open bay, involving wet azide on the waiting table.</t>
  </si>
  <si>
    <t>Cyclotol 70/30</t>
  </si>
  <si>
    <t>Bldg 800, Bay 3, used for transferring BLU's from cartons to cloth sacks placed in wood boxes.  Ops then put bag into dispenser and pulled rope attached to bag which rolled the BLU's in.  A detonation killed 2, caused fires and subsequent detonations.</t>
  </si>
  <si>
    <t>Three operators were talking and mopping the floor when one of them backed into a table where a 2 lb flask of lead azide was aspirating. The operator who hit the table was killed.  She had two weeks' experienced on the back line.</t>
  </si>
  <si>
    <t>1 Fatalities
15 Injuries</t>
  </si>
  <si>
    <t>40mm M406 (SA)</t>
  </si>
  <si>
    <t>In Bldg B-18, Bay 1, a 40mm round detonated on the conveyor belt near the stencil operation, killing one and injuring 15, 3 seriously.  No one touched the round.  Only one round detonated, but 20 others were punctured by fragments &amp; mutilated by blast.</t>
  </si>
  <si>
    <t>3 Fatalities
6 Injuries</t>
  </si>
  <si>
    <t>Bomb, M117A1, GP</t>
  </si>
  <si>
    <t>Two airmen deliberately pushed a pallet of bombs from the third tier of a stack.  The first bomb hit the steel PSP decking, &amp; the 2nd hit on top of the first. The low order event killed 3, and injured 6.  Fires caused 3 detonations at later times.</t>
  </si>
  <si>
    <t>While removing Comp A5 from the vacuum collector, an operator bumped the scrap collection can against the collector, causing a fire.  The line was evacuated before the collection system detonated, propagating to 2 operating buildings.</t>
  </si>
  <si>
    <t>The operator was adding a salt coat slurry (w/alcohol) to sweetie barrel 1 when he dropped the metal slurry bucket against metal.  Witnesses reported a blue-white flash of alcohol, followed by an orange to red fireball when the barrel deflagrated.</t>
  </si>
  <si>
    <t>Dropped Explosives</t>
  </si>
  <si>
    <t>Comp A3</t>
  </si>
  <si>
    <t>Employee picked up a test fixture to take it into a bay containing a remote controlled disassembly machine.  The fixture exploded in his hand. Direct - mvmt of mat'l pts w/residue of sens explosive. Indirect - Failure to follow SOP</t>
  </si>
  <si>
    <t>Operator had removed 1 cntr of lead styphnate from desiccator &amp; proceeded to place cone &amp; cntr in vacant place next to 2nd cntr of lead styphnate in desiccator.  He accidently caught edge of dish against rim causing cone to topple on lead styphnate.</t>
  </si>
  <si>
    <t>3 employees (1 a new trainee) were detailed to remove pyrotechnic sludge from pot prior to refilling.  2 experienced men assisten new employee f/5-10 min &amp; then they were assigned to diff tasks.  Shortly thereafter, a loud explosion occurred.</t>
  </si>
  <si>
    <t>Two operators were in NG storage and weighing facility when explosion occurred.  Crib barricade was 12 ft wide at bottom, 6 ft wide at top &amp; 24 ft high, N S &amp; E sides.  On W side was hill 14 ft high topped with crib barricade to equal other barricades.</t>
  </si>
  <si>
    <t>Smoke was seen coming from a piece of checked baggage during the loading of a passenger aircraft at San Diego International Airport.  The bag was found to contain 86 fireworks.</t>
  </si>
  <si>
    <t>Aluminium Detonators</t>
  </si>
  <si>
    <t>An explosion during the removal of dets from the carrying plate by tipping caused extensive damage to the tipping device &amp; control rod, sawdust box, hopper, chute and accessories.  The blow-out panel &amp; roof of the bldg were destroyed.</t>
  </si>
  <si>
    <t>Ignition of a trace of pyrotechnic composition in a crack in a fillet of wood caused by slamming of a door in a high wind.  The fire was quickly extinguished by an operative using the fire buckets provided.</t>
  </si>
  <si>
    <t>Adverse weather; Contamination</t>
  </si>
  <si>
    <t>Fuseheads</t>
  </si>
  <si>
    <t>The ignition of fuseheads resulted from the worker inadvertently overloading a mechanically operated fusehead size grading machine.  The ignition was presumed to have been caused by friction when the drawer was opened.</t>
  </si>
  <si>
    <t>Pyrotechnics</t>
  </si>
  <si>
    <t>Ignition during processing of pyrotechnic stores.  Possible causes were: accidental running of a hand-operated trolley over stores laid out on floor awaiting inspection; misuse of test equipment for checking continuity of igniter squibs.</t>
  </si>
  <si>
    <t>Homemade Explosives</t>
  </si>
  <si>
    <t>One person was reported to have sustained slight burns after picking up a homemade bomb which had been left in rubbish bin in a junior high school.</t>
  </si>
  <si>
    <t>Aircraft bomb</t>
  </si>
  <si>
    <t>Three fishermen on board a fishing vessel were reported to have been injured in an explosion which occurred when a bomb became entangled in their nets.  It is believed that the bomb had been jettisoned by a NATO aircraft on a bombing mission to Serbia.</t>
  </si>
  <si>
    <t>Inadvertent initiation of UXO</t>
  </si>
  <si>
    <t>Red Phosphorus</t>
  </si>
  <si>
    <t>An operative started to take some phosphorus out of an aluminium drum with an aluminium scoop.  The scoop scraped the bottom of the drum which caused some of the phosphorus to sparkle and burst into flame and smoke. Fire confined to drum.</t>
  </si>
  <si>
    <t>3 Fatalities
2 Injuries</t>
  </si>
  <si>
    <t>Blasting explosives</t>
  </si>
  <si>
    <t>Three miners are reported to have been killed in an explosion which occurred as they were laying explosives in a tunnel.</t>
  </si>
  <si>
    <t>2 Fatalities
4 Injuries</t>
  </si>
  <si>
    <t>Grenade</t>
  </si>
  <si>
    <t>A peacekeeper and a civilian were reported to have been killed when a hand grenade that had been handed over by a boy exploded.  The grenade apparently exploded while troops were moving it</t>
  </si>
  <si>
    <t>A football spectator sustained second-degree burns after a firework thrown by fans was "cleared" from the penalty area by the goalkeeper</t>
  </si>
  <si>
    <t>Horseplay</t>
  </si>
  <si>
    <t>Zirconium powder-based lacquer</t>
  </si>
  <si>
    <t>After leaving the dryer and during decanting of the zirconium powder into an aluminium cupel the remaining metal powder (8g) ignited as the spatula approached. A static discharge was the probable cause.</t>
  </si>
  <si>
    <t>Jade tracer</t>
  </si>
  <si>
    <t>While the operator was holding the bare unit in one hand, bringing the nylon cartridge closer caused it to ignite. Given the lower hygrometry level (25%), a static electricity discharge would have been produced.</t>
  </si>
  <si>
    <t>Combustible primers</t>
  </si>
  <si>
    <t>Whilst opening a box of primers manually, a blue flash occurred. Numerous primers ignited. There may have been friction between the various wedging components with one or more primers, or a static discharge. The primers may have been in a poor condition.</t>
  </si>
  <si>
    <t>Just as the operator had deposited a plate filled with charged cases on the service area, composed of three Perspex trays, and moved her hand towards the compound ball, some fumes were released.  The ignition was probably caused by a static discharge.</t>
  </si>
  <si>
    <t>When the operator moved her hand towards the compound ball, some fumes were produced and particles were thrown 0.8 m. The internal and external hygrometry levels were 48 and 35%. NB: This was the second incident in less than a month.</t>
  </si>
  <si>
    <t>A number of primer heads are reported to have caught fire as a result of a blunder.  An operative sustained burns to hands.</t>
  </si>
  <si>
    <t>Rough handling?</t>
  </si>
  <si>
    <t>A minor explosion took place when an aluminium scoop containing about 12 ounces of explosive sweepings was dropped in a mixing house.</t>
  </si>
  <si>
    <t>Explosives sieve fell off a truck as it was being wheeled &amp; landed on grass. It exploded as worker went to pick it up. It is estimated that 1-2 grains of explosives ignited due to fingernail scratching across explosive. Side of sieve smashed by explosion.</t>
  </si>
  <si>
    <t>A-SA Detonators</t>
  </si>
  <si>
    <t>An accidental explosion occurred during geophysical drilling operations.  The cause of the accident was the current induced in the coil produced by transmission by the transceiver in the victim's possession.</t>
  </si>
  <si>
    <t>A boy was injured in the thigh when a home made bomb which he was carrying in his pocket was accidentally initiated. The accident occurred in a busy thorough-fare but fortunately no other persons were injured.</t>
  </si>
  <si>
    <t>An electric det exploded and slightly wounded an operative as she was removing completed assemblies from an assembly track. The probable cause was the penetration of the casing of a photo-electric cell by one of the leading wires of the detonator.</t>
  </si>
  <si>
    <t>Phosphorus</t>
  </si>
  <si>
    <t>A fire occurred during the weighing of oiled amorphous phosphorus. The worker noticed a wisp of smoke on the floor, sounded the alarm and then tried to move the bin of phosphorus out of the way, but this ignited causing burns to his hands.</t>
  </si>
  <si>
    <t>Nitrocellulose, Black Powder</t>
  </si>
  <si>
    <t>Ignition of a mixture of nitrocellulose and black powder dope used in the manufacture of igniter cord. The sprinkler system operated and the fire did not spread. Ignition probably caused by operative dropping a brass tray containing some of the mixture.</t>
  </si>
  <si>
    <t>A worker was placing sweepings of nitrocellulose and black powder dope into a bucket of water. It is thought he spilled some explosive outside the bucket and when attempting to pick this up ignited the dry material by friction</t>
  </si>
  <si>
    <t>An explosion occurred during the crimping of a piece of safety fuse into a detonator to produce a capped fuse. The initial explosion communicated to detonators held in the hand of the crimping machine operator.</t>
  </si>
  <si>
    <t>Rimfire cases</t>
  </si>
  <si>
    <t>An operative was pouring a quantity of scrap rimfire cases from an over filled waste tin into a similar tin with sawdust in the bottom. There was a small explosion, followed by a fire, but the operative, who was wearing special clothing, was uninjured.</t>
  </si>
  <si>
    <t>Picric acid</t>
  </si>
  <si>
    <t>A youth heated a mixture of picric acid and red lead in a test tube over a small portable gas burner in his bedroom.  An explosion occurred which showered the youth with glass from the shattered test tube and broke the bedroom window.</t>
  </si>
  <si>
    <t>Hot surface</t>
  </si>
  <si>
    <t>A woman inadvertently placed hot ashes in a cardboard box containing a small quantity of gunpowder.  There was a sheet of flame and the ashes were scattered around the room. The woman was injured and is now slightly deaf.</t>
  </si>
  <si>
    <t>Accident during handling of dry nitrocellulose with a steel fork. It was fortunate that the bulk of the material was too wet to burn; the operator, although severely burned, escaped with his life.</t>
  </si>
  <si>
    <t>A fire and subsequent explosion is reported to have occurred in an ammunition dump close to the airport in the capital, Conakry.  The airport was closed for a short while.  The accident was reportedly caused by the mishandling of ammunition.</t>
  </si>
  <si>
    <t>Ignition during manual sorting of cordite strands.  The cordite burnt fiercely without explosion.  No definite cause for the ignition was found, but sabotage was considered most likely.</t>
  </si>
  <si>
    <t>Sabotage/Deliberate?</t>
  </si>
  <si>
    <t>Gelatine dynamite</t>
  </si>
  <si>
    <t>A box of gelatine dynamite partially exploded on being dropped about 48 ft down the shaft of a lead mine.  Two miners who were exposed to the fumes from the explosion/fire subsequently died from toxic poisoning.</t>
  </si>
  <si>
    <t>Dropped explosives; Toxic fumes</t>
  </si>
  <si>
    <t>2 Fatalities
3 Injuries</t>
  </si>
  <si>
    <t>Tonite; Black powder</t>
  </si>
  <si>
    <t>Explosion during excavation work at the James Watt Dock, Greenock.  The accident was caused by an operative imprudently using a stick to ram a tonite primer, with detonator attached, into a bore hole which had previously been loaded with gunpowder.</t>
  </si>
  <si>
    <t>A man was carrying a tray of " waster " percussion caps of the broad shallow pattern. He appears to have fallen &amp; thereby caused an explosion in the tray. Some of the caps had been wetted. It was thought that some loose composition may have been present.</t>
  </si>
  <si>
    <t>Electric detonators</t>
  </si>
  <si>
    <t>An ignition of 23 completed electric detonators occurred during the operation of inscribing numbers on their bases. The ignition occurred while the operator was taking unnumbered dets out of a box. The ignition was probably caused by a static discharge.</t>
  </si>
  <si>
    <t>Chlorate mixture</t>
  </si>
  <si>
    <t>Potassium chlorate and potassium ferrocyanide were inadvertently mixed in a store room.  The mixture was probably initiated by a spark generated when the iron hoop of a barrel was struck against the brick wall. A child was killed by projected debris.</t>
  </si>
  <si>
    <t>Adulteration of reactants</t>
  </si>
  <si>
    <t>Against instructions, an operative tried to remove lumps from an experimental batch of cap composition. An ignition occurred and communicated to two charges of mercury fulminate; A quantity of mealed gunpowder also ignited.</t>
  </si>
  <si>
    <t>Procedure not followed; Rough handling</t>
  </si>
  <si>
    <t>Red phosphorus</t>
  </si>
  <si>
    <t>An ignition occurred as an operative was untwisting a plastic-coated metal tie on a bag containing red phosphorus. The contents of the bag caught fire, the operative left the bay and the fire suppression system activated. No damage.</t>
  </si>
  <si>
    <t>SR 57A Composition</t>
  </si>
  <si>
    <t>An ignition occurred during a brushing operation on a take over cup containing SR57A composition. It is thought that the operative dropped a cup onto a tray of cups that had previously been brushed. Almost 300 cups ignited.</t>
  </si>
  <si>
    <t>SR 414</t>
  </si>
  <si>
    <t>Ignition of a small quantity of SR414 as it was being transferred by hand, using a brass scoop, into an aluminium tumbler-mixing container. Ignition caused by use of scoop to transfer last kg - instead of pouring. The building was destroyed in the fire.</t>
  </si>
  <si>
    <t>8 Fatalities</t>
  </si>
  <si>
    <t>Eight men are reported to have died of smoke inhalation following a firework explosion in a house. The men  were apparently trapped in a backroom that lacked ventilation. Firefighters said a cigarette probably sparked the explosion.</t>
  </si>
  <si>
    <t>Three people are reported to have suffered serious burns and other injuries when fireworks prepared for a summer festival prematurely exploded. The accident occurred as mortar tubes were being checked. Five fireworks went off.</t>
  </si>
  <si>
    <t>4 Fatalities
5 Injuries</t>
  </si>
  <si>
    <t>Hand grenade</t>
  </si>
  <si>
    <t>Four people are reported to have been killed and a further five wounded when a hand grenade they were playing with during a drinking session exploded.</t>
  </si>
  <si>
    <t>A worker in a laboratory of the Government Analysts' Department was reported to have been killed whilst handling a grenade.  The accident was officially reported as having been due to mishandling of the grenade.</t>
  </si>
  <si>
    <t>Smokeless Diamond</t>
  </si>
  <si>
    <t>A fire took place in a compartment of a building when bags of dry milled Smokeless Diamond composition were being weighed into charges for incorporation. The accident may have been caused by a spark produced by impact of the brass scoop on the platform.</t>
  </si>
  <si>
    <t>6 Fatalities
12 Injuries</t>
  </si>
  <si>
    <t>Mortar shells</t>
  </si>
  <si>
    <t>Six UN troops were reported to have been killed and 12 others wounded when a box of mortar shells that had been turned over to the U.N. exploded.  The accident occurred as a battalion of troops were taking the mortar shells to a U.N. arms depot.</t>
  </si>
  <si>
    <t>Lead di-nitro-resorcinate</t>
  </si>
  <si>
    <t>An explosion of about of lead di-nitro-resorcinate took place after drying, resulting in severe shock &amp; burns to one operative. There was little doubt that the accident was due to friction caused by the operative crushing lumps of dried, hot material.</t>
  </si>
  <si>
    <t>A punch had broken in a machine and the deceased was separating loose cap composition from a quantity of correct and defective primed rim fire cases. The waste comp had been sieved into a pot containing sawdust. The comp exploded as the lid was put on.</t>
  </si>
  <si>
    <t>The explosion occurred as the operative, against instructions, attempted to remove trapped detonators from a carrying plate that had been placed on a bench rather than in the safety apparatus provided.</t>
  </si>
  <si>
    <t>1 Fatalities
18 Injuries</t>
  </si>
  <si>
    <t>An explosion is reported to have occurred at a Royal Thai Army base as the result of the ignition of former artillery shells containing white phosphorus which went off as they were laid outside in strong sunlight. A soldier was killed &amp; house destroyed.</t>
  </si>
  <si>
    <t>White phosphorus leak</t>
  </si>
  <si>
    <t>Guncotton</t>
  </si>
  <si>
    <t>A guncotton weighing house was destroyed. In the absence of other information it is thought that the explosion was caused by some accidental action of the men in the house.</t>
  </si>
  <si>
    <t>Blasting cartridges / detonators</t>
  </si>
  <si>
    <t>A fatal accident occurred at a Division B Store. A shotfirer may possibly have dropped a box of explosives onto some detonators. The whole brick and reinforced concrete store was disintegrated. Minor damage occurred to property up to 1000 yards away.</t>
  </si>
  <si>
    <t>Falling Object?</t>
  </si>
  <si>
    <t>Lead Styphnate and Tetrazene</t>
  </si>
  <si>
    <t>A fatal accident occurred while a man was weighing explosive ingredients used in a priming composition for rimfire cartridges. The operative may have absent-mindedly used more force than usual in the operation of weighing</t>
  </si>
  <si>
    <t>A series of explosions in a fireworks storage plant is reported to have shattered the windows of houses on nearby properties, bringing down the ceiling of at least one. The accident may have been caused by an employee dropping a box of fireworks</t>
  </si>
  <si>
    <t>A gutta percha pot containing about 1 lb. of  cap composition exploded as an operative was carrying it a few feet from an expense cupboard. It is probable that the operative dropped the pot and in endeavouring to recover it, caused the explosion.</t>
  </si>
  <si>
    <t>Electric Detonators</t>
  </si>
  <si>
    <t>A bundle of ten A.S.A. Electric Detonators exploded when the operator was in the act of undoing the binding wire prior to testing. The accident might have been due to a static discharge or the breaking of the fusehead during crimping.</t>
  </si>
  <si>
    <t>Unspecified ammunition</t>
  </si>
  <si>
    <t>An explosion at a weapons depot occurred as Afghan soldiers, who were trying to collect firewood, moved a wooden crate at the depot.  It is not clear whether the explosion was the result of an accident or an act of sabotage.</t>
  </si>
  <si>
    <t>Mortar fuze</t>
  </si>
  <si>
    <t>A French weapons demolition expert is reported to have been wounded in an accidental explosion in Kabul. The accident occurred as the soldier was working on a mortar fuse recovered near the French base. The soldier sustained injuries to his hands &amp; thighs</t>
  </si>
  <si>
    <t>Magnesium</t>
  </si>
  <si>
    <t>An ignition occurred as a worker was removing magnesium powder from a drum. It is most probable that rust was present in the drum and a glancing blow from the scoop caused the ignition. The fire spread to other buildings &amp; caused extensive damage.</t>
  </si>
  <si>
    <t>A detonator exploded when it was being placed in a box after final cleaning, and communicated the explosion to other detonators in the box and to a box of uncleaned ones.</t>
  </si>
  <si>
    <t>After breaking bulk, a shop assistant was returning a 25-lb bag of gunpowder to the store when, passing an electric hot air radiator, he noticed smoke coming from the bottom of the bag. He threw it away, but the powder exploded, causing extensive damage.</t>
  </si>
  <si>
    <t>Firework Stars</t>
  </si>
  <si>
    <t>Whilst making Stars using a bronze former and bowl, an ignition occurred. The composition was very sensitive even when damped.</t>
  </si>
  <si>
    <t>Electric Fuzes</t>
  </si>
  <si>
    <t>Priming composition was being transferred to a glass bottle when an explosion occurred, and three girls were injured by flying glass.</t>
  </si>
  <si>
    <t>7 Fatalities
4 Injuries</t>
  </si>
  <si>
    <t>Land mines</t>
  </si>
  <si>
    <t>An explosion is reported to have occurred as land mines were being offloaded from trucks at the Mahajan field firing range. It is believed that the mines had been taken to the range for disposal. Three trucks were reported to have been destroyed.</t>
  </si>
  <si>
    <t>Two workers were reported injured when a chemical mix detonated prematurely in a blast chamber during a test run for a demonstration. The accident occurred in a Large Explosive Containment Facility belonging to Batelle.</t>
  </si>
  <si>
    <t>6 Fatalities
54 Injuries</t>
  </si>
  <si>
    <t>Six people are reported killed in a fire which broke out at a semi-mechanised private match factory. The ignition occurred as match sticks were being dragged from one end of the unit to the other in a gunny bag.</t>
  </si>
  <si>
    <t>7 Fatalities
0 Injuries</t>
  </si>
  <si>
    <t>Tonite</t>
  </si>
  <si>
    <t>A charge which had failed to explode during demolition work in the harbour area was incorrectly taken back on board the boat. The charge had been improperly fitted with a det taken from an electric fuze, though exact cause of accident was not established.</t>
  </si>
  <si>
    <t>5 Fatalities
5 Injuries</t>
  </si>
  <si>
    <t>Five soldiers were reported to have been killed and another five critically wounded when a box of gunpowder exploded as they were carrying it from a warehouse. The subsequent fire triggered a series of explosions in the warehouse.</t>
  </si>
  <si>
    <t>Delay tubes</t>
  </si>
  <si>
    <t>As a foreman was about to remove some filled delay tubes from a box, a detonation occurred.  The accident was most probably caused by an electrostatic discharge. Two tables, windows and lamps were destroyed.</t>
  </si>
  <si>
    <t>While the injured man was spreading lead tri-nitroresorcinate on the cloths on a drying table and was in the act of breaking down the lumps by pressing them between his finger and thumb, a mild explosion occurred injuring the worker's hand and eyes.</t>
  </si>
  <si>
    <t>Three pyrotechnic workers were reported to have been injured in an explosion which occurred as they were building fireworks in a pyrotechnics compound at a film studio.  The blast lifted the roof of the isolated building.</t>
  </si>
  <si>
    <t>An unemployed man was killed in an explosion while gathering scrap metal on a Russian artillery range.  It is believed that the man carelessly handled an unexploded shell.</t>
  </si>
  <si>
    <t>Two First Marine Expeditionary Force Marines died of wounds inflicted when unexploded ordnance they were handling detonated.</t>
  </si>
  <si>
    <t>Three Baghdad slum dwellers were killed when an old surface-to-air missile fell off a trailer and blew up. The accident occurred as Iraqi contractors were removing four unexploded Iraqi missiles left over from the war, residents said.</t>
  </si>
  <si>
    <t>Hand grenades</t>
  </si>
  <si>
    <t>While workers were removing rubbish from dustbins, they found a plastic bag containing two smoke sticks and two hand grenades.  One the grenades subsequently exploded due to improper handling, according to officials.</t>
  </si>
  <si>
    <t>13 Fatalities
9 Injuries</t>
  </si>
  <si>
    <t>Mortar bomb</t>
  </si>
  <si>
    <t>During a disarmament drive, an inexperienced soldier mishandled a mortar and the shell exploded, killing 13 troops and injuring nine others.</t>
  </si>
  <si>
    <t>A1A Ignition Material</t>
  </si>
  <si>
    <t>Technician transfered A1A ignition material from conductive container to metal cup when ignition occurred, indian head</t>
  </si>
  <si>
    <t>M93 Rifle Grenade</t>
  </si>
  <si>
    <t>Reportedly inert grenade was being handled when it detonated</t>
  </si>
  <si>
    <t>Grenade Fuze</t>
  </si>
  <si>
    <t>Sm picked up grenade fuze when the fuze functioned, injuring hand, Kuwait</t>
  </si>
  <si>
    <t>Magnesium/teflon slurry</t>
  </si>
  <si>
    <t>Fire occurred while operator took pots of magnesium teflon slurry mix from work table to transport cart, tracor aerospace</t>
  </si>
  <si>
    <t>81mm Mortar</t>
  </si>
  <si>
    <t>Sm was performing misfire procedures and weapon went off while sm was holding cannon muzzle, ft stewart</t>
  </si>
  <si>
    <t>Signal</t>
  </si>
  <si>
    <t>During removal from a metal can for inspection signal ignited. Singing shirt &amp; scorching bay walls, schofield barracks</t>
  </si>
  <si>
    <t>Explosive Train Assembly</t>
  </si>
  <si>
    <t>Explosive train assembly ignited between workers fingers, oea aerospace, inc</t>
  </si>
  <si>
    <t>Cluster Bomb Unit</t>
  </si>
  <si>
    <t>Am picked up a suppression device and dropped or threw at which time it detonated, white sands mr</t>
  </si>
  <si>
    <t>Demolition Explosive Simulator</t>
  </si>
  <si>
    <t>Demolition explosive simulator exploded while sm's were checking route during jrtc, ft polk</t>
  </si>
  <si>
    <t>BBU-35 Impulse Cartridge</t>
  </si>
  <si>
    <t>Impulse cartridge ignited while operator was removing explosive load, quantic industries</t>
  </si>
  <si>
    <t>37mm Anti-Tank Training Round</t>
  </si>
  <si>
    <t>Sm was checking training aids, a 37mm anti-tank training round, assumed to be expended, detonated causing injury.</t>
  </si>
  <si>
    <t>Initiator, Mechanical, Jau-25/A</t>
  </si>
  <si>
    <t>Xw52 ctg detonated while sm tried to safe aft canopy jettison control handle, mcas beaufort</t>
  </si>
  <si>
    <t>Cartridge, 40mm M781 Practice</t>
  </si>
  <si>
    <t>In operators hand while transferring ctg from assembly machine to curing oven, martin electronics inc.  Accident caused by overheating via heat gun used to pre-warm the cartridge case.</t>
  </si>
  <si>
    <t>Air Training Missiles (Catm-88)</t>
  </si>
  <si>
    <t>Sm noticed scratches on the radome of the mishap missile, spangdahlem ab</t>
  </si>
  <si>
    <t>Harm Missile</t>
  </si>
  <si>
    <t>Missile container slipped off forklift tine, osan ab</t>
  </si>
  <si>
    <t>Aim-120c Missile</t>
  </si>
  <si>
    <t>Sm inadvertently inserted tool into rack unlock receptacle and aim-120 missile fell approx 4 feet, prince sultan ab</t>
  </si>
  <si>
    <t>Simulator, Flash Artillery, M21</t>
  </si>
  <si>
    <t>Person was uploading artillery flash simulators when four simultaneously functioned, ft knox</t>
  </si>
  <si>
    <t>Fuze, Mt M565</t>
  </si>
  <si>
    <t>Operator attempted to rotate fuze dial to 'safe". As it was turned the fuze detonated, mcclintic wildlife station</t>
  </si>
  <si>
    <t>NOL 130 Primer Mix</t>
  </si>
  <si>
    <t>An explosive incident occurred when a production leader was in the process of retrieving one ounce of nol-130 primer mix from a carrier to service a wheaton loader for the production of the m55 detonator/ lone star army ammunition plant</t>
  </si>
  <si>
    <t>Cruise missile</t>
  </si>
  <si>
    <t>An agm-129 advanced cruise missile was damaged during mating/minot air force base</t>
  </si>
  <si>
    <t>Explosion in the detonator department when a carrier plate of loaded aluminium tube dets was being remotely inverted on a tipping platform. The operator suffered only shock &amp; slight burning injuries but considerable structural damage was done to the bldg.</t>
  </si>
  <si>
    <t>33 Fatalities</t>
  </si>
  <si>
    <t>Gelatine; Black powder</t>
  </si>
  <si>
    <t>Explosion of two magazines. The accident occurred as cases of safety fuse were being unloaded from a truck and stacked in the magazine. It is possible that a detonator or some loose powder was initiated in the process.</t>
  </si>
  <si>
    <t>Fuse composition</t>
  </si>
  <si>
    <t>Explosion in fuse priming mix room when operative scooped potassium perchlorate from container. The perchorate had been contaminated with red phosphorus.</t>
  </si>
  <si>
    <t>Fire leading to detonation in experimental storage magazine. Fire started during process of examining fuseheads and then spread to various accessories. The fuseheads were probably ignited by a static discharge. The magazine was destroyed.</t>
  </si>
  <si>
    <t>Carrick composition</t>
  </si>
  <si>
    <t>Fire in lead delay manufacturing house during process of loading the hopper of a tamping machine with carrick composition using stainless steel scoop. The fire started on the scoop, due to friction between scoop and either hopper or composition.</t>
  </si>
  <si>
    <t>Explosion of 11 detonators in service room for detonator press. The operative moved a charging spoon from a carriage to a table and dropped the matrix assembly. Eleven out of 120 detonators exploded.</t>
  </si>
  <si>
    <t>Lead picrate / nitrocellulose</t>
  </si>
  <si>
    <t>Explosion in the selection spot of the electric det pills. The explosion happened during the selection and control process of the combs which were put into a box by workers for their storing thereafter. Ignition may have been caused by friction or static.</t>
  </si>
  <si>
    <t>Explosion in delay element insertion house. The most probable cause of the accident was a static discharge between the operative and one of the detonators he was carrying.</t>
  </si>
  <si>
    <t>When taking out lead azide from storage tube the operator dropped the bottle on the floor, which caused the explosion. As a consequence lead azide in two more storage tubes exploded.</t>
  </si>
  <si>
    <t>Deflagration of wet lead styphnate during weighing process. The cause of the incident is not clear, but may have been due to an electrostatic discharge or friction.</t>
  </si>
  <si>
    <t>Explosion of percussion detonator waste during process of bagging. Ignition probably caused by shock or friction on pure lead azide from 3 defective detonators lastly placed in the conductive plastic bag - dets should have been immersed in oil.</t>
  </si>
  <si>
    <t>Detonation at the cap loading house. It is thought the operative squeezed one of the caps by carring the tray in one hand rather than using both hands.</t>
  </si>
  <si>
    <t>In the course of routine weighing of lead azide dose the material in the weighing device exploded. Another dose nearby the device was not affected. The worker didn't suffer any injury. The ignition was, most probably, caused by static charge.</t>
  </si>
  <si>
    <t>ASA Composition</t>
  </si>
  <si>
    <t>Explosion during manual collection of filled bottles of ASA powder after drying. Probably tho dry ASA bottle was dropped by the operative in the process of transferring the material to the store. A small crater of 2" x 2"x 1" was found an the floor</t>
  </si>
  <si>
    <t>The worker was taking single base, recycling material containing solvent from pressing stage. When he emptied smaller vessel into the bigger plastic drum, ether flared.</t>
  </si>
  <si>
    <t>An ignition occurred during the process of loading a trolley box with a tray of un-cured motor pellets. The ignition was due to contamination of the external surfaces of the trays and the use of ferrous metallic fixings for the trolley runners.</t>
  </si>
  <si>
    <t>.50-caliber bullet</t>
  </si>
  <si>
    <t>A .50-caliber bullet had just been made and was in the inspection section of the plant when it jammed in the inspection machine. A worker tried to dislodge it with a hammer when it exploded, causing injury to three workers.</t>
  </si>
  <si>
    <t>3 Fatalities
3 Injuries</t>
  </si>
  <si>
    <t>A stonemason was transferring gunpowder from his shot-boxes to a bag in front of the kitchen fire.  A bobbin of powder was dropped and the were pieces thrown into the fire. The resulting explosion communicated to the remainder of the powder.</t>
  </si>
  <si>
    <t>Naked light</t>
  </si>
  <si>
    <t>A store containing dynamite became flooded in heavy rain. NG exuded into the water. A worker threw a tin containing the exudate onto a bonfire. There followed a terrific explosion, which killed three workers and injured three others.</t>
  </si>
  <si>
    <t>Exudation</t>
  </si>
  <si>
    <t>Reports say a worker was killed in an explosion which occurred while a work area at the LaRonde gold-copper mine was being loaded with explosives.</t>
  </si>
  <si>
    <t>6 Fatalities
10 Injuries</t>
  </si>
  <si>
    <t>An explosion at the main launch base of the Indian Space Research Organisation is reported to have killed six people and injured another 10. The explosion involved solid propellant and occurred as a propellant segment was being prepared for transport.</t>
  </si>
  <si>
    <t>Some prismatic lights, which had been recovered from the premises concerned in the last accident (see Record 13723), were taken to other premises in a leather hand-bag. A fire originated in the bag, and was no doubt due to the spontaneous ignition.</t>
  </si>
  <si>
    <t>Part of a large block of very dense guncotton (made by a special process) having been nearly dried was being slowly broken up with a phosphor-bronze chisel. In the course of the operation it took fire.</t>
  </si>
  <si>
    <t>7 Fatalities
12 Injuries</t>
  </si>
  <si>
    <t>Explosion during the process of removing bursting charges, each consisting of about 50 lbs. of fine grain powder, from a batch of 400 13-inch shell, which required re-banding</t>
  </si>
  <si>
    <t>6 Fatalities
100 Injuries</t>
  </si>
  <si>
    <t>A serious explosion occurred in connection with the construction of the " Rapid Transit Railroad." The damage to property was considerable, but, so far as can be gathered from the reports, consisted chiefly of breakage of windows.</t>
  </si>
  <si>
    <t>RD 1303</t>
  </si>
  <si>
    <t>An explosion occurred during the operation of weighing RD 1303 composition.  The ignition was most probably caused by an electrostatic discharge from one of the operatives - the wearing of rubber golashes prevented earthing and the humidity was low.</t>
  </si>
  <si>
    <t>6 Fatalities</t>
  </si>
  <si>
    <t>Six coalition soldiers were reported to have been killed while defusing Iraqi munitions at an arms depot.  It is believed the explosion may have been triggered by a mortar attack</t>
  </si>
  <si>
    <t>Sabotage/Deliberate</t>
  </si>
  <si>
    <t>1 Fatalities
5 Injuries</t>
  </si>
  <si>
    <t>30mm Round</t>
  </si>
  <si>
    <t>Reports say one sailor was killed and five others were injured when a 30mm gun they were repairing aboard a Malaysian patrol boat exploded. The gun had apparently misfired during an exercise earlier in the day. Two of the injured were hospitalised.</t>
  </si>
  <si>
    <t>An accident that occurred as fireworks were being set up for a display was reported to have destroyed a truck and caused a bush fire. According to a company spokesperson a shell fired prematurely causing other fireworks to detonate on the ground.</t>
  </si>
  <si>
    <t>Firework</t>
  </si>
  <si>
    <t>An explosion at a fairground reportedly generated a 30-foot fireball that injured three men and damaged two vehicles. The accident apparently occurred as the men were handling an 8-inch salute, and it is thought they spilled flash powder from the firework</t>
  </si>
  <si>
    <t>Two people were reported killed in an explosion at a disarmament camp.  The accident apparently happened as two fighters loyal to the former president were handling a grenade.</t>
  </si>
  <si>
    <t>A  large explosion occurred in an earth covered igloo at the Milan Army Ammunition Plant. The incident occurred as operatives were moving drums of propellant manually, ie rolling the drums, instead of using MHE. A spark occurred during this process.</t>
  </si>
  <si>
    <t>A boy was reported killed and two men injured by an explosion that occurred as fireworks were being prepared in a shop. Apparently the material caught fire and all stock exploded blowing the roof of the shop.</t>
  </si>
  <si>
    <t>Small arms ammunition</t>
  </si>
  <si>
    <t>A police officer accidentally placed a bag of ammunition on a warm spotlight, which caused one of the bullets to heat up and detonate. The officer was removing the bag from the car when a second round fired and injured him</t>
  </si>
  <si>
    <t>8 Fatalities
11 Injuries</t>
  </si>
  <si>
    <t>Aircraft bombs</t>
  </si>
  <si>
    <t>Seven Ukrainian soldiers and one Kazakh serving with the U.S.-led coalition in Iraq were reported killed in an explosion that occurred while they were loading aircraft bombs at an ammunition dump.</t>
  </si>
  <si>
    <t>Four people are reported to have been slightly injured in an explosion in an illegal warehouse for pyrotechnics in the Paris suburb of Versailles. The incident apparently occurred as authorities were emptying the warehouse.</t>
  </si>
  <si>
    <t>An explosion at a fireworks plant destroyed a building &amp; caused 1 injury. An official said a metal scoop being used to transfer finely ground powder from a 5-gallon plastic bucket to a metal bucket probably created a static charge._x000D_
powder.</t>
  </si>
  <si>
    <t>One person was reported killed and three others injured in an explosion that occurred as labourers were unloading scrap metal from a truck.  The scrap had been transported from Afghanistan.</t>
  </si>
  <si>
    <t>Spill of Dextrinated Lead Azide (DLA) during carriage of a pot of the material after washing to the drying station - the operator slipped and fell as he crossed the bay. The operative was trapped until the spill had been carefully mopped up.</t>
  </si>
  <si>
    <t>In a multi base extrusion building 12.5 kg of triple base propellant with solvent (ethanol/acetone), in a transfer bucket, ignited spontaneously and caught fire. The bucket melted, the paint on the ceiling was slightly burned.</t>
  </si>
  <si>
    <t>A minor explosion occurred whilst an employee was attempting to move an empty steel drum used to transfer decontaminated Lead Azide residue. The employee sustained shrapnel injuries. No damage was caused to buildings or the environment.</t>
  </si>
  <si>
    <t>Shot shell primers</t>
  </si>
  <si>
    <t>An explosion occurred as an operative was handling trays of shot shell primers in preparation to feeding to  a machine for priming cases. Fragments were projected up to 10 metres.  Two workers were seriously injured.</t>
  </si>
  <si>
    <t>7 Fatalities
3 Injuries</t>
  </si>
  <si>
    <t>Reports say five Afghans and two German soldiers were killed in a massive explosion at a weapons dump near an airfield. The blast was believed to be an accident and occurred as some of the weapons_x000D_
were being moved before being destroyed.</t>
  </si>
  <si>
    <t>A pharmacist was reported seriously injured in an explosion that occurred as he was trying to make fireworks in an outbuilding next to his home. The man lost limbs and suffered eye damage.</t>
  </si>
  <si>
    <t>Ali Pur Chattha
Pakistan</t>
  </si>
  <si>
    <t>According to reports, six persons were preparing fireworks at a shop when the material caught fire and the stock exploded, killing four persons and injuring one other. The explosion also damaged the buildings adjacent to the shop.</t>
  </si>
  <si>
    <t>Pyrothecnic article</t>
  </si>
  <si>
    <t>According to reports a policeman lost a finger and four firefighters were injured when a flash-bang device exploded at a fire station. The incident occurred as the policemen was moving the device from one vehicle to another.</t>
  </si>
  <si>
    <t>An explosion is reported to have occurred as six men were loading aerial display fireworks from a_x000D_
storage magazine to a trailer at the Fireworks Spectacular Inc. warehouse. Investigators said the fireworks shells were pre-squibbed.</t>
  </si>
  <si>
    <t>Two students were reported to have suffered minor injuries in an explosion at a high school.  The incident apparently occurred when a student dropped a plastic bottle containing explosive material.  Three students were later arrested by police.</t>
  </si>
  <si>
    <t>A employee at a public school in Pittsburgh lost three fingers on her right hand from the explosion of_x000D_
an M-80 firecracker, possession and ignition of which are illegal.</t>
  </si>
  <si>
    <t>Reports say a woman lost four fingers when a firework she thought was a candle blew up in her hand. The accident happened as a result a power - the woman looked for a candle to illuminate the building but mistakenly picked up a firework.</t>
  </si>
  <si>
    <t>13 Fatalities</t>
  </si>
  <si>
    <t>Torpedo</t>
  </si>
  <si>
    <t>An explosion in an experimental torpedo sank the submarine HMS Sidon. It is believed that the torpedo engine was accidentally started on board the submarine and that this overpressurized the fuel system rupturing a pipe containing hydrogen peroxide.</t>
  </si>
  <si>
    <t>A miner was reported killed by an explosion that rocked a nickel mine. The incident apparently occurred as a worker attempted to use a cannon to clear a blockage, and specifically when he tapped a projectile into a rusty barrel by means of a hammer.</t>
  </si>
  <si>
    <t>According to reports a policeman was killed when his backpack accidentally exploded in a car parts shop. The man apparently put the bag on the counter where there were hot tools used for soldering, and contact with these produced the explosion.</t>
  </si>
  <si>
    <t>According to reports a man was badly injured in an explosion that occurred as he was carrying explosives materials out of a building. The blast broke windows in surrounding buildings and a passerby received facial cuts.</t>
  </si>
  <si>
    <t>Military rocket</t>
  </si>
  <si>
    <t>An Iraqi major was reported killed in an accidental explosion of a rocket.  The accident occurred while he was participating in an advanced training course in dismantling rockets and mines.</t>
  </si>
  <si>
    <t>An accident occurred during the priming of rim fire cartridges with wet cap composition. About 18 ounces of composition were involved, although not all of it was detonated. The operator had to have his left arm amputated and he died later.</t>
  </si>
  <si>
    <t>Stun grenade</t>
  </si>
  <si>
    <t>Reports say a stun grenade accidentally exploded inside the headquarters of a branch of the Russian_x000D_
Security Agency, wounding two people. The accident was reported to have occurred after workers mishandled the grenade.</t>
  </si>
  <si>
    <t>An explosion is reported to have occurred at a construction site when a large rock fell from a crane onto the back of a lorry holding some 30 kilograms of dynamite. A number of unexploded primers were projected into the surrounding area.</t>
  </si>
  <si>
    <t>ANFO</t>
  </si>
  <si>
    <t>During charge-up operations, the operator noticed a restricted flow of ANFO coming from the delivery hose. Upon examination, a non-electric detonator and a small rock were found in the actuator valve located at the base of the ‘kettle’.</t>
  </si>
  <si>
    <t>A bunker full of fireworks is reported to have exploded after a firework ignited in the hand of an employee engaged in cleaning the storage area. He dropped the firework which then ignited other material stored in the bunker</t>
  </si>
  <si>
    <t>A man who organizes and produces pyrotechnic effects in films was arrested by the RCF police for triggering an explosion at his residence. The man allegedly removed the conventional fuse of fireworks and replaced it with electric wires.</t>
  </si>
  <si>
    <t>A package that contained fireworks self-ignited and started smoldering in a post office  prompting a hazardous materials response but injuring no one.</t>
  </si>
  <si>
    <t>The operation consisted of disassembling and sorting the components of inert ammunition in order to remove waste. When unscrewing the cap, sparks and fumes appeared without any greater phenomenon.</t>
  </si>
  <si>
    <t>Pyrotechnic compositions</t>
  </si>
  <si>
    <t>During operations of moving pyrotechnic products by forklift truck, a fire occurred on the vehicle causing release of a large amount of fumes. The fire was rapidly tackled by the operative with the aid of the extinguisher positioned on the truck.</t>
  </si>
  <si>
    <t>Vehicle fire</t>
  </si>
  <si>
    <t>Reports say three civilian employees of the Crane Naval Surface Warfare Center were hurt while unpacking stab detonators for outside destruction at the base's Burning Ground.</t>
  </si>
  <si>
    <t>The daily noon firing of a gun at a Guernsey castle has been suspended after a charge for the cannon went off prematurely while being tested. The explosion slightly injured the keeper and caused minor damage to the keepers' changing room.</t>
  </si>
  <si>
    <t>A boy reportedly suffered serious injuries when a petard exploded in his hands.</t>
  </si>
  <si>
    <t>5.56 mm ammunition</t>
  </si>
  <si>
    <t>An event occurred during the sorting of ammunition salvaged from the range before final processing to ensure FFE status by the Crackermill plant. The incident was due to the functioning of a blank cartridge trapped under a ranger mine bin.</t>
  </si>
  <si>
    <t>As a firework display was being set up on a barge, a firework ignited due to an electrical short circuit.</t>
  </si>
  <si>
    <t>Reports say a 15-year-old was scarred for life after a firework placed in his trouser pocket ignited. The incident happened at Glengormley High School.</t>
  </si>
  <si>
    <t>5 Fatalities
2 Injuries</t>
  </si>
  <si>
    <t>Five labourers were reported killed in Vietnam’s Central Highland when explosives used to mine limestone accidentally went off. The workers were apparently checking a 100-kilogram batch of explosives when it suddenly exploded.</t>
  </si>
  <si>
    <t>One person was reported killed and three others injured in an explosion that occurred when a hand grenade was accidentally dropped on the ground.</t>
  </si>
  <si>
    <t>Reports say two girls were killed and four other persons sustained serious burn injuries when a bundle of crackers accidentally exploded during Diwali. The incident occurred when sparks from a toy gun fell onto a  bundle of crackers.</t>
  </si>
  <si>
    <t>According to reports, one person was killed and five others were injured in a powerful explosion that occurred as some people alighted from a truck with a bag containing firecrackers.</t>
  </si>
  <si>
    <t>4 Fatalities
54 Injuries</t>
  </si>
  <si>
    <t>A blaze at a fireworks unit is reported to have left 4 people dead and 54 others injured. The incident occurred when lightning struck the unit. Around 200 employees were stacking bundles of fireworks at the time.</t>
  </si>
  <si>
    <t>Lightning</t>
  </si>
  <si>
    <t>Military flare</t>
  </si>
  <si>
    <t>According to reports a navy flare found in the water off Kihei burst into flames after it had been hauled on to the beach by a windsurfer. The device apparently contained white phosphorus, a substance that ignites when exposed to air</t>
  </si>
  <si>
    <t>At least five persons were reported injured when a pyrotechnic object, reportedly a powerful cracker used by fishermen, exploded in a coconut groove. The object had been inside a discarded bag, which an old man had picked up and then thrown away.</t>
  </si>
  <si>
    <t>Inappropriate Disposal</t>
  </si>
  <si>
    <t>1 Fatalities
12 Injuries</t>
  </si>
  <si>
    <t>Reports say a boy was killed at a scrap shop when a metal object he was trying to dismantle exploded. Nearly a dozen persons were injured in the blast, four of them critically.</t>
  </si>
  <si>
    <t>An explosion that took place during the preparation of fireworks is reported to have killed a teenager and seriously injured her brother and sister.</t>
  </si>
  <si>
    <t>0 Fatalities
14 Injuries</t>
  </si>
  <si>
    <t>Reports say 14 people were injured, one critically, when a hand grenade accidentally exploded at an exhibition of government activities at a convention centre. The incident occurred as a policemen was demonstrating the use of a grenade to spectators.</t>
  </si>
  <si>
    <t>Careless handling</t>
  </si>
  <si>
    <t>Reports say an employee at the Cardinal Health Depot required medical treatment after his eyes were burned by nitroglycerine. How the nitroglycerine (which is used as a heart medication) got into the employee’s eyes was unclear.</t>
  </si>
  <si>
    <t>Chinese authorities confirmed that six workers were killed in an explosion at an official fireworks factory. Workers were transferring fireworks from one warehouse to another when the incident occurred, according to the administration.</t>
  </si>
  <si>
    <t>An officer of 14th Maha Regiment was reported to have been killed when a grenade that he was checking accidentally exploded.</t>
  </si>
  <si>
    <t>Reports say a labourer's leg was blown off when electric detonators he was carrying exploded. Wires found at the blast site led police to believe that he was carrying 30 to 50 electric detonators in a nylon bag. The man had been contracted to blast rocks.</t>
  </si>
  <si>
    <t>Shells</t>
  </si>
  <si>
    <t>Albanian State Television reported that five soldiers were injured in an explosion at a former military base.  The explosion apparently occurred as shells were being moved.</t>
  </si>
  <si>
    <t>An elderly lady is reported to have found a live grenade in a sack of potatoes she had bought at a market. The grenade had no safety pin and was still active. Officers later detonated the grenade in the town park.</t>
  </si>
  <si>
    <t>0 Fatalities
35 Injuries</t>
  </si>
  <si>
    <t>Explosive devices</t>
  </si>
  <si>
    <t>Reports say that at least 35 people were injured while attempting to collect explosive devices left behind by looters at Jhapa's Korobari VDC.</t>
  </si>
  <si>
    <t>Pentolite; detonator</t>
  </si>
  <si>
    <t>A man died when the prematurely primed charge he was holding against his chest exploded. The accident happened as the man threw his detonator leadwires into a region of intense electrostatic field, this produced a spark between the bridgewire &amp; metal case</t>
  </si>
  <si>
    <t>Pyrotechnic mixture</t>
  </si>
  <si>
    <t>Two scrap-shop workers were reported injured in a low-intensity explosion that occurred as they were trying to break open a rusted metal box, which it is believed contained materials used in the making of fire crackers.</t>
  </si>
  <si>
    <t>Police reported that three persons, including two Bihar Military Police commandos, sustained injuries when a grenade being serviced by BMP personnel went off accidentally at the divisional jail.</t>
  </si>
  <si>
    <t>A pyrotechnician was injured in an explosion that occurred as he was preparing a fireworks display, according to reports. The cause of the accident was not immediately apparent. The man was taken to hospital with serious facial injuries.</t>
  </si>
  <si>
    <t>6 Fatalities
50 Injuries</t>
  </si>
  <si>
    <t>Police believe that an explosion that tore through an outdoor market where some 1,000 people were present might have been caused by someone with a cigarette who accidentally lit an unattended backpack full of dynamite.</t>
  </si>
  <si>
    <t>Match composition</t>
  </si>
  <si>
    <t>A fireball of match composition occurred as the material was being removed for disposal from a plastic container in which it had been stored for several days.The material is a potassium chlorate based composition made to an old UK military specification</t>
  </si>
  <si>
    <t>2 Fatalities
2 Injuries</t>
  </si>
  <si>
    <t>Two workers were reported killed in a powerful explosion at an oil well.  The incident apparently happened during the preparation of an explosives device.</t>
  </si>
  <si>
    <t>Homemade bombs</t>
  </si>
  <si>
    <t>Report were received that five small, homemade bombs, produced before a court as evidence in a trial, exploded, leaving six people wounded.</t>
  </si>
  <si>
    <t>A "sapper" was reported killed in an explosion that occurred during preparative work for disarming unexploded ordnance in a former Soviet base.</t>
  </si>
  <si>
    <t>Reports say two persons were killed and two houses were destroyed in an explosion that occurred as villagers were making detonators in a residential building.</t>
  </si>
  <si>
    <t>Reports say two persons were killed and three others injured in an explosion that occurred as several local residents were making detonators in a residential building.</t>
  </si>
  <si>
    <t>Reports say two persons were killed and three others injured in an explosion at an underground detonator factory</t>
  </si>
  <si>
    <t>Three people were reported injured when an explosive device went off inside an arms shop. The shop owner was reported to have been cleaning weapons at the time of the incident.</t>
  </si>
  <si>
    <t>A firework-maker wanted to extract the ignition fuse of a firework instead of cutting it. The extraction triggered firing of the system (wick, then 3 seconds after, explosion of the firework). The building was destroyed.</t>
  </si>
  <si>
    <t>Igniter</t>
  </si>
  <si>
    <t>During a dimensional check on an igniter, the operative dropped the article. As he tried to pick it up with his hand, and as he approached it with his fingers, the igniter functioned. The ignition was most probably caused by a static discharge.</t>
  </si>
  <si>
    <t>Signalling flare</t>
  </si>
  <si>
    <t>During the process of extracting a signalling flare from its tube, the operative found that the flare was on fire (low-density flame and smoke).</t>
  </si>
  <si>
    <t>Rocket motors</t>
  </si>
  <si>
    <t>Three propellant charges were being transported by fork lift truck when they bounced off the forks and onto the ground. The incident caused some surface damage and contamination, leading to disposal of the motor grains.</t>
  </si>
  <si>
    <t>Greek police reported that an explosives expert was killed in his home while he was preparing explosives for use in a road construction project. It is not known what caused the explosion.</t>
  </si>
  <si>
    <t>A pyrotechnics worker lost several fingers in a fireworks accident. Authorities said a mortar flipped over &amp; went off, hitting the man in the chest &amp; hands. The man was apparently breaking down the display (due to bad weather) when the incident occurred.</t>
  </si>
  <si>
    <t>A man sustained minor burns when firecrackers stored in his hut exploded. The man had collected the crackers from a nearby temple and apparently initiated the incident while in an inebriated condition when he fell on to one of the packets.</t>
  </si>
  <si>
    <t>Reports say a jawan was critically injured when a shell accidentally exploded in an army camp. The explosion took place when some jawans, while cleaning a barrack, moved a tin box that contained the shell.</t>
  </si>
  <si>
    <t>Reports say a  22-year-old man was killed and two of his family members were injured after an unknown  substance/device fell off a shelf in a display case and exploded. The blast shattered glass panes in the house and left the walls cracked.</t>
  </si>
  <si>
    <t>Reports say a shopkeeper running a scrap business was killed when he hammered an explosives device that was contained amongst scrap metal. The device exploded causing severe injuries to the man. He was rushed to hospital but died later.</t>
  </si>
  <si>
    <t>An army jawan was reported killed when a grenade accidentally exploded at his post. The grenade apparently fell from his hand.</t>
  </si>
  <si>
    <t>Local police sources reported that a 12-year-old boy sustained serious injuries after a giant firecracker he made for Loy Krathong celebration exploded in his hand. Doctors had to amputate his right hand and his eyes were also badly damaged.</t>
  </si>
  <si>
    <t>Local police reported that a blast at the Baja Film Studios was caused by the mishandling of powder used in film stunts. One person was killed in the incident and five others were wounded.</t>
  </si>
  <si>
    <t>Pipe bomb</t>
  </si>
  <si>
    <t>A youth was reported to have has lost his hand in a homemade pipe bomb explosion. The device exploded when a cannon fuse, lit with a candle wick, could not be extinguished; the youth then tried to throw the bomb outside when it blew up</t>
  </si>
  <si>
    <t>A quantity of red phosphorus (HB300) ignited as it was being transferred from a bag to a container placed on a set of scales.</t>
  </si>
  <si>
    <t>Parachute flare</t>
  </si>
  <si>
    <t>A bomb disposal team were called to Dawlish Community College to collect a parachute flare that had been taken into a class by a pupil. A 600m exclusion zone was set up and staff and students were evacuated from part of the college.</t>
  </si>
  <si>
    <t>Phosphorus/chlorate mixture</t>
  </si>
  <si>
    <t>An explosion is reported to have occurred in a chemistry laboratory as a teacher demonstrated an experiment involving mixing phosphorus with sodium chlorate! The teacher sustained burns but fortunately the pupils were not injured.</t>
  </si>
  <si>
    <t>Reports say a firecracker ignited in the clothing of a student attending Phelps High School. She  was later transported to hospital with minor burns. Five other students complained of possible hearing injuries as a result of the incident.</t>
  </si>
  <si>
    <t>A pyrotechnics expert who attempted to pry open a pyrotechnic shell with a screwdriver is reported to have lost his left hand in the ensuing explosion. The explosion blew out the windows of the room and caused smoke damage.</t>
  </si>
  <si>
    <t>Airbag</t>
  </si>
  <si>
    <t>A sub postmistress needed hospital treatment after a package containing a car steering wheel airbag exploded at a post office. A man was later cautioned by the police for sending a dangerous article by post</t>
  </si>
  <si>
    <t>A company has been heavily fined following an explosion that left a worker with serious injuries. The incident was caused by the inappropriate handling and use of dried nitrocellulose (non-explosives grade) prior to mixing.</t>
  </si>
  <si>
    <t>At least two Central Reserve Police Force personnel were killed and another was seriously injured when a hand grenade accidentally fell on the ground and exploded, according to reports. The incident occurred as  personnel were moving a batch of grenades.</t>
  </si>
  <si>
    <t>An ignition of red phosphorus occurred whilst the material was being carried in glass jars within a paper sack. Presumably some phosphorus contamination on the outside of a jar was ignited by friction when the jars clashed together in the sack.</t>
  </si>
  <si>
    <t>Miniflare Mk3 &amp; Mk4</t>
  </si>
  <si>
    <t>During the process of printing miniflares, an operative dropped a unit, whereupon the star ignited causing a red glow. The two operatives left the building and raised the alarm. The fire quickly burned itself out.</t>
  </si>
  <si>
    <t>Trip flare</t>
  </si>
  <si>
    <t>An ignition occurred while an operative was function testing a trip flare. The unit was held against the palm of her hand, instead of between fingers and thumb, and the cap fired directly into her hand. The operative's cotton gloves were slightly scorched</t>
  </si>
  <si>
    <t>Five employees were reported killed in an explosion at a match factory. The incident is reported to have been caused by friction during handling of chemicals, though exact details were not reported.</t>
  </si>
  <si>
    <t>Three people were reported killed when a party-goer at a disco accidentally dropped a grenade and the device exploded, according to reports.</t>
  </si>
  <si>
    <t>Reports say four persons were injured, one seriously, in an explosion that occurred while fireworks were being prepared for a display at a temple.</t>
  </si>
  <si>
    <t>An operator having disposed of a flammable solvent from a glass flask replaced a ceramic filter in the neck of the flask. An ignition occurred, caused by friction between the filter and small amount of pyrotechnic comp that the operative failed to notice.</t>
  </si>
  <si>
    <t>Reports say a quantity of fireworks exploded as they were being set up at a parking lot in preparation for the Angkan-angkan Festival. The explosion reportedly damaged several structures, including the city's Central Post Office.</t>
  </si>
  <si>
    <t>Reports say that an explosion occurred at a school while members of staff were searching a student's bag. It is believed the bag contained a small, snap-type firecracker, and that this went off accidentally.</t>
  </si>
  <si>
    <t>Bomb</t>
  </si>
  <si>
    <t>Two policemen were reported injured when a defused bomb they were examining exploded low order. The bomb had previously been recovered from a district court building.</t>
  </si>
  <si>
    <t>Rocket propelled grenade</t>
  </si>
  <si>
    <t>Three policemen were reported killed when one of them accidentally dropped a rocket-propelled grenade at an anti-drugs force base</t>
  </si>
  <si>
    <t>8 Fatalities
17 Injuries</t>
  </si>
  <si>
    <t>Detonators; Gelatine</t>
  </si>
  <si>
    <t>An explosion involving approximately 25 detonators and six boxes of gelatine is reported to have destroyed a shed at a quarry. According to one report, the explosives caught fire from a stove kept in the shed for cooking purposes.</t>
  </si>
  <si>
    <t>Naked light?</t>
  </si>
  <si>
    <t>A man is reported to have sustained serious injuries to his left hand and arm in an explosion at his residence. Police later removed a large amount of bomb-making material from the two-story duplex.</t>
  </si>
  <si>
    <t>Two people were reported killed and another wounded by an explosion of a charge that police suspect was intended to be used for fishing purposes. Sulphur and fertiliser (ingredients that can be used in homemade explosives) were found at the scene, .</t>
  </si>
  <si>
    <t>Deflagration of 2kgs of initiating material during manual handling from the production area to the drying room.  The worker accidentally dropped the plate containing the composition.</t>
  </si>
  <si>
    <t>Unexpected fire in a calibration room by auto ignition of tubular propellant rods (nitrocellulose and stabilizer; porous propellant; about 50mm in diameter)</t>
  </si>
  <si>
    <t>9 Fatalities</t>
  </si>
  <si>
    <t>Nine servicemen were reported killed as a result of an accidental explosion of munitions.  The incident is reported to have occurred as munitions were being transferred from a tank into a truck. Seven men were killed on the spot, a further two died later.</t>
  </si>
  <si>
    <t>Two persons were reported killed in an explosion in a domestic property where firecrackers were being made. Five other houses in the vicinity were reported damaged in the incident.</t>
  </si>
  <si>
    <t>Tri-acetone-tri-peroxide</t>
  </si>
  <si>
    <t>A youth is reported to have been injured in an explosion after making tri-acetone-tri-peroxide.</t>
  </si>
  <si>
    <t>Pyrotechnic article</t>
  </si>
  <si>
    <t>A police officer is reported to have sustained hand injuries when a small homemade explosives device went off as officers were searching a domestic property. The device was reported to be similar to a flash grenade used in war games</t>
  </si>
  <si>
    <t>5 Fatalities
0 Injuries</t>
  </si>
  <si>
    <t>Five fishermen were reported killed while manufacturing explosives charges for fishing purposes. Police are working to determine exactly what caused the charges to explode</t>
  </si>
  <si>
    <t>Primary explosives comp</t>
  </si>
  <si>
    <t>The primary explosive exploded on a weighing device during the process. A bolt with a ring attached fell onto the weighing device initiating the primary explosive through impact. Weighing device, ceiling, door and windows were damaged.</t>
  </si>
  <si>
    <t>An explosion at the Khundroo Ammunition Depot is reported to have claimed the life of one labourer and injured three others. The incident apparently occurred when a shell fell as it was being carried.</t>
  </si>
  <si>
    <t>A school was reported to have been evacuated after one of the pupils dropped a homemade firework on the school's playing field. The firework consisted of black plastic tubing filled with gunpowder. It was later taken away by the emergency services.</t>
  </si>
  <si>
    <t>13 Fatalities
5 Injuries</t>
  </si>
  <si>
    <t>An explosion supposedly occurred during the pneumatic loading of an ANFO / fine Al powder mixture into underground holes using a loader. The explosion was followed by a severe fire that was only extinguished the next day.</t>
  </si>
  <si>
    <t>Two soldiers were reported killed in an accidental explosion. The incident apparently occurred as a safety pin was accidentally removed from a grenade.</t>
  </si>
  <si>
    <t>An operative was carrying a bottle of ASA compositon in a carrying box when it accidentally slipped from his hand and exploded as it hit the floor. The operative was killed and another seriously injured.</t>
  </si>
  <si>
    <t>Two police officers are reported to have sustained slight injuries when a quantity of confiscated firecrackers exploded at a police station. Reports indicate that the firecrackers were being unloaded from a patrol car at the time the incident occurred.</t>
  </si>
  <si>
    <t>A youth was reported to have been seriously inured when a quarter stick of dynamite exploded in his right hand. The incident occurred at his grandmother's home when he apparently took the stick out of his backpack</t>
  </si>
  <si>
    <t>Exudation?</t>
  </si>
  <si>
    <t>A man was reported to have been seriously injured when a keg containing 4kg of pyrotechnic powder ignited in a magazine. Reports say the ignition did not communicate to other explosives stored in the magazine.</t>
  </si>
  <si>
    <t>A female employee at a fireworks factory was reported killed in an explosion. The woman was apparently handling fireworks fuses at the time the incident occurred.</t>
  </si>
  <si>
    <t>Five soldiers were reported wounded, one seriously, when a grenade accidentally exploded at the Danish military headquarters in southern Afghanistan. The soldiers were unpacking their equipment when the incident occurred.</t>
  </si>
  <si>
    <t>A grenade seized from suspected militants exploded during a news conference at a police station.  Reports say 15 people were injured in the incident.</t>
  </si>
  <si>
    <t>Bombs</t>
  </si>
  <si>
    <t>An explosion at a military camp is reported to have injured 15 soldiers, four seriously. The explosion involved a quantity of unexploded bombs that some soldiers had collected during a field exercise and had taken to an equipment room at the camp.</t>
  </si>
  <si>
    <t>Reports say an employee at a vehicle repair workshop was seriously injured in the explosion of a quantity of small-calibre munitions dating from the Second World War. The incident apparently occurred as the man was cleaning the munitions.</t>
  </si>
  <si>
    <t>At least four people were reported killed when an explosion triggered a landslide at a quarry. The incident is reported to have occurred as workers were laying out explosives.</t>
  </si>
  <si>
    <t>Police reported that an employee at a second-hand store unwittingly used detonating cord to tie down goods purchased by a customer. A small amount of a 1,000-foot roll was later recovered and disposed of.</t>
  </si>
  <si>
    <t>Two people were reported injured when a small amount of explosives stored in a house exploded. Police sources said preliminary investigations had established that the explosives were of a type used in crackers and ruled out foul play or terrorist activity</t>
  </si>
  <si>
    <t>One person was reported killed and two others seriously injured when some substance, suspected to be gelatine, exploded in the premises of a contractor. The incident apparently happened as employees were carrying out a stock check.</t>
  </si>
  <si>
    <t>Media sources reported that two persons were killed in an explosion that occurred while they were assembling an explosives device. The incident is reported to have occurred on industrial waste land. The intentions of the injured persons are unclear</t>
  </si>
  <si>
    <t>At least four students and a teacher were injured during a black powder demonstration. According to reports, a canister of powder exploded as the teacher was sprinkling it on the ground near a bonfire!</t>
  </si>
  <si>
    <t>A 59-year-old man is reported to have been fatally injured when some dynamite he was handling at a farm exploded. Police said it was not clear what the man was doing with the dynamite at the time of the explosion.</t>
  </si>
  <si>
    <t>TATP</t>
  </si>
  <si>
    <t>Four teenagers were reported injured by the explosion of a bomb they made by following instructions contained in a manual they had found on the Internet. The incident apparently occurred when they were taking the bomb into a car.</t>
  </si>
  <si>
    <t>A casual worker is reported to have received minor burns in an explosion at a police station. The incident  occurred as two workers were relocating material, books, records and furniture. It appears that two bombs had been kept in the records room.</t>
  </si>
  <si>
    <t>4 Fatalities
3 Injuries</t>
  </si>
  <si>
    <t>Four people were fatally injured in an explosion that occurred as workers were off loading fireworks from a truck in preparation for a fireworks display. The incident is being investigated by the Bureau of Alcohol, Tobacco, Firearms and Explosives.</t>
  </si>
  <si>
    <t>8 Fatalities
6 Injuries</t>
  </si>
  <si>
    <t>Authorities reported that eight people were killed in an explosion at an iron ore mine. The incident is said to have occurred as workers were distributing explosives 200 meters underground. The cause of the blast was not reported.</t>
  </si>
  <si>
    <t>A West Midlands police officer is reported to have suffered burns to one of his legs when an electronic pyrotechnic device went off accidentally during a war game. He was also treated at the scene for cuts to his leg before being flown to hospital.</t>
  </si>
  <si>
    <t>0 Fatalities
19 Injuries</t>
  </si>
  <si>
    <t>Grenades</t>
  </si>
  <si>
    <t>An explosion in an army compound is reported to have injured sixteen soldiers and three civilians. The accident apparently occurred as grenades were being handled.</t>
  </si>
  <si>
    <t>Media sources reported that four soldiers were fatally injured by an explosion of a hand grenade carried by one of them while they were on patrol.</t>
  </si>
  <si>
    <t>3 Fatalities
20 Injuries</t>
  </si>
  <si>
    <t>Media sources reported that a hand grenade carried by a guest at a wedding celebration accidentally went off, fatally injuring three people. It appears that the guest had been carrying the grenade in a pocket where the safety pin may have become entangled</t>
  </si>
  <si>
    <t>A fishermen was reported killed when a makeshift bomb he was carrying exploded. Presumably the bomb had been intended for the purpose of "dynamite fishing".</t>
  </si>
  <si>
    <t>A soldier was reported killed in an explosion that occurred as he was cleaning a hand grenade.</t>
  </si>
  <si>
    <t>2 Fatalities
9 Injuries</t>
  </si>
  <si>
    <t>Media sources reported that 2 persons were killed and nine others injured when a parcel containing fireworks exploded soon after it was offloaded from a passenger train. The blast shattered the window panes of the train as it moved out the station.</t>
  </si>
  <si>
    <t>The Theodore Roosevelt Medora Foundation received citations and fines, stemming from a pyrotechnics accident that left a woman with first- and second-degree burns. Mortars, with the cables for the firing unit connected, ignited as they were being carried</t>
  </si>
  <si>
    <t>Two people were reported seriously injured by an explosion at a cracker factory. The incident is believed to have occurred as the two were preparing crackers while sitting in the doorway to a tin shed. The cause of the ignition was not reported.</t>
  </si>
  <si>
    <t>Media sources reported that one person was killed and a 12-year-old girl injured in an explosion at a cracker factory. The incident is said to have occurred when some crackers accidentally caught fire while being preparing by the two workers.</t>
  </si>
  <si>
    <t>Rifle grenade</t>
  </si>
  <si>
    <t>Reports say an army lieutenant was killed when his rifle-grenade exploded in a Nicosia armoury. The incident apparently happened during a stock-take of munitions at the army barracks.</t>
  </si>
  <si>
    <t>Media sources reported that two Indian Army personnel were injured in a grenade explosion. The incident apparently occurred when the grenade accidentally fell from the hand of a soldier and exploded. The injured were taken to hospital.</t>
  </si>
  <si>
    <t>Reports say a fireman suffered serious burns when a high powered firework went off while he was performing safety checks in readiness for a fireworks display.  A protective helmet saved the man from more serious injury.</t>
  </si>
  <si>
    <t>Media sources reported that a man was seriously injured in an explosion that apparently occurred as he was attempting to load shotgun shells. Two blast occurred in his apartment. Police later found pipe bombs, firearms and ammunition stored in the bldg.</t>
  </si>
  <si>
    <t>0 Fatalities
11 Injuries</t>
  </si>
  <si>
    <t>At least 11 people have been injured by a grenade which exploded accidentally in the city's commercial sector, police reported. The grenade was being carried by a man who planned to threaten a local shopkeeper, when it fell from his hand and exploded.</t>
  </si>
  <si>
    <t>Media sources reported that a farmer was killed when some crackers that he was carrying accidentally exploded. The man had intended to use the crackers to scare away birds. Reports indicate that the man may have mistakenly picked up a detonator.</t>
  </si>
  <si>
    <t>Three women were reported killed after a single firecracker set off a deadly blaze in a row of fireworks stores. The incident apparently happened after the firecracker fell to the ground, hitting one of the stores and setting off its contents.</t>
  </si>
  <si>
    <t>Three men were reported injured (one seriously) by a gunpowder explosion that occurred in a quarry. The cause of the explosion is not known</t>
  </si>
  <si>
    <t>Reports say one person was killed and a nine-year-old girl was seriously injured in an explosion in a domestic property. The incident apparently occurred when a tin containing explosives (for use in poaching in the nearby forest) was opened.</t>
  </si>
  <si>
    <t>An operative lost his left hand and another incurred minor injuries when a bag of detonators was initiated by a static discharge in the waste preparation building of the Detonator Plant. The operative was not wearing the prescribed antistatic device.</t>
  </si>
  <si>
    <t>Reports say a youth lost a hand when a homemade bomb that he had made malfunctioned. He was transported by medical helicopter to hospital where he underwent surgery.</t>
  </si>
  <si>
    <t>An army major was reported killed when a grenade slipped from his hands and exploded. The incident is reported to have occurred during the patrol of a forest area.</t>
  </si>
  <si>
    <t>The owner of a licensed fireworks unit was reported killed in an explosion that occurred as she was arranging crackers inside a room. The blast is reported to have damaged nearby buildings.</t>
  </si>
  <si>
    <t>A policemen was reported injured in an explosion that occurred as he was handling a device that was to be used as evidence in a trial.</t>
  </si>
  <si>
    <t>Four workers at a fireworks factory were reported seriously injured when an explosion occurred during manufacture of mortars. The cause of the incident was ascribed to unsafe handling of materials. The blast is said to have broken windows in nearby houses</t>
  </si>
  <si>
    <t>A police officer was reported seriously injured at a training facility when an oilfield explosive device that he was trying to dismantle exploded. The officer is said to have sustained numerous injuries to his face, chest, arms and legs.</t>
  </si>
  <si>
    <t>Reports say a youth was badly burned when he dropped a box of snap-caps in a shop. The teen is believed to have been involved in the illegal sale of fireworks. He was taken to hospital suffering injuries to his chest, face and hands.</t>
  </si>
  <si>
    <t>Reports say that while a fireworks show was being set up, a shell exploded in a volunteer firefighter's hands. Static electricity was generated by the two shirts he was wearing. Three officials were reported injured in the incident.</t>
  </si>
  <si>
    <t>A police officer was severely injured on the hand by the explosion of a few grams of TATP that had been found in a packet under a parked trailer. Initial reports were unclear as to how the packet came to be under the trailer.</t>
  </si>
  <si>
    <t>An employee at the Lone Star Army Ammunition Plant was critically injured when a grenade that she was holding went off. There was no word as to the cause of the accident.</t>
  </si>
  <si>
    <t>Media sources reported that a 14-year old boy was killed in an accident involving a muzzle loading rifle.  It appears that for some reason the rifle exploded.</t>
  </si>
  <si>
    <t>0 Fatalities
8 Injuries</t>
  </si>
  <si>
    <t>Reports say eight state government officials suffered severe burns when firecrackers stored at an illegal godown exploded during a police raid. The incident apparently happened when the officials were removing fireworks from the premises.</t>
  </si>
  <si>
    <t>An 11-year-old boy was reported seriously injured by fireworks. It appears the incident happened when the boy was picking up fireworks leftovers in a field.</t>
  </si>
  <si>
    <t>Misfire?</t>
  </si>
  <si>
    <t>Reports say a civilian police clerk was injured when she dropped an evidence envelope that contained a bullet. The bullet exploded and the clerk was hit in the right leg by fragments from the casing. The clerk was taken to hospital for treatment.</t>
  </si>
  <si>
    <t>Two people, including a police officer, were reported killed when a hand grenade exploded at a police station. Initial investigations show that the accident occurred when the police were bringing in illegal explosives seized from residents.</t>
  </si>
  <si>
    <t>While the pyrotechnic composition was being transferred manually from a brass tray to a plastic bottle using a stainless steel scoop, an ignition took place - possible friction between the stainless steel scoop and edges of the brass tray.</t>
  </si>
  <si>
    <t>At least eight people were reported killed in a playground when a grenade went off during an altercation between a soldier and a youth. The explosion was described as accidental.</t>
  </si>
  <si>
    <t>Reports say a man man suffered serious burns when a firework exploded in his face. The incident apparently occurred when he went to pick up on object in a field where fireworks had been set off on previous nights.</t>
  </si>
  <si>
    <t>Reports say two containers storing fireworks exploded in the compound of a stadium where a fireworks display was due to be held. Initial investigations showed that carelessness in moving fireworks caused the accident, in which 4 people were killed.</t>
  </si>
  <si>
    <t>Four workers at a fireworks factory were reported badly injured when a bundle of crackers they were moving exploded. The crackers were being moved so that a roof at the unit could be repaired after being hit by rocks following blasting at a nearby quarry.</t>
  </si>
  <si>
    <t>Three members of a hazmat team were reported to have suffered minor injuries in an explosion. The incident occurred as they were searching the home of a teenager who had been arrested for constructing an IED in a pen.</t>
  </si>
  <si>
    <t>Reports say a man sustained third degree burns on his face and legs when powder exploded in a fireworks unit. News reports indicate the incident was caused by rough handling. The injured man was taken to hospital</t>
  </si>
  <si>
    <t>1 Fatalities
6 Injuries</t>
  </si>
  <si>
    <t>One serviceman was reported killed in an incident that resulted from the careless handling of munitions. According to reports, a grenade attached to the serviceman’s belt went off as he brushed against a vehicle he was trying to pass.</t>
  </si>
  <si>
    <t>5 Fatalities</t>
  </si>
  <si>
    <t>Operatives were trying to loosen some cast propellant grains for rockets when a deflagration occurred. 20 pound steel beams were thrown for two miles. The ignition was probably caused by friction.</t>
  </si>
  <si>
    <t>Reports say a woman and her son were killed in an explosion at the house of a licensed cracker manufacturer. The incident occurred as the boy was carrying a fire lamp. A portion of the house collapsed as a result of the explosion.</t>
  </si>
  <si>
    <t>Two workers were reported injured in an explosion at a licensed fireworks factory. The workers were preparing fireworks for New Year celebrations at the time of the incident. The cause of the ignition was not reported.</t>
  </si>
  <si>
    <t>Two miners were reported killed in an explosion. The incident happened at a depth of 200 meters below the surface. There was no word as to the cause of the explosion.</t>
  </si>
  <si>
    <t>One person was reported seriously injured in an explosion at a clandestine fireworks factory.</t>
  </si>
  <si>
    <t>Two persons were reported seriously injured in an explosion in a warehouse at Novasep, formerly Dynamit Nobel. The incident occurred as two employees were moving a pack of waste product. Plexiglas windows were damaged but production on site was unaffected</t>
  </si>
  <si>
    <t>Four soldiers were reported injured in an explosion that occurred as they were carrying explosives in preparation for a controlled detonation. The work was being undertaken as part of an operation began last year to destroy around 17,000 munitions.</t>
  </si>
  <si>
    <t>Reports say a police officer was looking in the glove compartment of a stolen car when a small explosion occurred. The explosion was apparently caused by fuseless firecrackers. The officer sustained minor injuries.</t>
  </si>
  <si>
    <t>Media sources reported that a secondary school was evacuated for almost two hours after a 12-year-old pupil brought in a device believed to be a WWII hand grenade. An EOD squad later confirmed the the device had previously been disarmed.</t>
  </si>
  <si>
    <t>Two workers were reported killed in an explosion at an armaments plant. The incident apparently occurred as the workers were carrying powder (presumably propellant) into a storage area. A spark is said to have triggered the ignition.</t>
  </si>
  <si>
    <t>A man was reported killed while using an angle-grinder to cut open a chest, dating from the sixties, which turned out to contain powder and old ammunition, all of which exploded. It is thought the chest may at one time have belonged to a hunter.</t>
  </si>
  <si>
    <t>Reports say three soldiers were killed and three others were injured when a grenade accidentally exploded in a barracks. According to initial reports, the incident occurred when the soldiers were handling the grenade. The incident is under investigation.</t>
  </si>
  <si>
    <t>Pyrotechnic device</t>
  </si>
  <si>
    <t>Charlotte police are reported to be investigating the death of one its own SWAT officers after a distraction device exploded in the officer's home. Preliminary investigations showed that the officer was securing his equipment when a flash-bang went off</t>
  </si>
  <si>
    <t>5 Fatalities
6 Injuries</t>
  </si>
  <si>
    <t>Country bomb</t>
  </si>
  <si>
    <t>Five people were reported killed in an explosion that occurred as they were allegedly trying to transfer steel bombs to secret locations. Police later seized 5kg of gunpowder and raw materials for making steel bombs from where the people had been working</t>
  </si>
  <si>
    <t>Flash-bang grenade</t>
  </si>
  <si>
    <t>Reports say a member of the Alice Police Department was injured when a flash-bang grenade went off in his hand. The officer was loading the flash bang grenade into his car when the incident happened. An investigation is under way.</t>
  </si>
  <si>
    <t>Four civilians were reported killed in an explosion at a military base. The incident apparently occurred when a container of powder ignited spontaneously. Aging munitions have led to repeated cases of accidental ignitions at Russian bases.</t>
  </si>
  <si>
    <t>Three people were reported hospitalized with burn injuries following an explosion in a warehouse where fireworks were being prepared. The cause of ignition was not reported.</t>
  </si>
  <si>
    <t>2 Fatalities
5 Injuries</t>
  </si>
  <si>
    <t>Two people were reported killed in an explosion at a cracker unit. According to the police, the accident occurred when workers were removing chemicals from a stock room.</t>
  </si>
  <si>
    <t>Reports say a person was killed in an explosion whilst making fireworks in a domestic premises. The explosion is said to have destroyed the house.</t>
  </si>
  <si>
    <t>Reports say a person was killed in an explosion whilst making fireworks in a domestic premises. Reports say firefighters managed to prevent the ensuing fire spreading to other houses.</t>
  </si>
  <si>
    <t>Reports say three deminers were killed in an explosion that occurred as they were handling UXO at a warehouse. Officials blamed the accident on technical error on the part of the deminers.</t>
  </si>
  <si>
    <t>The licence holder at the St Sebastian fireworks factory was reported severely injured in an incident that occurred as he was handling pyrotechnic material. The material ignited for reasons yet to be reported.</t>
  </si>
  <si>
    <t>Delay composition</t>
  </si>
  <si>
    <t>An operative stumbled while carrying a can of delay composition from a magazine to a trolley. As he fell he threw the can away from him, which resulted in the composition igniting without causing any injury or damage.</t>
  </si>
  <si>
    <t>Reports say one soldier was killed and two others seriously injured by an explosion inside a military complex. Initial reports suggest that the explosion was an accident caused by poor handling of an explosive device, probably a grenade.</t>
  </si>
  <si>
    <t>A teenager was reported injured when he attempted to set off a homemade explosives device. It appears the youth concocted a pyrotechnic mixture using aluminium and other unspecified chemicals. He could face a charge of illegally manufacturing explosives.</t>
  </si>
  <si>
    <t>An operative was placing a box containing 100 filled detonator shells into a wooden carrying box, for passing onto the crimping operatives, when an explosion took place.</t>
  </si>
  <si>
    <t>Two miners were reported killed in an explosion at the Santa Teresa mine. The miners are reported to have been handling dynamite at the time of the accident.</t>
  </si>
  <si>
    <t>An operative removed an empty 200 litre plastic container with an open top from the elevator. As he placed it on the emergency exit platform, the container bumped against a metal grating and a minor detonation occurred - container probably contaminated.</t>
  </si>
  <si>
    <t>A small container of lead azide went off when the operative grabbed it from the surface on which it was placed. The most likely cause is impact and/or friction between the edge of the container and the surface</t>
  </si>
  <si>
    <t>A container with 4 kg of lead azide was kept on one side of the weighing table. The operative was standing behind the safety shield and weighed out 800g of lead azide when an explosion occurred. It is thought the container was dropped</t>
  </si>
  <si>
    <t>Lead mononitroresorcinol</t>
  </si>
  <si>
    <t>An operative was transferring dry LMNR to a storage container using a stainless steel scoop when an ignition occurred. The batch had been allowed to dry out making it highly sensitive to friction, impact and electrostatic stimuli.</t>
  </si>
  <si>
    <t>Delay powder</t>
  </si>
  <si>
    <t>An operator was scooping delay powder with a brass scoop from a stainless steel container into another container when the mixture ignited. It is suspected that friction energy was generated when the scoop scraped against the container wall</t>
  </si>
  <si>
    <t>Ammonite; Detonators</t>
  </si>
  <si>
    <t>Reports say an explosion occurred as a miner was carrying 24kg of ammonite and 24 detonators past an electrical substation 430 metres under ground.</t>
  </si>
  <si>
    <t>20 mm Oerlikon HEI</t>
  </si>
  <si>
    <t>Box of 20mm Oerlikon ammunition exploded on rail wagon. Examination  of unexploded rounds scattered onto track revealed corrosion in fuzes (no. 254) fitted to ammunition.</t>
  </si>
  <si>
    <t>Corrosion</t>
  </si>
  <si>
    <t>321 Fatalities
390 Injuries</t>
  </si>
  <si>
    <t>TNT; Cordite</t>
  </si>
  <si>
    <t>2 ships loading large quantities of TNT/cordite exploded causing widespread damage. Windows cracked/broken up to 20miles from dock. Cause of explosion never determined but some authorities blamed faulty ammunition left over from World War 1.</t>
  </si>
  <si>
    <t>31 Fatalities
202 Injuries</t>
  </si>
  <si>
    <t>Sympathetic detonation of 363te of ammunition (anti-personnel mines &amp; anti-tank mines) &amp; 46te of dynamite on rail wagons and barges during loading operation. Badly manufactured detonator attached to booster resulted in initiation of lead azide by impact</t>
  </si>
  <si>
    <t>Smokeless powder</t>
  </si>
  <si>
    <t>Rail wagon caught fire during unloading of smokeless powder from ship to train.Two wagons successfully uncoupled,but sudden deflagration in remaining three wagons lead to fatalities.Fire possibly ignited by friction between spilt explosive and wagon wheel</t>
  </si>
  <si>
    <t>After a previous explosion at an explosives factory, the remaining explosives were transferred from damaged store houses to 11 railcars in a siding within the factory boundaries. A massive explosion detonated all the 175te of explosives on the rail cars</t>
  </si>
  <si>
    <t>TNT</t>
  </si>
  <si>
    <t>Explosion in railway car being loaded with mortar bombs caused fire which propagated to another train loaded with 70 tonnes of TNT. Most cars were uncoupled remaining cars caused fearful explosion causing damage for a great distance.</t>
  </si>
  <si>
    <t>48 Fatalities
46 Injuries</t>
  </si>
  <si>
    <t>Ordnance plant exploded as anti-tank mines were drilled,boostered &amp; loaded into railway cars.Fuzes representing 2,500lb tetryl exploded in one of the bays &amp; a second later, a heavier explosion involved three railway cars fully loaded with mines and fuzes</t>
  </si>
  <si>
    <t>600 Fatalities</t>
  </si>
  <si>
    <t>Ammonium nitrate</t>
  </si>
  <si>
    <t>A fire was discovered during the unloading of ammonium nitrate in paper bags from a ship. Fire fighting action failed and the ship was abandoned. It exploded 75 minutes later. The explosion propagated to another ship carrying ammonium nitrate</t>
  </si>
  <si>
    <t>3 Fatalities</t>
  </si>
  <si>
    <t>An explosion occurred in the store &amp; drying house. The building contained 3. 000lb of wet &amp; 600lb of dry nitrocellulose. Possibly due to shock or friction on the steel rails while a truck containing dry residues of nitrocotton was unloaded. 3 killed.</t>
  </si>
  <si>
    <t>An explosion occurred during the unloading of primers from the SS Manitoba. The primers were incorrectly labelled as percussion caps, rather than detonators, and were in an unsafe condition. The primers were unfoiled and unvarnished.</t>
  </si>
  <si>
    <t>Dropped explosives; Poorly designed article</t>
  </si>
  <si>
    <t>An explosion occurred on a cart as an operative was maneuvering a case of gelignite into position, ready for transport.  The explosion was probably caused by friction on a film of exuded nitroglycerine.</t>
  </si>
  <si>
    <t>Dynamite; Black powder</t>
  </si>
  <si>
    <t>Explosion in a magazine during process of transfer of kegs of black powder fron rail wagon. Some stones from the magazine were thrown 1400 feet. The bulk of the brick and stone of the magazine was pulverised  into a fine dust.</t>
  </si>
  <si>
    <t>25 Fatalities
100 Injuries</t>
  </si>
  <si>
    <t>While sliding dynamite boxes down a make-shift plank ramp between a railcar and the Katherine W., detonation destroyed pier 7, damaging ships at adjacent piers. The Station of the Central RR of NJ at 1200ft from explosion showered hundreds with glass.</t>
  </si>
  <si>
    <t>31 Fatalities
38 Injuries</t>
  </si>
  <si>
    <t>On the steamer Alum Chine, stevedores loading dynamite atop coal.   Fire burned for 20 minutes before massive detonation.  Tug sunk at 700 ft with heavy loss of life.  Coal barge (collier) severely damaged at 1,500 ft, with more fatals.</t>
  </si>
  <si>
    <t>Ship Fire</t>
  </si>
  <si>
    <t>36 Fatalities
250 Injuries</t>
  </si>
  <si>
    <t>An explosion occurred whilst explosives were being unloaded from a lighter into railway trucks. Considerable damage was done to warehouses, offices and dwelling houses. The cause of the explosion was not ascertained.</t>
  </si>
  <si>
    <t>13 Fatalities
200 Injuries</t>
  </si>
  <si>
    <t>Defective depth charge (120 mark 7, filled torpex) ignited in lighter alongside NAV Bedenham.  Six minutes after ignition, the lighter blew up, splitting NAV Bedenham in two.  Ammunition from no. 1 hold was scattered over a wide area</t>
  </si>
  <si>
    <t>14 Fatalities
30 Injuries</t>
  </si>
  <si>
    <t>At least 14 people were killed in an explosion which occurred during the unloading of explosives and detonators at a farming machinery station.  The accident was caused by the use of candles to provide light.  Houses within a radius of 100m were destroyed</t>
  </si>
  <si>
    <t>378 Fatalities
400 Injuries</t>
  </si>
  <si>
    <t>A ship, moored in a harbour, was acting as an ammunition depot.  An expl on board destroyed the ship, other shipping nearby and damaged other shipping to a considerable distance.  The most probable cause of the accident was rough handling during loading.</t>
  </si>
  <si>
    <t>40mm Shell</t>
  </si>
  <si>
    <t>A load of 40mm Shell was being transferred from a mortor wagon to a hand truck when smoke was observed coming from one of the boxes.  The was followed by a small explosion and fire.  It is believed that a protruding nail in the box pierced the tracer.</t>
  </si>
  <si>
    <t>Poor Packaging</t>
  </si>
  <si>
    <t>9 Fatalities
16 Injuries</t>
  </si>
  <si>
    <t>8 pdr F Bombs</t>
  </si>
  <si>
    <t>An expl occurred as a cluster of 8 pdr F Bombs was about to be loaded onto a rail wagon.  A defective fuze was considered to be the most likely explanation for the accident - there was some evidence that the fuze contained a defective arming bolt.</t>
  </si>
  <si>
    <t>Bomb heads</t>
  </si>
  <si>
    <t>A number of boxes of bomb heads fell from a stillage whilst being moved on a dilly.  A number of bomb heads detonated.  Examination showed that these bomb heads, when roughly handled, allow the safety shutter to come into the armed position.</t>
  </si>
  <si>
    <t>3" OSB HE Filled Fuze 245</t>
  </si>
  <si>
    <t>An explosion occurred during the loading of 3" OSB HE Filled Fuze 245 in boxes onto a truck.  The cause was not found but may have been due to a defective fuze or a contaminated cap.</t>
  </si>
  <si>
    <t>25 Pdr Shell</t>
  </si>
  <si>
    <t>An explosion occurred during the loading of 25 pdr shell onto a hand pushed truck.  It appeared that one or more shell contained a defective fuze which detonated when the shell were jolted on being loaded onto the truck.</t>
  </si>
  <si>
    <t>17 Fatalities
31 Injuries</t>
  </si>
  <si>
    <t>Gelatine; Detonators</t>
  </si>
  <si>
    <t>An explosion occurred outside a warehouse during the unloading of two vehicles that had been carrying gelatine and detonators.  A small muffled explosion was followed by a large blast.  Between 30 and 40 houses were damaged.  The dead included 2 children.</t>
  </si>
  <si>
    <t>Expl on a bogie loaded with bagged waste sludge dredged from a settling pond through which passed NG water washings after nitration. NG dripped from the waste onto the bogie wheels &amp; detonated when the bogie was moved. Considerable damage to nearby bldgs.</t>
  </si>
  <si>
    <t>16 Fatalities
2 Injuries</t>
  </si>
  <si>
    <t>Aircraft Bomb</t>
  </si>
  <si>
    <t>An experimental, multiple-detonation bomb was reported to have exploded whilst being loaded onto an IAR-93 fighter-bomber at a military airfield.</t>
  </si>
  <si>
    <t>A shipment of signal flares and ballistite mortar rings were enroute from Augusta Depot to Charleston, SC by rail.  At the Augusta terminal, cargo was warehoused for a time.  Later while loading trucks, 2 explosions occurred in warehouse.</t>
  </si>
  <si>
    <t>AN &amp; Sodium Nitrate</t>
  </si>
  <si>
    <t>Fire aboard freighter (SS Hallfried) caused explosions within 30 minutes which hindered firemen. Exploding ship hurled tons of steel into buildings. Showers of burning chemicals shot hundreds of feet into the air.  Freighter was finally towed away.</t>
  </si>
  <si>
    <t>Grenade, M42/M46</t>
  </si>
  <si>
    <t>Explosion killed 3 people while unloading munitions</t>
  </si>
  <si>
    <t>An operator was using an automatic nailing machine to block &amp; brace 15 pallets of countermeasure flares in a commercial trailer.  He was blocked from exit by the cargo.  Deflagration resulted from the impact of a nail, resulting in his death.</t>
  </si>
  <si>
    <t>Simulator, Flash Arty M21</t>
  </si>
  <si>
    <t>Soldiers were loading Hoffman devices in a hmmwv, when radio/static electricity detonated simulator.</t>
  </si>
  <si>
    <t>HD 1.3</t>
  </si>
  <si>
    <t>BDU-33 SPOTTING CHARGE WAS INITIATED &amp; WKR WAS INJURED</t>
  </si>
  <si>
    <t>Smoke Composition</t>
  </si>
  <si>
    <t>Two pallets of grenades consisting of 90 boxes (24 to a box) were lifted by forks during temporary storing &amp; inspection process.  Top row of boxes fell from forklift, grenades ignited, and when wetted, deflagrated with force enough to lift roof.</t>
  </si>
  <si>
    <t>TPA</t>
  </si>
  <si>
    <t>During unauthorized handling of cargo, 2 pallets containing 8 crates of rockets were improperly loaded on weapons elevator.  When elevator was raised, lower crates &amp; pallet were sheared between elevator car &amp; deck coaming.</t>
  </si>
  <si>
    <t>Forklift operator was loading 2 pallets of 155mm proj on a flatbed trailer.  As operator started backing out after placing load on trailer, pallet on near edge of trailer fell to the ground.  After insp, projos were repalletized and reloaded on truck.</t>
  </si>
  <si>
    <t>HE</t>
  </si>
  <si>
    <t>Stevedore had to leave magazine &amp; asked co-worker to take over while he was gone.  He lifted a single pallet, started to back out, &amp; hit a stack of 3 pallets with the right rear of the forklift toppling the stack.</t>
  </si>
  <si>
    <t>Crew was removing bombs from magazine by forklift, loading pallets on the truck.  Pallets were broken down on the truck, bombs stored near cab.  While in hands of 4 men, a bomb went low order.  Six were burned &amp; lacerated.  Bombs were to be destroyed.</t>
  </si>
  <si>
    <t>542 Fatalities
1800 Injuries</t>
  </si>
  <si>
    <t>While offloading cargo ship, bombs were hooked &amp; dragged to well for lifting without loading mats.  Following detonation, oil from holds rained for minutes, tidal wave damaged ships &amp; piers, deaths occurred in collapsed waterfront bldgs.</t>
  </si>
  <si>
    <t>5 Fatalities
15 Injuries</t>
  </si>
  <si>
    <t>Explosion while loading framentation bombs from railcars to trucks. 7 frag bombs of 14 clusters detonated on a single truck, killing 3. Another bomb blown some distance away, detonated on impact, killing two more.  Lightning in area, but not the cause.</t>
  </si>
  <si>
    <t>11 Fatalities
22 Injuries</t>
  </si>
  <si>
    <t>Explosion during transfer of canned powder charges from ammunition ship to the USS South Dakota. 3 similar accidents in 19 months, all due to cans of reduced charges sliding back and forth inside air tight aluminum.  All fatalities in ships' magazine.</t>
  </si>
  <si>
    <t>7 Fatalities
56 Injuries</t>
  </si>
  <si>
    <t>Torpex</t>
  </si>
  <si>
    <t>While transferring ammunition from railcar to the USS Solar at Leonardo Pier, crew dropped a shell which low ordered, causing fire which resulted in a second low order event.  When fire reached the hold, detonation destroyed ship. Four others damaged.</t>
  </si>
  <si>
    <t>Dropped Munitions</t>
  </si>
  <si>
    <t>16 Fatalities
10 Injuries</t>
  </si>
  <si>
    <t>AT mines were removed from the field by engineers and left 12 on truck overnight.  Next day another group loading inert material on the truck noticed fuzed mines.  They were removing them from the truck when one man threw an empty 105mm can aboard.</t>
  </si>
  <si>
    <t>15 Fatalities
9 Injuries</t>
  </si>
  <si>
    <t>Propellant &amp; HE</t>
  </si>
  <si>
    <t>Bulk propellant cans in barges and railcars were opened to permit sinking.  Two barges contained 200 tons of bombs, 2 with 150 tons each, and one with 100 tons of ammunition. One of the railcars containing propellant caught fire during the night.</t>
  </si>
  <si>
    <t>A fire began in a box of ballistite and spead to other boxes, leading to the explosive destruction of 180 tons of ammunition, the pier, rails and 13 railcars.  One crane was destroyed &amp; one damaged.  A waterfront warehouse destroyed by fire.</t>
  </si>
  <si>
    <t>Six trucks containing 1000 pound bombs, a total NEW of 22,000 lbs, mass detonated first, forming 6 craters.  A total of 240,000 lbs of HE detonated within 45 minutes to an 1 hour of the first event.</t>
  </si>
  <si>
    <t>About 3 tons of German Tellermines were in No 1 hold of ship, and 22 tons were on the dock beside the ship.  The entire mass detonated, leaving a crater, destroying two ships and causing widespread structural damage, including POL fires on the dock.</t>
  </si>
  <si>
    <t>Detonation of ammunition ship moored as floating depot in theatre of operations, Pacific.  Ammunition operations conducted in rough seas, receiving and delivering ammunition to different vessels simultaneously.</t>
  </si>
  <si>
    <t>6 Fatalities
0 Injuries</t>
  </si>
  <si>
    <t>Detonation of 264 bombs inside an igloo magazine while loading from magazine to truck. Nothing remained of 5 crewmen inside igloo. A 1,500 lb concrete block went 1,780 ft. Missiles East/West to 2,000 ft, North to 5,000 ft, including forklift debris.</t>
  </si>
  <si>
    <t>Explosion in barricaded warehouse while off-loading freshly poured mines from a truck.  Mines were still warm.  Power hse walls &amp; roof severely damaged at 800 ft, struct damage to 1250 ft, fragments 2,000 ft, glass breakage to 7,920 feet.</t>
  </si>
  <si>
    <t>Fire &amp; explosions occurred in Corbetta magazine at 0830 hrs while a crew of ten loaded truck.  Crew was stacking boxes in aisle to place on conveyor when a box deflagrated.  One man was knocked down and rescued later.  He died from burns.</t>
  </si>
  <si>
    <t>Contractor disassembled cluster bombs and threw them one at a time to a trailer for eventual demil.  While throwing them, a fire occurred which spread to nearby cluster bombs, destroying 1,178 items.</t>
  </si>
  <si>
    <t>107 Fatalities
68 Injuries</t>
  </si>
  <si>
    <t>LCT loaded with ammo for sea dump, 2 stacks 40" high, 12" nose to nose w/o dunnage.  Ammo gathered from fire of 13/07/48. When two crewmen jumped on the stacks, they fell.  Detonation killed 11 crew and many nearby who were off loading inert barge.</t>
  </si>
  <si>
    <t>Pentolite</t>
  </si>
  <si>
    <t>While removing cartons of the M9A1 rifle grenade from an igloo magazine to the burning ground, detonation of 30 cartons occurred, killing 3 and injuring 1.  Magazine collapsed, front wall destroyed.  Frag to 200 feet.  Forklift (forks) went 200 feet.</t>
  </si>
  <si>
    <t>While crew blocked and braced a railcar, a detonation killed one and injured another.  The crew was not told the cargo involved explosives.  Ten boxes of fuzes were involved before the fire was extinguished.</t>
  </si>
  <si>
    <t>While crew loaded a box of Fuze, Mine, Chemical, AT, M600, from a magazine into a truck, one fuze detonated.  Crewman had just placed box into truck.  His hands were still on container when fuze detonated.  No injury or further incident.</t>
  </si>
  <si>
    <t>Operator was loading carrying cases with 1.9 lbs of primers from a special hand wagon to a plant truck when 3 carts detonated, instantly killing him and the truck driver.  A cart may have jarred open, spilling a primer tray.  Fragments to 450 feet.</t>
  </si>
  <si>
    <t>While offloading a truckload of unserviceable ammunition, operators lifted a cloth bag of hand grenades which caught a pin and pulled it from the item.  Operators heard the fuze pop &amp; left.  Explosion set fire which destroyed 6x6 truck &amp; nearby shed.</t>
  </si>
  <si>
    <t>Poor packaging</t>
  </si>
  <si>
    <t>M306A1 HE Cartridge</t>
  </si>
  <si>
    <t>Workers placed 40 lb ammo cartons on conveyor leading out of boxcar. Carton fell 24 inches to steel plate, 2 rounds detonated, 2 low ordered. 21 of 24 M503A1 fuzes were found armed due to use of air wrench to assemble fuze to projectile.</t>
  </si>
  <si>
    <t>Faulty article; Dropped munitions</t>
  </si>
  <si>
    <t>A truck carrying 780 lbs of solvent wet propellant parked at the dock of a Forced Air Dry Building, caught fire, destroying truck and bldg. Operator was positioning the dock board at the time. Friction or impact against propellant cans, or vapor flash.</t>
  </si>
  <si>
    <t>While off loading trays of igniter assemblies for the XM91E1 Primer at the ramp of Bldg 271, operators stacked the trays for easy handling.  The assemblies were open with exposed explosives which flashed, seriously injuring two. One died later.</t>
  </si>
  <si>
    <t>At time of fire, Propellant FNH 025 was being removed from a semi-trailer and placed in Magazine 36.  Unloading of semi-trailer was nearing completion when fire occurred in magazine during placement of a pallet load of propellant in the magazine.</t>
  </si>
  <si>
    <t>0 Fatalities
22 Injuries</t>
  </si>
  <si>
    <t>60mm Mortars</t>
  </si>
  <si>
    <t>2 railcars were being loaded w/60mm mortars.  While putting a package on floor of 1st wagon there was an explosion within the box.  Later, other packages in car caught fire &amp; exploded.  Projections from here caused also explosion of 11 railcars of TNT.</t>
  </si>
  <si>
    <t>Two technicians were reported to have been killed in an explosion which occurred whilst they were loading fireworks into a truck at a site where a fireworks display was due to be held.</t>
  </si>
  <si>
    <t>A drum of nitrocellulose ignited whilst being loaded on to a trailer.  Flame propagated to 32 other drums of nitrocellulose.  Twelve trucks were damaged in the incident.</t>
  </si>
  <si>
    <t>One person was reported to have been killed when stacks of fireworks started detonating while workers were still unloading them for a Fourth of July show.</t>
  </si>
  <si>
    <t>At least seven people were reported killed and a dozen others injured in an explosion at an ammunition depot.  The accident apparently occurred whilst Taliban fighters were loading ammunition and explosives into a vehicle.</t>
  </si>
  <si>
    <t>Line-throwing device</t>
  </si>
  <si>
    <t>Following a handling error by a mechanical equipment driver, a palette fell and 3 line-throwing devices were ejected. The wrenching of the base of the handle of one of the devices caused its ignition: it then burnt out completely without external effect.</t>
  </si>
  <si>
    <t>Cartridges</t>
  </si>
  <si>
    <t>A palette containing cartridges fell during a stacking operation by fork lift truck. The palette broke and the 25 cartridges scattered over the ground without igniting.  The tine on the fork lift truck was not long enough.</t>
  </si>
  <si>
    <t>Anti-sonar bomblets</t>
  </si>
  <si>
    <t>A handling error caused a metal box palette containing 3 baskets of bomblets to fall. There was no ignition. One of the lift forks was not properly engaged in the sleeve of a handling cradle for Crotale munitions also being transported, causing the fall.</t>
  </si>
  <si>
    <t>Marine signals</t>
  </si>
  <si>
    <t>An ignition occurred within a packing case of finished marine distress signals as the case was being transferred from a storage building to an explosives van. A projectile entered the loading bay of the building and set it on fire also.</t>
  </si>
  <si>
    <t>A fire occurred on an electrically propelled vehicle loaded with completed shop-goods fireworks in open boxes. An electrical short or a frictional ignition of composition on the vehicle may have been responsible. The driver was injured in the accident</t>
  </si>
  <si>
    <t>5 Fatalities
11 Injuries</t>
  </si>
  <si>
    <t>An explosion is reported to have occurred at the Comandante Ernesto Che Guevara Military Factory as troops were unloading a military truck outside a warehouse.</t>
  </si>
  <si>
    <t>A wooden transport case containing twenty-five thousand fuseheads was being loaded on to a lorry when an ignition occurred. the ignition was confined to one of the fifty tins of fuse-heads contained in the outer case.</t>
  </si>
  <si>
    <t>The driver of a mechanical stacker struck a drum of NC with the front wheel of his vehicle. The drum exploded projecting the drum lid 60 ft.&amp; scattering burning NC over the surrounding area. The ignition was attributed to friction of dry NC around lid.</t>
  </si>
  <si>
    <t>Fire broke out in the engine room of the 939-foot container ship "Edward Carter" whilst loading ammunition from another ship at the Army terminal on the Cape Fear River. The blaze was contained in the engine room.</t>
  </si>
  <si>
    <t>17 Fatalities
90 Injuries</t>
  </si>
  <si>
    <t>Thai army arsenal destroyed in a series of explosions. Incident initiated during carriage of old munitions from warehouse to another area for disposal. Blasts felt several miles away. Thousands of nearby residents evacuated. Two civilians killed.</t>
  </si>
  <si>
    <t>Smokeless Diamond; Cordite</t>
  </si>
  <si>
    <t>An ignition occurred on a platform during the unloading of boxes of cordite. It is considered that the ignition was due to the impact or friction from a box of cordite on some grains of Smokeless Diamond Powder, left on the platform from the previous day.</t>
  </si>
  <si>
    <t>20 Fatalities</t>
  </si>
  <si>
    <t>About 20 people are reported to have been killed and many others injured by a blast that occurred during unloading of gelatine near a warehouse used for storing explosives and detonators. Several houses in a nearby residential area were damaged.</t>
  </si>
  <si>
    <t>Pin-Fire Sporting Cartridges</t>
  </si>
  <si>
    <t>An explosion occurred when a box of one hundred 12-bore blank pin fire cartridges were being handled by a railway employee. No damage or injury resulted.</t>
  </si>
  <si>
    <t>13 Fatalities
22 Injuries</t>
  </si>
  <si>
    <t>Thirteen labourers are reported to have been killed in an explosion which occurred when cartons of gelatine &amp; detonators were being unloaded from a Jeep. Four nearby houses and a tractor were reported to have been destroyed in the explosion.</t>
  </si>
  <si>
    <t>A man was reported killed in an explosion which occurred as he was loading fireworks into a truck. The explosion destroyed two trailers and damaged one of four bunkers at the storage complex.</t>
  </si>
  <si>
    <t>17 Fatalities
40 Injuries</t>
  </si>
  <si>
    <t>Up to 17 people were reported killed and 40 injured in an explosion which occurred as fireworks were being loaded onto a van.  The fireworks were apparently lit by a stray spark. At least a dozen houses were reportedly damaged in the explosion.</t>
  </si>
  <si>
    <t>Contrary to regulations, an electric hand lamp was placed on the floor of the porch to the recovery stove while freshly pressed R.D.B. cordite was being offloaded from a boat to the stove. The cordite caught fire and the boat was destroyed.</t>
  </si>
  <si>
    <t>During unloading of a package of fireworks, a package of 'crackers', transport classification 1.4G, fell and the fireworks in the package progressively operated, although nothing was scattered that could cause a fire. The product was shown to be defective</t>
  </si>
  <si>
    <t>During loading of a package of fireworks, a shock to a package with a transport classification of 1.4S, caused the fireworks in the package (about 10) to go off in succession, but without damaging the packaging other than visible signs of blackening.</t>
  </si>
  <si>
    <t>17 Fatalities</t>
  </si>
  <si>
    <t>An explosion which occurred as fireworks were being placed into two shipping containers at a trucking depot is reported to have blown in walls of a nearby school and destroyed the school office.  Two children were reported to be amongst the 17 killed.</t>
  </si>
  <si>
    <t>A First Marine Expeditionary Force Marine died when he was trapped in a munitions bunker that caught fire and exploded. The Marine was loading ammunition from an Iraqi bunker near Al Hillah onto a vehicle when the incident occurred.</t>
  </si>
  <si>
    <t>An ignition occurred as workers were transferring fireworks from one truck to another.  A series of powerful explosions followed - eye witnesses reported the ground shaking.  The incident is being investigated by the ATF.</t>
  </si>
  <si>
    <t>Projectile, 5"/54</t>
  </si>
  <si>
    <t>5"/54 projectile fell nose first on deck. Impact detonator in fuse cap detonated, nws, yorktown</t>
  </si>
  <si>
    <t>MLRS rocket</t>
  </si>
  <si>
    <t>MLRS pod fell from forklift while downloading MLRS from trailer.</t>
  </si>
  <si>
    <t>CBU-87 Cluster Bomb Unit</t>
  </si>
  <si>
    <t>Bomb fell to the ground while loading cbu-87 cbu, barksdale afb</t>
  </si>
  <si>
    <t>Tow Missiles</t>
  </si>
  <si>
    <t>While on an 82nd edre sm 1 and sm 2 were transferring a flatrack loaded with tow missles when the hook arm slipped off of the flatrack causing it to puncture the ammo boxes damaging the missles.</t>
  </si>
  <si>
    <t>5 Fatalities
3 Injuries</t>
  </si>
  <si>
    <t>Five people were reported killed &amp; three others injured in an explosion that occurred when workers were unloading fireworks imported from China. Officials said the fireworks ignited due to the negligence of the workers. The blast shattered nearby windows.</t>
  </si>
  <si>
    <t>Potassium chlorate</t>
  </si>
  <si>
    <t>A fire broke out while barrels of potassium chlorate were being transferred from the Messageries sheds to a steamboat alongside the wharf. The fire was due to friction on a mixture of fine powder, which had escaped from the barrel, and organic matter</t>
  </si>
  <si>
    <t>Reports say a powerful bomb went off in a truck when some persons were loading ammunition onto the vehicle at an an arms market near the Afghan border. Official sources report that 11 shops were subsequently destroyed in a series of explosions.</t>
  </si>
  <si>
    <t>An ignition occurred as drums of butyl-alcohol-damped nitrocotton were being unloaded from a lorry. It is thought that a defective clamping ring on the drum scaped on the ground and struck a spark that ignited a fragment of dry NC</t>
  </si>
  <si>
    <t>An operative was reversing a lift truck inside a munitions storeroom when the rear of the vehicle hit 2 boxes of munitions located against the wall, to the right of the entrance to the storeroom. The impact of the motor housing deformed the boxes.</t>
  </si>
  <si>
    <t>1 Fatalities
17 Injuries</t>
  </si>
  <si>
    <t>A series of explosions at a fireworks factory is reported to have destroyed at least 20 homes and damaged as many as 350 buildings One firefighter was killed and 17 other people were treated for minor burns and smoke inhalation.</t>
  </si>
  <si>
    <t>Three people were reported injured in an explosion and a subsequent fire that occurred as fireworks were being loaded onto a vehicle at a warehouse.</t>
  </si>
  <si>
    <t>A wooden case containing a number of cartridges, including 50 for 8-bore elephant rifles, exploded while being placed on a van. Debris was scattered around by the violence of the explosion, a boy and a clerk, being slightly injured.</t>
  </si>
  <si>
    <t>MAGIC 2 missile</t>
  </si>
  <si>
    <t>While containers of ammunition were being unloaded from a lorry, one of them fell onto the ground.</t>
  </si>
  <si>
    <t>Type 2314 markers</t>
  </si>
  <si>
    <t>While individually wrapped markers on a box pallet were being handled by a forklift truck, one of them was triggered, releasing yellow smoke through its packaging. The arming system was was probably in an “unstable” position following previous handling.</t>
  </si>
  <si>
    <t>8 Fatalities
5 Injuries</t>
  </si>
  <si>
    <t>Black powder?</t>
  </si>
  <si>
    <t>Reports say an explosion occurred when workers were loading toys into a container at a goods yard in the city's Chenghai District.  Eyewitnesses believe that powder-loaded toy guns in the container may have triggered the explosion.</t>
  </si>
  <si>
    <t>The box was an ordinary deal case, without any distinguishing marks as to the true nature of its contents. In removing it from the van it exploded, driving the man, with the lid of the case, across one of the goods platforms, a distance of about 15 feet.</t>
  </si>
  <si>
    <t>An explosion is reported to have occurred while a quantity of fireworks, which had been confiscated by the Malaysian Customs Department, was being disposed of at the Hobart Army Camp. The accident happened as fireworks were being offloaded from a truck.</t>
  </si>
  <si>
    <t>Reports say three workers were killed in an explosion that occurred as they were unloading a shipment of fireworks from a truck into a warehouse. Police said the explosion caused heavy damage to the two-story building where the fireworks were stored.</t>
  </si>
  <si>
    <t>Two bomb disposal experts were reported killed in an explosion at an ammunition dump. Reports suggest a deflagration occurred when the experts were loading grenades onto a truck, in preparation for disposal.</t>
  </si>
  <si>
    <t>An explosion is reported to have occurred while dynamite sticks were being loaded into a vehicle from a magazine. The explosion destroyed the vehicle and the body one victim was found 100 metres away.</t>
  </si>
  <si>
    <t>A man was killed and three others were injured in an explosion that occurred as a truck loaded with obsolete weapons was being unloaded at a foundry, according to reports.</t>
  </si>
  <si>
    <t>5 Fatalities
10 Injuries</t>
  </si>
  <si>
    <t>Five soldiers of the Mozambican armed forces were reported killed in an explosion that occurred while they were unloading obsolete munitions preparatory to their destruction.</t>
  </si>
  <si>
    <t>Faulty article?</t>
  </si>
  <si>
    <t>An accidental explosion is reported to have occurred at an airbase adjoining Sri Lanka's international airport as airmen were loading a bomb onto a fighter jet.</t>
  </si>
  <si>
    <t>An explosion at the Maputo air base is reported to have occurred when obsolete munitions, awaiting disposal, detonated on a truck. Bits of shrapnel hit many houses near the air base but residents told journalists no-one had been injured</t>
  </si>
  <si>
    <t>Crotale V35 missile</t>
  </si>
  <si>
    <t>During handling of a Crotale V35 missile packed in a transport case, using a forklift truck with lateral forks, the rear part of the missile container came into contact with the armature of the case of another missile, causing damage to the resin cap.</t>
  </si>
  <si>
    <t>Amorces</t>
  </si>
  <si>
    <t>A cargo of amorces is reported to have exploded whilst being unloaded from a minibus at a warehouse. A worker who was unloading the caps was killed on the spot while the driver, a warehouseman, another worker and a seven-year-old boy passing were injured.</t>
  </si>
  <si>
    <t>7 Fatalities
36 Injuries</t>
  </si>
  <si>
    <t>An explosion is reported to have occurred as workers were unloading freight from two trucks at a construction site. The blast is reported to have damaged buildings up to 100 meters away.</t>
  </si>
  <si>
    <t>Watergel</t>
  </si>
  <si>
    <t>A fire occurred on the base of a box trailer during unloading of a wooden pallet containing cases of watergel explosives. The flames were put out by means of fire extinguishers located outside the magazine.The trailer was contaminated with sodium chlorate</t>
  </si>
  <si>
    <t>A fireworks technician is reported to have been killed in an explosion outside a park. According to reports, the incident occurred as fireworks were being loaded on to a truck near a gate to the park</t>
  </si>
  <si>
    <t>Two people were reported killed in an explosion at a domestic property. It is believed that a large quantity of fireworks that were stored in the building blew up. The incident apparently happened as firecrackers were being loaded onto a vehicle outside.</t>
  </si>
  <si>
    <t>8 Fatalities
2 Injuries</t>
  </si>
  <si>
    <t>Officials reported that an explosion at an arms depot claimed the lives of 8 people. The incident occurred as weapons were being loaded onto a truck. This was the 2nd explosion at the depot this month (see record 18805).</t>
  </si>
  <si>
    <t>Four soldiers were reported killed in an explosion that occurred as they were unloading equipment from a truck. It appears that a battery exploded and set fire to the truck. The soldiers belonged to the motor vehicle section of an artillery unit.</t>
  </si>
  <si>
    <t>A man was reported killed in an explosion that occurred as he was unloading fireworks from a van.  The man was reported to have been smoking at the time of the accident. The blast is said to have shattered windows in nearby buildings.</t>
  </si>
  <si>
    <t>Media sources reported that a port and surrounding area were evacuated after containers holding PETN were punctured. According to one report, the accident occurred when a FLT punctured a container, putting holes in nine 110-pound drums of the explosive.</t>
  </si>
  <si>
    <t>Media sources reported that a 23-millimetre shell detonated as a crate of such shells was being loaded at a military warehouse. Reports indicate that the incident sparked a fire that left one employee with slight injuries. Cause of incident not reported.</t>
  </si>
  <si>
    <t>A worker was reported killed in an explosion at a private fireworks factory. The incident apparently occurred as the worker was offloading pyrotechnic materials from a tri-cycle. According to one report, the explosion was initiated by friction.</t>
  </si>
  <si>
    <t>1 Fatalities
24 Injuries</t>
  </si>
  <si>
    <t>Reports say one person was killed and at least 24 injured when ammunition detonated as it was being unloaded from a truck at a military training ground. An official said that the blast could have been caused by the spontaneous combustion of powder</t>
  </si>
  <si>
    <t>25 Fatalities
52 Injuries</t>
  </si>
  <si>
    <t>Media sources reported that 25 people were killed when three containers of explosives used for road construction exploded inside a police compound. The incident occurred as the containers were being unloaded. Detonators were reported to be in the load.</t>
  </si>
  <si>
    <t>Three people were killed in an explosion at a house that was reportedly operating as an illegal firecracker factory. The incident occurred as people were transferring fireworks from the house to a pickup truck. Three neighbouring houses were destroyed.</t>
  </si>
  <si>
    <t>4 Fatalities
38 Injuries</t>
  </si>
  <si>
    <t>A fireworks explosion is reported to have killed four people and injured 38 others. The incident occurred as fireworks were being off-loaded from a truck parked outside a shop. Thirty-five houses were reported damaged in the blast.</t>
  </si>
  <si>
    <t>0 Fatalities
80 Injuries</t>
  </si>
  <si>
    <t>Artillery shells</t>
  </si>
  <si>
    <t>Reports say an accident during a loading or unloading operation at a military depot initiated a series of explosions that forced the evacuation of about 2000 nearby residents. Some reports say about 80 people were injured in the incident.</t>
  </si>
  <si>
    <t>Reports say a worker was killed when supposedly used ammunition cases were being loaded onto a vehicle. A live round was apparently present in the scrap metal and exploded. Three people passing at the time were wounded.</t>
  </si>
  <si>
    <t>Pyrotechnic materials</t>
  </si>
  <si>
    <t>Eight people were reported killed and six other injured when a truck loaded with potassium chlorate and carbon powder exploded in a parking lot. The incident apparently occurred as the truck was being unloaded.</t>
  </si>
  <si>
    <t>Reports say 4,000 tonnes of ammunition accidentally detonated as it was being unloaded by soldiers at a weapons disposal site. Authorities evacuated three villages but no casualties were reported</t>
  </si>
  <si>
    <t>10 Fatalities
20 Injuries</t>
  </si>
  <si>
    <t>Emulsion, ANFEX</t>
  </si>
  <si>
    <t>Three trucks delivered explosives and detonators to the mine. During unloading of the third truck, an explosion occurred. The explosion was probably caused by detonators, but how exactly is not known.</t>
  </si>
  <si>
    <t>Whilst a steam-pipe in the picric acid store was being repaired, a fire was started by a spark or friction between a steel chisel and the pipe. The fire spread to the packing room, and resulted eventually in a serious explosion. However, damage was slight</t>
  </si>
  <si>
    <t>8 Fatalities
9 Injuries</t>
  </si>
  <si>
    <t>A welder working on a PETN plant to carry out some modifications to it,initiated an explosion while he was cutting a piece of pipe with an acetylene torch.The pipe had some PETN residue in it.The welder intended to smuggle out a brass valve attached to it</t>
  </si>
  <si>
    <t>While cleaning scale from a nitrator, the workman used a steel chisel, after having failed to remove the scale by other means. This led to a powerful explosion hurling pieces of metal around. The man was killed by one of these fragments.</t>
  </si>
  <si>
    <t>Workman working at a lead azide loading machine caused an explosion. A second explosion, triggered by the first involved material left inadvertently near the machine.</t>
  </si>
  <si>
    <t>Igniter composition</t>
  </si>
  <si>
    <t>An explosion occurred during a maintenance operation when two men were trying to remove a filter from a tube used to discharge vapour from a 20-gallon igniter mixer. One man died the other received 50% burns and lost both hands.</t>
  </si>
  <si>
    <t>Welding repair work was carried out on a hollow shaft of a screw conveyor used for transporting ammonium nitrate. An explosion occurred shortly after the completion of the repair. It was concluded that the shaft had been contaminated with fertiliser.</t>
  </si>
  <si>
    <t>58 Fatalities</t>
  </si>
  <si>
    <t>A worker used a blow torch to try to free a blockage of solid explosive in a pipeline between a blow case and a granulation column. A fire ignited and quickly spread. Fire fighting attempts failed and a large explosion subsequently destroyed the factory.</t>
  </si>
  <si>
    <t>19 Fatalities
50 Injuries</t>
  </si>
  <si>
    <t>During the removal of a floor impregnated with nitroglycerine an explosion took place which detonated 3 trolleys of explosive outside the building. This propagated to a magazine containing 23 tons of dynamite. Damage was serious within 1500ft</t>
  </si>
  <si>
    <t>Four mills exploded, the explosion being, without doubt, occasioned by one of the deceased using a heavy metal spud to remove incrustations of powder from the mill, instead of washing them off.</t>
  </si>
  <si>
    <t>Two men were repairing the mill, which had not been adequately washed out, using iron setters or dogs &amp; a sledge hammer &amp; thus ignited some powder dust which burnt them fatally. The flash communicated to the adjoining mill. No structural damage caused.</t>
  </si>
  <si>
    <t>Explosion of Kirkettle glazing house, due to improper repair of glazing reel, while containing gunpowder, with a steel wrench.</t>
  </si>
  <si>
    <t>The use of a steel tool for the purpose of punching out the liner from a die plate had the effect of igniting some traces of gunpowder.  The fire communicated to other quantities of GP present in the building. Structural damage was surprisingly light.</t>
  </si>
  <si>
    <t>During repairs to the corning house, a matchboard casing was removed from the framework of the machine. The house had been hosed out, but the water had failed to penetrate the casing, &amp; some lbs of powder-dust were ignited by a light brought into the bldg</t>
  </si>
  <si>
    <t>An explosion was caused in the glazing house by a mechanic tightening a key of a bevel wheel with a hammer. The bldg had not been sufficiently watered down to prevent the flash produced by the blow communicating with about 4.5 tons of powder at far end.</t>
  </si>
  <si>
    <t>Explosion in workshop during repair of sieve. The frame of the sieve was made of hollow brass tubing and had accumulated a certain quantity of nitroglycerine.</t>
  </si>
  <si>
    <t>Poorly designed equipment; Contamination</t>
  </si>
  <si>
    <t>Pocket of nitroglycerine exploded by plumbers lamp during maintenance work.</t>
  </si>
  <si>
    <t>An explosion occurred as refurbishing work was being undertaken on a building used as a cordite stove.  It is thought that a thin film of NG had accumulated in crevices of the building and that this was struck by the workman's chissel.</t>
  </si>
  <si>
    <t>Accident during maintenance work on a hydraulic gunpowder press which had not been used for some time. the cause of the accident was the ignition of a very dry film of gunpowder dust somewhere on the press.</t>
  </si>
  <si>
    <t>A joiner who was engaged in repairing a gate near the outside entrance to a powder cupboard stepped on some mercury fulminate which had been spilt on a previous occasion.  The operator sustained severe injuries to his foot which necessitated amputation.</t>
  </si>
  <si>
    <t>Shellite</t>
  </si>
  <si>
    <t>An ignition occurred during the removal of contaminated lagging from a steam-jacketed pan that had been used for the preparation of Shellite (dinitrophenol/picric acid).  The operatives were unable to spray the lagging continously during the operation.</t>
  </si>
  <si>
    <t>SR 227A</t>
  </si>
  <si>
    <t>An ignition occurred during maintenance work on a sieving machine. A fitter used a file to remove encrusted comp from the machine. This caused a friction induced initiation which flashed to residual powder in &amp; around the machine. Two fitters were burnt.</t>
  </si>
  <si>
    <t>An expl occurred during the laying of a new drain to an azide precipitation chamber. The azide contamination had been caused by: inefficiency of the lead trap (which allowed azide to pass into the drain); faults in the drain (which allowed azide seepage).</t>
  </si>
  <si>
    <t>Parabellum Powder</t>
  </si>
  <si>
    <t>An ignition occurred during maintenance work on a jammed machine used for breaking down 9mm bullets.  The accident occurred as a result of the setter attempting to clear the tube of jammed bullets without first dismantling the machine.</t>
  </si>
  <si>
    <t>An expl occurred as a plumber was grinding a valve in preparation for installing it into a water pipe. The valve had been obtained from the stores &amp; had originally been installed in the guncotton pulping house. The valve evidently had not been decontamind</t>
  </si>
  <si>
    <t>Smoke Composition PN 800</t>
  </si>
  <si>
    <t>A fire started during modification work on a dust collector used in the manufacture of smoke composition.  The ignition occurred when one of the filter bags (which contained calcium silicide) was touched. An electostatic discharge may have been the cause.</t>
  </si>
  <si>
    <t>A minor explosion occurred during hot work on a press ram head.  This resulted from the pressence of nitrocellulose trapped in the threads of one of the screw holes.  The normal decontamination procedure of dipping in hot caustic had not been effective.</t>
  </si>
  <si>
    <t>Contamination; hot work</t>
  </si>
  <si>
    <t>Ejector seat, F14</t>
  </si>
  <si>
    <t>A Navy mechanic was killed and another suffered minor injuries when an ejector seat aboard an F-14 "Tomcat" detonated</t>
  </si>
  <si>
    <t>FOUR INJURED WHILE REPLACING RIVER WATER LINE WHEN WELDER APPLIED HEAT TO PROCESS PIPING, INDIAN HEAD</t>
  </si>
  <si>
    <t>Amatol 50/50</t>
  </si>
  <si>
    <t>Explosion during deboosting operation behind barricade.   Item went low order, fragments ricocheted into work bay, narrowly missing operators. Damage repaired in an hour.</t>
  </si>
  <si>
    <t>Manesium/teflon</t>
  </si>
  <si>
    <t>Flash of magnesium teflon composition</t>
  </si>
  <si>
    <t>Contamination; Procedure not followed</t>
  </si>
  <si>
    <t>RDX and HMX</t>
  </si>
  <si>
    <t>Worker was using a jack hammer to break concrete around electrical conduit when detonation occurred.  Worker received minor injuries.  Concrete was contaminated with HMX and RDX.</t>
  </si>
  <si>
    <t>Various</t>
  </si>
  <si>
    <t>While doing maintenance on 20mm gun system of A-7 aircraft, 3 rounds were fired into tanker aircraft causing a fire.  Fire caused spill of 600 gal of JP-5.  Fire engulfed multiple aircraft in 2 minutes.  Fire was brought under control in 9 minutes.</t>
  </si>
  <si>
    <t>Small arms fire</t>
  </si>
  <si>
    <t>RDX</t>
  </si>
  <si>
    <t>While removing a boiling vessel, bolts were loosened and removed. As force was applied to a bolt, an explosion occurred.  The threads of these bolts were contaminated with RDX. (Albion Explosives Factory)</t>
  </si>
  <si>
    <t>Contamination; Corrosion</t>
  </si>
  <si>
    <t>Powder ignited in primary hopper on second floor.  Valve between primary hopper and the secondary hopper on first floor was blown off by ignition pressure, allowing the powder in the secondary hopper to ignite.</t>
  </si>
  <si>
    <t>Faulty tool/machinery?</t>
  </si>
  <si>
    <t>Operators were disassembling and cleaning automated casting machine.  1 propellant metering block had been removed &amp; ball valve subassembly was being removed from block when ignition occurred.  Fire spread to propellant on work stand &amp; to other block.</t>
  </si>
  <si>
    <t>Crew chief was completing maintenance tasks including refilling gaseous oxygen supply (GOX).  Fire started on aircraft and spread to Mark 82 bombs on aircraft. 25 minutes after becoming engulfed in flame, the 1st of 7 high order detonations were heard.</t>
  </si>
  <si>
    <t>A potentially serious incident occurred when dripping drain valve on a stainless steel vessel containing approximately 350kg of nitroglycerin was disassembled without authority by a Process Operator.  The contents of the tank were released onto floor.</t>
  </si>
  <si>
    <t>Operator was cleaning a bonding tension fixture.  Fixture had been soaked - routine called for removing loose propellant and repeating soaking cycle.  Operator was attempting to rush cleaning by chiselling propellant w/hammer &amp; screwdriver.</t>
  </si>
  <si>
    <t>Injured stepped on initiating explosives while in process of repairing building damaged by explosion and fire 9 Jan 84.  Area had been decontaminated by flooding with chemical solution.  Complete decontamination had unknowingly not been achieved. AMCOM</t>
  </si>
  <si>
    <t>Propellant Powder</t>
  </si>
  <si>
    <t>While repair work was in progress, sparks from electrical light switch outside of sifter bldg ignited powder dust on pole and spread to sifter and pack house bldgs.  Powder dust in sifter bldg, 1150 lbs propellant (packed) in pack house.  No injuries.</t>
  </si>
  <si>
    <t>Sample propellant mold was being disassembled.  Operator had removed 3 screws &amp; was just starting to turn 4th when low order explosion occurred.  Explosion did not propagate to bulk of the propellant in the mold.  Approx 2.5kg propellant in mold.</t>
  </si>
  <si>
    <t>Millright was cleaning up 6 Aug 86 incident.  He was in the process of removing #1 hopper when he noticed some contamination in the hopper.  When he attempted to remove it with a screwdriver, it ignited &amp; flashed out of the hopper on right hand &amp; face.</t>
  </si>
  <si>
    <t>Team of 5 assigned to remove wood planks from a TNT waste water settling tank. Attached rope to planks, tied to truck and pulled.  Fire resulted when contaminated wood scraped against concrete.   A scrap piece of process pipe detonated, killing one.</t>
  </si>
  <si>
    <t>A carton of M6A1 Anti-Tank mines was placed on work table, opened, &amp;the fuzes removed and packed in a separate box. When placed in box, a fuze functioned, 49 others propagated, injuring 3 seriously. This type of fuze was involved in previous incidents.</t>
  </si>
  <si>
    <t>Maintenance crew was removing overhead conveyor system using an oxy-aceltylene cutting torch. Six vacuum lines for carrying explosives dusts from the facing machine to a Hoffman wet collector were near this conveyor. Detonation occurred while cutting.</t>
  </si>
  <si>
    <t>Detonation in NC slurry line in the poaching house during removal of a valve. Pipefitter used bolt in flange as a pivot to lower valve to the floor. Detonation inside the pipe destroyed valves, sections of pipe &amp; damaged bldg. Pipefitter had head injury.</t>
  </si>
  <si>
    <t>Two maintenance men used cutting torch on a jacketed steel pipe used as draw-off from the melt kettles to the loaders. Men suspected contamination, but thought it would burn.  One man had fire extiguisher in hand.</t>
  </si>
  <si>
    <t>Trialene</t>
  </si>
  <si>
    <t>Maintenance man was injured replacing a thermometer in an explosive process vessel used for mixing 70% TNT, 15% RDX, 15% AL.  The thermometer was threaded into fixture and was taken to shop to be sawed clear. Explosive in threads caused explosion.</t>
  </si>
  <si>
    <t>While welding a die block from a powder screening press, a man was killed when the block detonated.  The block was flashed twice before the operation.  Using an arc welder to build up the flange, slag entered a threaded hole which shot metal into him.</t>
  </si>
  <si>
    <t>A welder &amp; his helper finished welding some holes in a drill for drilling TNT. Welding was finished &amp; as the men turned away from drill, a sharp report was heard &amp; helper felt something strike his right thigh. He was struck by cap screw from drill bar.</t>
  </si>
  <si>
    <t>Fitter hammered counterweight arm to remove it from shaft.  Materials had not been decontaminated.  Blow caused counterweight to slide on arm &amp; friction detonated a surface film of PETN.  Counterweight shattered &amp; a piece struck fitter on his chest.</t>
  </si>
  <si>
    <t>A fitter was straightening a side guide of a Rollex cartridging machine when a detonation occurred. It is believed that soaking in N/G destroyer failed to remove N/G trapped between the fluon and metal layers of the guide.</t>
  </si>
  <si>
    <t>'Whistle Stop' Composition</t>
  </si>
  <si>
    <t>Maintenance had just been completed on a pressing machine when the incident occurred.  The side walls and front wall of the compartment were blown out and the light roof lifted. The failure to clean the building prior to maintenance led to accident.</t>
  </si>
  <si>
    <t>A fitter was examining a milling machine when the ignition occurred. Cause of ignition not ascertained.</t>
  </si>
  <si>
    <t>Five people are reported to have been killed when an explosion wrecked a firework store.  It is thought the explosion may have been caused by a spark from an electric sanding machine being used by workmen to replace windows.</t>
  </si>
  <si>
    <t>A piece of equipment contaminated with lead styphnate had been put aside near a maintenance shop to await decontamination. Some weeks later the equipment was accidentally knocked; an explosion occurred, causing a plant joiner to suffer shock.</t>
  </si>
  <si>
    <t>Explosion in foreign frigate undergoing refit due to rocket warhead being left on board.</t>
  </si>
  <si>
    <t>A detonation occurred when an instrument fitter was tightening an instrument screw on a detonating fuse spinning machine. The machine was not operating and had been superficially cleaned.</t>
  </si>
  <si>
    <t>A fitter was loosening a bolt fixing a guard on a detonating fuse spinning machine when a minor explosion occurred. The fitter's injuries were confined to a bruised hand and only the bolt was damaged.</t>
  </si>
  <si>
    <t>Blackpowder/nitrocellulose dope</t>
  </si>
  <si>
    <t>A residual film of dope ignited in a vessel under repair when a brass spanner was being used to remove a brass nut. The nut was difficult to turn and the fitter gave it a tap with the spanner. A spark was seen and the film of dope in the pot fired.</t>
  </si>
  <si>
    <t>Ignition of gunpowder during routine overhaul of corning machine. The ignition originated outside the compartment in connection with work being done on an electric fitting. The ignition spread though powder in hair line cracks and crevices.</t>
  </si>
  <si>
    <t>A fitter tapped a frozen waste acid pipe with a hammer in order to slacken the junction prior to dismantling the pipe. The explosion occurred at the second tap. In future a steam pipe will be laid alongside the waste acid pipe &amp; the waste acid diluted.</t>
  </si>
  <si>
    <t>An explosion is reported to have occurred within the storeroom of a police station. The storeroom was full of confiscated fireworks &amp; it is believed that the accident might have been caused by sparks from metal-cutting tools used during maintenance work.</t>
  </si>
  <si>
    <t>Inadequate segregation?</t>
  </si>
  <si>
    <t>An operative struck a gimlet during maintenance work in a building where crackers were being made.  The operative received severe burns in the subsequent explosion, as did his assistant who later died.</t>
  </si>
  <si>
    <t>Sodium picrate</t>
  </si>
  <si>
    <t>Some contractor's workmen were about to repair a leaky steam joint in a trench. A workman struck a muddy deposit with a chisel; there was a great flash of fire immediately, which singed the man's front hair. Dry sodium picrate was probably present</t>
  </si>
  <si>
    <t>After the machine had been cleaned on completion of the batch, and during adjustment operations, there was an explosive reaction (deflagration) at the compression plunger. Some explosive material had adhered to the tooling &amp; was initiated by friction.</t>
  </si>
  <si>
    <t>Igniter powder</t>
  </si>
  <si>
    <t>While dismantling a component from the filling machine, the operator noticed that the fixing bolts were not the same length.  While refitting the component, and as the last bolt was being tightened, there was a deflagration</t>
  </si>
  <si>
    <t>5 Fatalities
300 Injuries</t>
  </si>
  <si>
    <t>An explosion in the munitions store at the barracks of the Galapagos brigade is reported to have left five people dead.  Preliminary investigations determined the initial explosion occurred when maintenance work was being carried out inside the store.</t>
  </si>
  <si>
    <t>Two men were injured by an explosion whilst carrying out repairs to a filter tank. A small quantity of nitroglycerine must have lodged in a crevice.</t>
  </si>
  <si>
    <t>An operative was setting up the drowning gear on the nitrator in preparation for start up.  As the flap mechanism was being tightened, a loud bang and flash took place.  Cause probably due to small amount of RDX in drowning flap fixing screws.</t>
  </si>
  <si>
    <t>Aircraft Window Jettison Mechanism</t>
  </si>
  <si>
    <t>While searching for parts on a demilitarized aircraft the sm assumed all explosive were removed and hastefully pulled the window jettison mechanism, ft belvoir</t>
  </si>
  <si>
    <t>Operator was repairing a spatula used to trim flashing from cast/cured tactical rocket motors. Burrs on the spatula were being removed using a belt sander when there was an initiation of an apparently small qty of solid propellant lodged in a crack.</t>
  </si>
  <si>
    <t>Maintenance worker was installing new equipment in the flare mix building. While removing a nut, a spark occurred, which ignited residual flare composition. Three to four fire/explosions occurred throughout the room.</t>
  </si>
  <si>
    <t>Explosion in PETN-stabilising house. The building and equipment were in process of being freed from explosive &amp; the explosion occurred as a joint on a pipe between the dissolver and the precipitator was being opened.</t>
  </si>
  <si>
    <t>A worker at a rocket fuel plant was killed while performing maintenance work in an area where rocket propellant is mixed. An official said the worker was performing upgrades on propellant mix equipment when a small explosion occurred.</t>
  </si>
  <si>
    <t>Explosion in lead styphnate mother liqueur treatment tank whilst replacing a corroded elbow on the effluent by-pass line. It was concluded that the normal decontamination procedures were ineffective.</t>
  </si>
  <si>
    <t>Explosion in a continuous black powder plant during the run-in of the process. The ignition was caused by a spark or frictional heat generated by the removal of a bolt holding the inspection lid in position. Wall blown out but no damage to adjacent bldgs.</t>
  </si>
  <si>
    <t>Minor explosion in the detonator section whilst a fitter was drilling a hole into the stub of a broken stud lodged in a mild steel boss from a Briska press wedge used for ignitercord connector production.</t>
  </si>
  <si>
    <t>Plumber was replacing lead piping with alkathene piping. While removing a metal clip which had supported the lead piping he struck with a hammer the screw retaining this clip to a wooden batten. A minor explosion occurred.</t>
  </si>
  <si>
    <t>Gelatine Donarit 1</t>
  </si>
  <si>
    <t>After termination of cartridging, the Middlehoff machine was cleaned. Accident occurred on subsequent assembling of the detached pieces when the 2 augers wee screwed together. Traces of gelatine initiated by friction.</t>
  </si>
  <si>
    <t>Nitroglycol</t>
  </si>
  <si>
    <t>An explosion took place during annual shutdown when bolts on a blind camp located on a pipeline leading carbonated water from last settling to final treatment plant were being loosened.</t>
  </si>
  <si>
    <t>Explosion during repair to a tank for mixing and storing refuse acid/fresh acid. Acidic NG had separated out - ignition possibly caused by instability during washing of the tank.</t>
  </si>
  <si>
    <t>Explosion in a nitrate spent acid line. Four maintenance workers heated the line using hot air and disconnected a set of flanges. The accident happened twenty minutes after completion of heating, probably as a worker moved the pipe.</t>
  </si>
  <si>
    <t>A boiler maker was carrying out hot work and in so doing set the drying house on fire.</t>
  </si>
  <si>
    <t>Dynamex</t>
  </si>
  <si>
    <t>Explosion at dismantling of a Niepmann 701 machine. The initiation was caused by impact but the exact position of the initiation spot could not be established.</t>
  </si>
  <si>
    <t>Fire in on-reeler cubicle of plastic incendiary extrusion house during structural modification work. The ignition was probably caused by a spark or hot spatter from the arc welding falling into the explosives drum.</t>
  </si>
  <si>
    <t>Slurry</t>
  </si>
  <si>
    <t>Detonation of undissolved salts in MAN-liquor tank. When the 25 mm drain on the liquor tank was found to be plugged various methods of clearing were tried including using hot water, plastic hosing, ASA rod and when these failed a gland puller was tried.</t>
  </si>
  <si>
    <t>Powergel Emulsion</t>
  </si>
  <si>
    <t>Fire destroyed empty emulsion explosives prod. house during modifications. A contractor was using an angle grinder on the wooden roof of the machine room when a small area was ignited by sparks. Fierce fire developed due to sodium nitrite contamination.</t>
  </si>
  <si>
    <t>External fire</t>
  </si>
  <si>
    <t>Inflammation of black powder dust that was piled up between 2 boards of the cover (not ameanable to water washing), with a blowlamp used by a techncian during the repairing of a joint on the cover of this building.</t>
  </si>
  <si>
    <t>Propellant fire during installation of dust extractor. Hot swarf from a drilling operation igniting propellant located in a hidden pocket between the vertical wall and the blending barrel hopper.</t>
  </si>
  <si>
    <t>Tracer composition</t>
  </si>
  <si>
    <t>Whilst carrying out a repair to a jammed M189 tracer press, the fitter identified the problem to be incorrect positioning of the funnel. In effecting the repair, the vac line was lowered and this triggered an ignition.</t>
  </si>
  <si>
    <t>A slight explosion of gunpowder dust occurred while repairs were being carried out on the exterior of a corning house. Previous to the repairs the building had been washed down internally and externally on two separate occasions.</t>
  </si>
  <si>
    <t>Some repairs to a centrifuge were in progress. A flash ignited a very small quantity of damp nitro-cotton between two flooring boards. No damage was done.</t>
  </si>
  <si>
    <t>Explosive incident in workshop during repair of mixer stirrer. The incident was attributed to the heating (by oxyacetylene torch) and ignition of a “combustible” material within a void between the shaft and stirrer boss</t>
  </si>
  <si>
    <t>An explosion is reported to have occurred at the works of IDL division of Gulf Oil Corporation when a worker used force to open a valve that had stuck in the closed position. The valve broke and explosive material was ejected with pressure.</t>
  </si>
  <si>
    <t>Smoke composition</t>
  </si>
  <si>
    <t>When cutting the fixing screws on the electric motor on the suction fan for the lachrymator compound, overheating of the disc caused flames to appear in the product present in the fan’s body.</t>
  </si>
  <si>
    <t>During maintenance work on a production line for initiators for airbags, the operative dropped his flat spanner, which generated sparks that resulted in ignition of sufficient residual traces of compound to cause burns to the operative’s hands.</t>
  </si>
  <si>
    <t>Tetracene</t>
  </si>
  <si>
    <t>During maintenance work on primary explosive manufacturing plant, the operative rubbed a few white marks that he noticed on a protective plastic screen. His action caused approximately 10 g of tetrazene to react violently.</t>
  </si>
  <si>
    <t>LBTU powder</t>
  </si>
  <si>
    <t>A deflagration occurred when two operatives used a saw to dismantle a tank that had been used to store old LBTU powder in water.  The operatives sustained pierced eardrums and superficial burns.</t>
  </si>
  <si>
    <t>A kneader was being repaired in Nitrochemie Aschau’s Multibase Propellant Plant on 02 March 2006 when a few grams of dough ignited without causing any damage or injury</t>
  </si>
  <si>
    <t>A deflagration of a few grains of propellant occurred during the maintenance of a rolling mill belonging to PB Clermont SA. The incident happened on 01 March 2006 and resulted in the slightly injured finger of an operator but no damage to the equipment</t>
  </si>
  <si>
    <t>On 24 May 2006 Roxel UK experienced a minor detonation during routine maintenance of a nitroglycerine/water centrifuge. The incident involved less than 1g of nitroglycerine and no injuries or damage was reported.</t>
  </si>
  <si>
    <t>An explosion is reported to have occurred in a factory belonging to a subsidiary of a leading defense sector company. The incident occurred while workers were repairing a recycling facility for acetone used in the making of explosives.</t>
  </si>
  <si>
    <t>Monomethylamine</t>
  </si>
  <si>
    <t>A technician was attempting to repair a faulty regulator on a high pressure nitrogen line used to offload monomethylamine from a tanker. He removed his face shield to inspect the regulator closely when he was unexpectedly sprayed with MMA.</t>
  </si>
  <si>
    <t>Two mechanics were removing a metal plate form the wall of a detonating cord spinning machine room when a detonation occurred. The plate was projected from the wall and hit one of the mechanics, who sustained bruises to his chest and a cut to his lip.</t>
  </si>
  <si>
    <t>A small explosion occurred as a welder was cutting through a 0.25" pipe with a cutting disc. The pipe was contaminated with nitrocellulose</t>
  </si>
  <si>
    <t>A trace quantity of a pyrotechnic composition used in automobile airbags was ignited by sparks from a grinding wheel. The wheel was being used to cut pipes in a neighbouring compartment during a scheduled plant shutdown.</t>
  </si>
  <si>
    <t>A worker at a company that manufactures explosives for the mining industry was reported injured in an explosion. The incident apparently occurred as the man was repairing a door in the detonator section of the factory. A spark may have initiated the blast</t>
  </si>
  <si>
    <t>Hot work?</t>
  </si>
  <si>
    <t>Explosion in a repair workshop probably when handling a 6" stainless steel pipe that might possibly have some wastes of explosives. One fatality, one serious injury and two slight injuries</t>
  </si>
  <si>
    <t>An explosion occurred whilst the sub-unit of a capping machine (a crank press specifically designed for the assembly of percussion caps to cartridge cases) which had been removed from the machine for maintenance, was being cleaned.</t>
  </si>
  <si>
    <t>An explosion at a fireworks depot is reported to have killed an under-age worker, injured at least four persons and damaged 40 houses. The incident apparently was caused by a spark from a polisher while maintenance work was being carried out.</t>
  </si>
  <si>
    <t>Inadequate segragation</t>
  </si>
  <si>
    <t>0 Fatalities
34 Injuries</t>
  </si>
  <si>
    <t>A fire broke out in the facility which mixes and packages chemicals used in the manufacture of fertilizer. Fire crews let the blaze burn itself out. It is thought workers were welding in an empty storage bin when a spark started the fire.</t>
  </si>
  <si>
    <t>PETN; diPENTA</t>
  </si>
  <si>
    <t>There was an explosion in the spent acid pipeline of the PETN plant. The incident occurred while an operative was cleaning the inside of an elbow in the line. The operative used a screwdriver (an unauthorized tool and procedure) to work inside the elbow.</t>
  </si>
  <si>
    <t>A tool for breaking up pressed nitrocellulose was undergoing repair work to one of the welds when a small quantity of nitrocellulose hidden in the weld ignited. There were no injuries or damage.</t>
  </si>
  <si>
    <t>According to reports, an electrical power outage led to an unplanned shutdown of the plant. Some employees were carrying out maintenance work, possibly to the corning machine, when the incident occurred. Unconfirmed reports mention 2 explosions.</t>
  </si>
  <si>
    <t>No one was injured but noxious fumes were generated when the PVC fill material inside one of the cooling towers of AEL Mining Services’ Ammonium Nitrate Solution Stack Effluent Reduction (ANSSER) Plant at Modderfontein, South Africa ignited.</t>
  </si>
  <si>
    <t>Hot Work</t>
  </si>
  <si>
    <t>An explosion in an ammunition depot is reported to have been triggered by a fire that broke out in suspicious circumstances. The blast claimed the life of a painter who had worked in the depot for the last 20 years.</t>
  </si>
  <si>
    <t>Reports say a fire started in a maintenance building at the East Alton ammunition plant. Seven fire departments responded to the scene and the fire was brought under control without injury.</t>
  </si>
  <si>
    <t>Explosion in press house of black powder mill shortly after press had been loaded.Press found almost intact while workmen thrown great distance and killed.Two seconds later the graphite mill exploded.Accident may have been caused by foreign body in powder</t>
  </si>
  <si>
    <t>Fault with composition</t>
  </si>
  <si>
    <t>An explosion occurred in the final pressing stage where NC with a high nitrogen content and 30% water was being dehydrated with 96% ethanol. The cause was either adiabatic compression of the air/ethanol mixture or the presence of foreign bodies</t>
  </si>
  <si>
    <t>3000 lb of black powder blew up in a press house. Two workmen were  killed. The cause of accident could not be found.</t>
  </si>
  <si>
    <t>An explosion occurred in a press house of a black powder factory killing the two operators. The fire propagated to an edge runner in another building where 12 tons of powder exploded. The cause might have been operator error as the two men were new.</t>
  </si>
  <si>
    <t>An explosion occurred in the press house of a black powder factory.  The explosion propagated to the corning house which contained 1500lbs of powder. There was very little structural damage beyond a radius of 700 ft.</t>
  </si>
  <si>
    <t>While pressing pellets in a cam press house, an explosion occurred, and resulted in the death of two workers and serious injury to a third girl. The building was destroyed without damaging the presses. There were 900 to 1,000 lb. of powder in the house</t>
  </si>
  <si>
    <t>An explosion in the press house communicated to a cartload of powder near the door of the corning house, and to the corning house itself, distant 273 feet from the press house. It is believed the accident was caused by a blow from a wooden mallet.</t>
  </si>
  <si>
    <t>It is thought that a workman struck a blow on the press box to bring it into the correct position in the press.  The press box had iron fittings and the heat/spark generated from the blow was sufficient to fire the powder. The press house was destroyed.</t>
  </si>
  <si>
    <t>An explosion occurred during the operation of pressing black powder to form cartridges. The cause of the explosion was ascribed to a defect in the pressing machine. Three of the four workers in the building died from burn injuries. The bldg was destroyed.</t>
  </si>
  <si>
    <t>Potentite</t>
  </si>
  <si>
    <t>An explosion occurred during the process of pressing cartridges of potentite.  It is surmized that the explosion shattered an oil lamp in the building and that the resultant fiery spray ignited wet powder.</t>
  </si>
  <si>
    <t>An explosion occurred during the process of compressing black powder into cartridges. The press was not thought to have been defective, but rather the process itself was inherently dangerous</t>
  </si>
  <si>
    <t>Some "green Roman" composition was exploded by percussion or friction in the operation of star making.  The flash immediately communicated with other composition and stars present, and ran round the shed from left to right.</t>
  </si>
  <si>
    <t>Explosion in pressing house, probably caused during the dismantling of boxes of pressed cake.  The building was completely destroyed but surrounding mounds and trees ensured that very little damage was caused elsewhere.</t>
  </si>
  <si>
    <t>An explosion occurred during the manufacture of cartridges. The ignition was the direct result of an adjustment being made to machinery, against the Special Rules, whilst operations were still in progress.  Surrounding buildings escaped undamaged.</t>
  </si>
  <si>
    <t>9 Fatalities
1 Injuries</t>
  </si>
  <si>
    <t>An explosion occurred during the pressing of grain powder into prisms by means of cam machines.  The exact cause of the accident was not established, but may have been due to the fall of a tool, presence of grit or a contraband match.</t>
  </si>
  <si>
    <t>Explosion in gunpowder press, probably caused by a failure of one of the columns of the press and consequent tilting of the charge on the ram.  The topography of the site ensured that the effects of the explosion were light.</t>
  </si>
  <si>
    <t>An ignition occurred during the process of manually pressing stars by means of a wooden mallet &amp; drift.  It is belived the operative struck too hard a blow with the mallet &amp; the flash communicated to uncovered composition. The operative died of burns.</t>
  </si>
  <si>
    <t>The ignition occurred whilst the press was being made ready. It is possible that in the process of cleaning and preparing for work, dust or grains may have fallen in or near the clutch and these were ignited by the grinding of the teeth.</t>
  </si>
  <si>
    <t>An accident occurred during the process of pressing.  The press was of an old design &amp; not of the highest standard. However, the cause of the accident was ascribed to the presence of foreign matter in the powder. The explosion was mild.</t>
  </si>
  <si>
    <t>A severe thunderstorm passed over the factory, and at about 11 p.m. the cake press house and four incorporating mills exploded. Fortunately, owing to observance of the rule requiring evacuation of danger bldgs in the event of a storm, no one was injured.</t>
  </si>
  <si>
    <t>The explosion originated in the Press House &amp; was communicated, doubtless by burning debris, to the Corning House, situated about 70 yards to leeward. The original ignition may have been caused by a spark from a chimney some 150 yds away.</t>
  </si>
  <si>
    <t>External fire?</t>
  </si>
  <si>
    <t>There was no work going on in the room in which the explosion occurred at the time of the accident. It appears probable that an operative accidentally slipped and fell against two trays containing detonators for fines, thus causing them to explode.</t>
  </si>
  <si>
    <t>Explosion in a rifle press cylinder followed by a fire which extended to some of the cordite dough in the building</t>
  </si>
  <si>
    <t>Explosion in cordite press cylinder</t>
  </si>
  <si>
    <t>4 Fatalities
11 Injuries</t>
  </si>
  <si>
    <t>Fuzes for Shells</t>
  </si>
  <si>
    <t>A time ring fired in the press and communicated with the loose powder in the building.</t>
  </si>
  <si>
    <t>PN.473A</t>
  </si>
  <si>
    <t>During a pressing operation involving PN.473A (potassium chlorate/sucrose/dye), the filling sleeve, mould or both fell to the floor initiating a fire which rapidly spread throughout the whole shop. The fire was quickly followed by a major explosion.</t>
  </si>
  <si>
    <t>0 Fatalities
13 Injuries</t>
  </si>
  <si>
    <t>SR 223B Composition</t>
  </si>
  <si>
    <t>The explosion may have been caused by an operative forcibly removing a cylinder and funnel which had become jammed on the stemming press, or by the firing of powder nipped between the punch and the head of the press.</t>
  </si>
  <si>
    <t>A process worker was operating a Porter Press on scare charge pellets, behind a blast wall, when an explosion occurred.  It is likely that the core rod fouled the top or bottom punch, producing local elements which detonated the CE in the mould.</t>
  </si>
  <si>
    <t>The fire was caused by a pressing mould being dropped into an open box containing 500 tracer pellets for 25 pdr AP Shot. Three operatives sustained burn injuries.</t>
  </si>
  <si>
    <t>An explosion occurred during the process of pressing gunpowder pellets on a triple punch Worssam Press.  The accident was most likely caused by the bending or breaking of the perforating needle.</t>
  </si>
  <si>
    <t>An explosion occurred during the process of pressing gunpowder pellets. The ignition was probably due to  loose powder on the extracting shoe  - which was subjected to friction between the shoe and the mould.  The ignition communicated to uncovered powder</t>
  </si>
  <si>
    <t>An ignition occurred during the process of filling flares.  It seems that the ignition was caused by the use of a roughening tool on loose powder in a partly filled flare - the tool should only have been used on pressed composition.</t>
  </si>
  <si>
    <t>An ignition occurred during the pressing of composition PN 443 (potassium chlorate/lactose/dye) into smoke container No 3 Mk2. The two operatives who were injured were inadvertently present in the pressing cubicle at the time the operation was in progress</t>
  </si>
  <si>
    <t>Stars for 1.5" cartridge signal</t>
  </si>
  <si>
    <t>An operative had completed the pressing of a set of 10 stars and was lowering the bottom punches and mould prior to extracting the stars when an ignition occurred.  The ignition probably arose from the presence of composition between metal surfaces.</t>
  </si>
  <si>
    <t>The accident occurred during the pressing of CE pellets in a Porter Automatic Press for the 33.25 oz exploder.  The cause may have been friction between the lower punch and the mould or the fracture of the lower punch.</t>
  </si>
  <si>
    <t>An ignition occurred during the pressing of 46-grain G20 pellets on a three punch Worssam press.  This was probably caused by friction, due either to the movement of the cap in the top of the holder or to movement of the spring in the holder.</t>
  </si>
  <si>
    <t>An ignition occurred during the process of filling flares with SR 562.  It seems that that the ignition was caused by the use of a roughening tool on loose powder in a partly filled flare - the tool should only have been used on pressed composition.</t>
  </si>
  <si>
    <t>Detonator composition</t>
  </si>
  <si>
    <t>The accident occurred during the pressing of 2.5 grain detonators.  It is thought that an operative dropped the detonator block and that composition was subsequently anvilled between the detonator plate and the guide plate.</t>
  </si>
  <si>
    <t>An explosion occurred in a No2 Manesty Press during the pressing of gunpowder into pellets.  It is likely that gunpowder in the presence of some grit was nipped between the punches and the dies of the press causing the ignition.</t>
  </si>
  <si>
    <t>An explosion occurred during the process of charging a Rocket Signal 1 lb Service Mk3 by meas of a Mills Aullic hand-operated press.  The operative used an incorrect tool during this process resulting in composition being pressed onto a steel spindle.</t>
  </si>
  <si>
    <t>An explosion occurred during the process of pressing gunpowder pellets on a Manesty Pelleting Machine.  The cause of the explosion could not be determined. The deceased was using a wooden prod to remove pellets from the press when the ignition occurred.</t>
  </si>
  <si>
    <t>An expl occurred during the pressing of hot amatol into 2" trench mortar bombs using an air press. An operative was engaged in placing steel drifts into the bombs &amp; pressing them singly when the accident occurred.  A drift had been placed incorrectly.</t>
  </si>
  <si>
    <t>During the operation of pressing 1.5" Stars, an operative left the press without moving the control handle to the OFF position.  As a result, the stars were crushed and the subsequent ignition caused damage to the pressing drifts.</t>
  </si>
  <si>
    <t>A No 7 smoke container fired as it was being extracted from a cylindrical filling mould.  The ignition probably occurred as a result of priming composition being nipped between surfaces; this in turn was due to the drift guide not being correctly located</t>
  </si>
  <si>
    <t>An ignition occurred during the pressing of PN 507 into No 19 Smoke Containers.  The ignition was caused by the considerable distortion which occurred when a mould assembly containing an additional extension pin was pressed.</t>
  </si>
  <si>
    <t>An ignition occurred during the process of filling and pressing No 83 Grenades Mk 2 with smoke composition.  The ignition was probably caused by excess composition being nipped between metal surfaces.</t>
  </si>
  <si>
    <t>An explosion occurred during the process of pressing 2oz perforated CE pellets.  The operative was located behind a blast wall and was not injured.</t>
  </si>
  <si>
    <t>Shells 25 PDR</t>
  </si>
  <si>
    <t>An explosion occurred during the process of pressing amatol into 25 pdr shells.  The exact cause of the accident could not be found but may possibly have been due to a faulty sleeve or the presence of foreign matter in the amatol.</t>
  </si>
  <si>
    <t>Pyrotechnic Composition</t>
  </si>
  <si>
    <t>An ignition occurred during the pressing of SR252, SR703 &amp; gunpowder into Star Green. The accid't was caused by the crushing of the star during pressing without side support. Comp was nipped between metal surfaces &amp; the press guard did not hold the effect</t>
  </si>
  <si>
    <t>Incendiary Composition</t>
  </si>
  <si>
    <t>Explosion in rotary press during pressing of incendiary composition into shells. Metal safety screen ensured that operator sustained only minor injury. Primary ignition occurred beneath a shell, where a small amount of spilled composition had been trapped</t>
  </si>
  <si>
    <t>Explosion of a single shell during filling.  All safety arrangements functioned satisfactorily.  It was ascertained that the explosion occurred as the press ram was being withdrawn, and is attributed to friction.</t>
  </si>
  <si>
    <t>Ignition during the pressing of composition into shop goods fireworks.  An adjustable stop designed to arrest the ram had slipped, enabling the ram to touch the metal spigot on which the firework tube was supported.</t>
  </si>
  <si>
    <t>EMPLOYEE BURNED WHILE PRESSING FUZE DELAYS (NEW ENGLAND ORDNANCE)</t>
  </si>
  <si>
    <t>DELAY COMPOSITION DETONATED DURING PRESSING OPERATION (MARTIN ELECTRONICS)</t>
  </si>
  <si>
    <t>A PRODUCTION MAINTENANCE MAN AND A PRESS OPERATOR, WERE IN THE PROCESS OF CLEANING RESIDUAL SCRAP MATERIALS FROM THE MOLD AREA (SIDE GROOVE) OF THE GRAIN PRESS.COMPACTED SCRAP GRAIN COMPOSITION IGNITED.</t>
  </si>
  <si>
    <t>A-3</t>
  </si>
  <si>
    <t>MAINTENANCE SUPERVISOR WAS JOGGING THE PRESS WHEN THE EXPLOSION OCCURRED (HITECH)</t>
  </si>
  <si>
    <t>Explosive D</t>
  </si>
  <si>
    <t>Explosion while press loading Explosives D into 10 inch base fuzed round.  The operation is remote and no injuries or serious damages reported.  One paragraph report.</t>
  </si>
  <si>
    <t>Propellant presses were used for TNT, Amatol &amp; propellant in separate bays. TNT press manually overcharged, stopped cam.  Belt slipped, heated, caused fire which spread to all bays due to propellant contamination. Two died due to panic reactions.</t>
  </si>
  <si>
    <t>Blasting Powder</t>
  </si>
  <si>
    <t>Press box had been filled and first pressing of powder.  Ram had been pulled back and box refilled and supposition is that second pressing operation had just started when explosion occurred.</t>
  </si>
  <si>
    <t>The condition of the press indicated that second push had just been completed.  Pumps had been stopped, screws not released, valve opened 1/4 turn, heavy detonation indicating press still under pressure. Austin Powder Co.</t>
  </si>
  <si>
    <t>Men had been working inside press building about 15 min. when explosion occurred.</t>
  </si>
  <si>
    <t>CL-20 Pellet</t>
  </si>
  <si>
    <t>CL-20 PELLET DETONATED DURING PRESSING OPERATION.  Remote operation - so no casualties</t>
  </si>
  <si>
    <t>PBXW-9</t>
  </si>
  <si>
    <t>DESCRIPTION:  EXPLOSION DURING PRESSING OF PBXW-9 EXPLOSIVES WARHEAD, IOWA AAP</t>
  </si>
  <si>
    <t>During consolidation of Composition A5 into Mk 42 grenade bodies, press detonated, propagating through vacuum aspirator lines into the Spencer unit.  This is a remote operation.  No injuries occurred.</t>
  </si>
  <si>
    <t>PotassiumPerchlorate</t>
  </si>
  <si>
    <t>Pelleting press operator restarted press after reloading shuttle.  She saw flash in press, attempted to escape, and was trapped between press pedestal and weigh table.  Her hair caught fire causing 1st and 2nd degree burns to hands and face.</t>
  </si>
  <si>
    <t>EXPLOSION OF NOL-130 IN CUP (TECHNICAL ORDNANCE INC)</t>
  </si>
  <si>
    <t>EXPL DURING PELLETING OF IGNITER COMP</t>
  </si>
  <si>
    <t>Explosion during comp A5 pressing</t>
  </si>
  <si>
    <t>IGNITION OF IRON POWDER IN PRESSING OPERATION, EAGLE PICHER INDUSTRIES</t>
  </si>
  <si>
    <t>HIGH ORDER OCCURRED DURING PRESSING OF COMP A5 EXPLOSIVE INTO GRENADE BODY, MILAN AAP</t>
  </si>
  <si>
    <t>Report discusses two incidents involving the pressing of PBXW-9.  The report concluded the unusual physical properties of the explosives and the isostatic press environment combined to produce the conditions that caused ignition.</t>
  </si>
  <si>
    <t>A press shot occured in Bldg 5008-3 while extruding DIGL-RP propellant in a 15 inch horizontal press. Earlier attempts to remove a carpet roll from the press basket cut a 3 inch hole in the propellant which allowed for entrained air.  No injuries.</t>
  </si>
  <si>
    <t>Propellant was placed in blocking press.  Operator heard a hissing noise.  Smoke was seen coming from the mixer.  The propellant fire was permitted to burn itself out.  It appears vapors were trapped in the propellant block being pressed.</t>
  </si>
  <si>
    <t>Pressing of PBXW-9 sample/NAVSWC Dahlgren</t>
  </si>
  <si>
    <t>Forming PBXN-5 pellets F/30mm HE dual purpose round</t>
  </si>
  <si>
    <t>Remote Consolid Of Booster Pellet For M207E1 Warhead</t>
  </si>
  <si>
    <t>Plate Detonation Of M57a2 Detonators In Press</t>
  </si>
  <si>
    <t>Pressing Of M57A2 Detonators</t>
  </si>
  <si>
    <t>Pressing Comp A5 Into M46 Gp Grenade Body/Milan Aap</t>
  </si>
  <si>
    <t>Armed Blu 97/B Detonated In Press</t>
  </si>
  <si>
    <t>Output charge assembly (RDX &amp; lead azide) was fitted into a fixture and was in process of being pressed with the second lead azide charge when it functioned.  Detonation propagated to a tray of similar assys in the proximity of the loading fixture.</t>
  </si>
  <si>
    <t>Incorrect use of machinery?</t>
  </si>
  <si>
    <t>Detonator assy was placed into a die and 69-88 mgs lead azide was pressed into the assembly.  It is suspected that the assembly stuck in the die and the operator exerted the pressure to remove it, causing friction and subsequent detonation.</t>
  </si>
  <si>
    <t>Employee in process cleaning around Stokes press (used to form consolidated starter slugs from loose pyrotechnics) while waiting for technician.  Operator attempted to elevate upper punch by pushing jog button on control panel.  Flash fire occurred.</t>
  </si>
  <si>
    <t>M46 Grenade blew at body loader pellet press during or immediately after final consolidation.  Propagated to another grenade on another station.  Four other grenades fell from wheel &amp; track but did not detonate, altho a fragment penetrated dome area.</t>
  </si>
  <si>
    <t>Three (3) 2 GM samples were planned to be pressed into pellets as part of ongoing research.  Operator stopped manual operation of press &amp; proceeded to remote control room.  He heard 2 reports, ceased pressing &amp; retracted ram-all explosive was consumed.</t>
  </si>
  <si>
    <t>Operator was reloading the hopper with an ignition mix.  After filling the hopper one-half full operator returns to control position behind a 12 inch reinforced wall &amp; starts the press.  Mix ignited during transfer &amp; fatally injured operator. AMCOM</t>
  </si>
  <si>
    <t>Employee was loading a mixture of boron and potassium nitrate, when a spark from consolidation punch ignited the booster mixture operator had in load area, which in turn caused a flash fire, burning the operator.</t>
  </si>
  <si>
    <t>In the process of putting a wad in a cartridge operator, on down stroke of press ram, the cartridge exploded.  Fragments blew out through pressure blow hole at bottom of press, striking operator on left knee.  3 grams explosive material involved.</t>
  </si>
  <si>
    <t>Employee was pressing delay cassette into detonator bodies.  A cassette detonated &amp; although operator was protected by operational shielding, small mtl fragments passed thru opening of right and left bays and struck operators in both bays.</t>
  </si>
  <si>
    <t>Item is a metal tube 18-1/2" long by .3" diameter loaded w/21 grams of Comp A-5.  The A-5 is pressed into 64 pellets, which are consolidated in tube to complete loading in 4 consolidations.  1 loaded tube was initiated in the last consolidation.</t>
  </si>
  <si>
    <t>Plate detonation occurred while the plate was in the consolidation press.  Operation is a barricaded, remote operation.  Detonator cups contained lead azide and primer mix. There are 110 detonators in a plate loaded with primer mix w/lead azide on top.</t>
  </si>
  <si>
    <t>A fire of normal consequense involving 3 tracers No. 14 occurred following final pressing of a mixture of comps SR372 and SR399 in building Pyro 126, Munitions Filling Factory, St. Marys.  All operators suffered varying degrees of hearing loss &amp; shock.</t>
  </si>
  <si>
    <t>0 Fatalities
23 Injuries</t>
  </si>
  <si>
    <t>A detonation of approx 11 lbs of Comp A-5, within powder hopper of consolidation press number 1, occurred during routine operations.  Prior to detonation, all operations were proceeding optimally and there were no indications of a potential problem.</t>
  </si>
  <si>
    <t>Fire occurred during assembly operation for M796 impulse cartridge. Ignition of Boron Calcium Chromate composition occurred on down stroke of ram during pressing operation. It propogated to hopper but was contained within plexiglas shield around press.</t>
  </si>
  <si>
    <t>A fire and overpressurization occured in No. 2 single base pre-blocker during processing of BS-NACO propellant.  Pre-blocker had been charged &amp; had been placed on high pressure to consolidate block.  3 employees treated for minor injuries and released.</t>
  </si>
  <si>
    <t>After pressing of Tracer L5A1 and during breakdown of the mold assembly, ignition of tracer composition SR399 occurred.  The mold assembly becomes bonded together due to the presence of zinc stearate and is difficult to break down.</t>
  </si>
  <si>
    <t>M9 propellant was being pressed into billets.  High pressure was being re-applied when incident occurred, prior to commencement of extrusion.  There was a loud explosion, fire, smoke &amp; a hissing sound which continued for some time.  4 suffered shock.</t>
  </si>
  <si>
    <t>Relay pellets were being pressed w/low production rate &amp; high reject rate.  Pellet exploded &amp; flash ignited loose powder on index table &amp; wooden box leaving many burn marks.  Flash spread to 2 stations.  One minor injury.</t>
  </si>
  <si>
    <t>After completing previous propellant colloid pressing, operator proceeded to fit a new set of screens.  After problems in inserting copper nail by hand alone, he used a brass hammer.  After 2 light taps on nail, a small flame &amp; some smoke appeared.</t>
  </si>
  <si>
    <t>During pressing of NQ/M-028 Propellant, a fire occurred.  Hydraulic ram was activated, &amp; about the time that ram made contact w/the dough, but before cords started to extrude, smoke &amp; fume was noticed coming from cylinder. Fire spread to drums of prop.</t>
  </si>
  <si>
    <t>Nothing unusual was noted in pre-operational check of press.  Weight &amp; density were adjusted as required, pre-set lows were countered by raising powder hopper.  Detonation occurred at station 16 &amp; resulted in low order detonations at 14, 15, 17, &amp; 18.</t>
  </si>
  <si>
    <t>During press maintenance a leather gasket was stretched across the mouth of the press cylinder &amp; the steel piston was inserted with blocks and a wood bar.  The press fired, spreading flames to canvas cover placed over 5,000 pounds of BP which exploded.</t>
  </si>
  <si>
    <t>While removing blank die from a press basket containing blocked propellant, propellant exploded.  The press basket was used for both blocking and extrusion.  The die was unscrewed from the basket with ram against propellant. Threads contaminated.</t>
  </si>
  <si>
    <t>Detonation in press forming the 1/2 lb TNT block.  This was 2nd shot in 18 million blocks. Bay withstood blast forces, but a door blew into the main bay.  Press obsolete, lower plunger showed scoring.  Better designed presses were required.</t>
  </si>
  <si>
    <t>At start of shift operator assembled the shoe, filled hopper, pressed switch. When press failed to move, he pressed switch 6 or 7 times.  The punch was against the brass shoe &amp; finally penetrated it, causing detonation.  Press &amp; equipment destroyed.</t>
  </si>
  <si>
    <t>Blocking press shot, sending 600 lb cover thru a 12" brick wall. Cover fell back inside bay.  Pieces of cover handle flew about bay, injuring two. No fire occurred. Many causes found, design, no interlocks, old pad, hi pressure valve wide open, SOP.</t>
  </si>
  <si>
    <t>During a press cycle forming a TNT demo block, the press detonated. TNT had consolidated on upper plunger and was initiated on cycle.   The bldg had a deluge system.  Weak walls were just installed, &amp; prevented injury/further damage. Needed new Press.</t>
  </si>
  <si>
    <t>A flash fire during the high pressure cycle flashed across the room to the cutting machine &amp; blew through a doorway, igniting the solvent recovery car outside building 211-6. Fatally injured ops were directly in front of press at the cutting machine.</t>
  </si>
  <si>
    <t>Press 6810-18 was used to extrude a solid round billet of Matador powder for cutting and inserting into carpet rolls as rework.  The shot was lo order event during vacuum cycle.  A small amount of NG in the die seal ring set up a shock front in powder.</t>
  </si>
  <si>
    <t>Operator attempted to delump ignitor mix in hopper of Stokes Pelleting Press using a ferrous metal rod with wood handle.  Other ops warned her.  Violent flash burned operator severely, opened weak walls,  completely burned powder uniform above waist.</t>
  </si>
  <si>
    <t>No 1 Pre Blocker, 4510-2, D-Line, exploded during processing of M-17 triple-base propellant.  The charge was unusually high in alcohol-acetone due to lo pressures on macaroni press.  Believed to be a vaporshot since 36 of 40 pounds recovered.</t>
  </si>
  <si>
    <t>Sixteen minutes into press cycle, press shot sent die through rear of bldg. The propellant, as before, was solventless M7. The propellant is being tested as a solventless product. Carpet roll &amp; basket were correct temperature (150F). No vacuum problem.</t>
  </si>
  <si>
    <t>During a rework operation, Comp A3 increments were pressed into the fuze cavity.  Detonation occurred during press cycle in a remotely operated cell.  Fragments rebounded into adjacent bays, and ventilation ducts fell from ceiling in operating bay.</t>
  </si>
  <si>
    <t>While pressing TNT into a block, during dwell at 20,000 psi, press shot.  Bldg design permitted shock front into corridors.  Weak wall of 2 inch concrete block enhanced damage.  Damage confined to building 11-20, Bay 2.  There was no fire.</t>
  </si>
  <si>
    <t>Deflagration occurred in a 12 inch blocking press as operator was raising pressure beyond 400 psi toward a final 3,300 psi.  The roof of the remote operator cell, collapsed.  Plastic glazing was pulled inward by the event. Initiation due to speed of ram</t>
  </si>
  <si>
    <t>During the extrusion of 75 pounds of butadiene, methylvinylpyridine-ammonium nitrate composite propellant, a fire occurred in the press die and basket. The deluge functioned, hydraulics automatically shut down. The fire burned for 30 minutes.</t>
  </si>
  <si>
    <t>A six piston press was consolidated 30mm pellets of "explosive nitrate" when the press shot. The operator was burned, one wall and roof blown out of bay.  Considerable damage due to burning.</t>
  </si>
  <si>
    <t>Two ops in press bay adjusting cam and powder flow.  One operator jogged the press as the 2nd man adjusted the plate with a knife.  Friction on the press table ignited powder which propagated into the hopper.  SOP called for no explosives in the bay.</t>
  </si>
  <si>
    <t>Three separate incidents occurred a few days apart while pressing M30 propellant &amp; were reported by one BoI. Board focused on cold powder, rework, failure to observe SOP's, new dwell time, examination of seals, screens, dies &amp; hydraulic orifices.</t>
  </si>
  <si>
    <t>During block pressing ops in green line C, an hydraulic line ruptured, causing operator to evacuate.  Returning, he was injured when the press shot.  A 400lb press cover went thru roof, hit at 275 ft rolled to 510 ft.  Power line was cut at 280 ft.</t>
  </si>
  <si>
    <t>0 Fatalities
7 Injuries</t>
  </si>
  <si>
    <t>Detonation occurred at a remotely operated station of a multi-station rotary press involving consolidation pressing of Comp A5 into XM53 grenade for 105mm XM710 projectile.  Explosion propagated to all stations and into feed hopper.</t>
  </si>
  <si>
    <t>During 30mm pressing operation, a projectile detonated with subsequent fire which propagated thru a secondary local exhaust system into the operators work station.  At the work station approx 10 pounds of igniter mix was ignited burning 6 personnel.</t>
  </si>
  <si>
    <t>Delay composition was being consolidated in charge body when operator noted sparks on press, "twinkling" on bench top, &amp; a flash.  2 operators exited bldg w/o injury.  Last operator exited from same exit 1-1/2 minutes later.  She was severely burned.</t>
  </si>
  <si>
    <t>Low order explosion took place in press either at fully pressed position or early in ejection cycle.  This communicated to approx 30 lb of 60/40 RDX/TNT flake in hopper feeding the press.  This mat'l detonated high order.</t>
  </si>
  <si>
    <t>Explosion during process of pressing of explosives increments into shell.  The rear compartment walls &amp; doors were blown out causing splinter damage to internal walls.  It is likely that the explosion was caused by friction during withdrawal of the punch.</t>
  </si>
  <si>
    <t>Two operators were attempting to remove a 'drift' from a pressed flare candle when it ignited. The flare candle cartwheeled across the floor whilst the drift was propelled upwards and through the roof lining. Scorching occurred to the floor and skirting.</t>
  </si>
  <si>
    <t>The explosion originated in the prismatic press.  Three men were killed, at distances varying from six to twenty-one feet.  A tenant house, 400 feet distant, was badly damaged. Glass was broken a mile away.</t>
  </si>
  <si>
    <t>During the manufacture by compression of shaped charges, the explosive charge deflagrated during the uniaxial compression phase. Two causes remain under consideration following an enquiry: a fault in the casing or the presence of a foreign body.</t>
  </si>
  <si>
    <t>Ignition occurred during operations connected with pressing stars by hand press. Operator was knocking composition off the mould at the time. Fire spread rapidly to all contents of the workshop. Operator shaken but not burnt.</t>
  </si>
  <si>
    <t>An ignition occurred as composition was compressed into rocket bodies. The composition was more highly consolidated than is usual for rockets presented to this press &amp; ignition may have been caused by overheating of the drift or compression of air pocket.</t>
  </si>
  <si>
    <t>Adiabatic compression?</t>
  </si>
  <si>
    <t>An employee suffered injuries to his hands when endeavoured to remove bulged detonators from a pressing plate by pushing them out. Six detonators exploded. His action was contrary to standing instructions - bulged detonators should be chemically treated.</t>
  </si>
  <si>
    <t>A batch of firework stars had been pressed when an ignition occurred. The fire spread to exposed composition and thence to some uncovered pressed stars. The fire was quickly brought under control by the works fire brigade.</t>
  </si>
  <si>
    <t>Incident during the pressing of delay units into a pyrotechnic device. A minor explosion of one delay unit occurred as it was  pressed into the device and this ignited a second unit which burned normally. Trials failed to pinpoint the exact cause.</t>
  </si>
  <si>
    <t>Poorly designed article?</t>
  </si>
  <si>
    <t>A machine for pressing composition into pellets had been cleaned with a brush which shed bristles. It was thought that one or more had been trapped in the mouth of the die during a compression stroke &amp; the friction could have ignited the comp in the die.</t>
  </si>
  <si>
    <t>An explosion during the process of pressing did considerable damage to the building. The precise cause of the ignition was not determined but a possible cause was adiabatic compression.</t>
  </si>
  <si>
    <t>Ignition during the pressing of SR57A composition.  The ignition occurred as the operative was moving the pressed cup to the jig for cleaning.  The operative sustained burns to her hands. The operative was not following process instructions.</t>
  </si>
  <si>
    <t>An ignition occurred when a pressed pellet was ejected from the press mould. The operation was carried out remotely and there were no injuries. The automatic fire extinguishing system operated correctly &amp; there was no secondary fire within the press cell.</t>
  </si>
  <si>
    <t>An ignition occurred during the process of remotely pressing SR44 composition using a Manesty Press. The eject tooling on the press had been incorrectly set and resulted in an impact-induced ignition. There was minor damage to the fabric of the building.</t>
  </si>
  <si>
    <t>An ignition occurred during the pressing of an R &amp; D trial pyrotechnic composition. Damage was caused to the press mould/tooling and the interior of the press cell. The operation was carried out remotely and there were no casualties. Fault in press tool.</t>
  </si>
  <si>
    <t>An ignition occurred during the pressing of Decoy 1 x 1 MK 4 flares. No one was injured and there was no damage to the building. The incident was caused by a static discharge as the pellet reasserted following ejection from the press tooling.</t>
  </si>
  <si>
    <t>An I.R. Decoy pressed pellet ignited within the Robotic Pressing Cell. The ignition occurred immediately the pellet was released onto the table. The Automatic CO2 Fire Extinguisher System functioned correctly</t>
  </si>
  <si>
    <t>An I.R. Decoy pressed pellet ignited within the Robotic Pressing Cell. The ignition occurred 40 seconds after the pellet had been released onto the table. The Automatic CO2 Fire Extinguisher System functioned correctly.</t>
  </si>
  <si>
    <t>An I.R. Decoy pressed pellet ignited within the Robotic Pressing Cell. The ignition occurred 33 seconds after the pellet had been released onto the table. The Automatic CO2 Fire Extinguisher System did not function.</t>
  </si>
  <si>
    <t>An ignition occurred during operations in connection with pressing a deflagrating delay composition into sleeves. There may have been accidental disturbance of the machine which led to ignition of loose composition and the contents of the charge hopper.</t>
  </si>
  <si>
    <t>An ignition occurred during the process of pressing of green stars. No exact cause of the ignition could be ascertained but it is possible that there may have been excessive friction between the steel punch and the steel mould.</t>
  </si>
  <si>
    <t>The operator let the mould and drift slip from her hands on to the press table causing an ignition of loose composition. The flash spread through a hatch way to another compartment in which dust &amp; fine powder were ignited and finally a barrel of gunpowder</t>
  </si>
  <si>
    <t>Stars for a military store were being pressed. The operator found that the steel mould was a tight fit over the paper tube containing the composition. He quite wrongly forced the steel mould down over the tube &amp; an ignition occurred. Fire spread rapidly.</t>
  </si>
  <si>
    <t>The accident was due to the use of an unauthorized tool during the process of pressing of pellets containing magnesium.</t>
  </si>
  <si>
    <t>There was a serious fire and explosion during the pressing of Smokeless Diamond. The general evidence led to the view that a primary ignition occurred within the press cylinder probably due to adiabatic compression of the solvent vapour.</t>
  </si>
  <si>
    <t>Explosion occurred when plate of 181 unpressed detonators was placed inside shield of pressing machine. The plates had not been properly cleaned. To guard against risk of metal to metal contact, replacement of  metal parts by wood etc is being considered.</t>
  </si>
  <si>
    <t>An operative inserted a short brass rod through a hole at the end of the die to try to extract a jammed round. The shell fell the length of the die and exploded. It was later found that the fuse could be armed by blows on the shell.</t>
  </si>
  <si>
    <t>A fog signal fired in a machine driven press, and this caused the unpressed signals to jump out of the dies in the carrier plate and the spilt powder became ignited. The design of the machine has now been improved.</t>
  </si>
  <si>
    <t>An explosion at Nippon Kayaku Co.'s Asa factory is reported to have occurred in a unit that produces airbag inflators. One man is reported to have sustained a broken collarbone &amp; fingers, another only minor injuries. Small amount of blast damage reported.</t>
  </si>
  <si>
    <t>An explosion occurred during the process of pressing wet tonite.  The accident was the result of the ignition of some tonite which had found its way into the fractured portion of a "breaking piece", where it had become exposed to friction.</t>
  </si>
  <si>
    <t>Explosion during the process of pressing black powder into pellets. The flash appeared to have come from below the mould-block, and communicated to gunpowder in a box placed below the press to receive any spilled powder.</t>
  </si>
  <si>
    <t>During the manufacture of hollow charges, and in the hexocire pellet uniaxial compression phase, the explosive detonated.  The detonation did not spread to the other pellets on the machine tray. The graphite and wax covering was shown to be insufficient.</t>
  </si>
  <si>
    <t>During manufacture of incendiary composition pellets, while the volumetric dosage was being adjusted, the pyrotechnic composition ignited and burned with transmission to the 2kg of composition in the feed hopper. Impurities might have been present.</t>
  </si>
  <si>
    <t>13 Fatalities
2 Injuries</t>
  </si>
  <si>
    <t>While moulding thermalloy a fire broke out</t>
  </si>
  <si>
    <t>Fire whilst pressing composition into " Snowstorms " which spread to tin containing about 2 lbs. of composition. Samples examined disclosed that the composition was very sensitive, and its use was discontinued.</t>
  </si>
  <si>
    <t>Chemical instability</t>
  </si>
  <si>
    <t>Explosion while pressing tetryl pellets for fuzes. The die was split into six pieces and the shield prevented injury to the operator, but she fell when running from the building.Some loose tetryl on the bench caught fire.</t>
  </si>
  <si>
    <t>An ignition occurred whilst ramming " Whistles " and the fire spread to 2 or 3 gross already filled.</t>
  </si>
  <si>
    <t>Flare composition ignited while feeding from hopper into press injuring operator, Alliant Tech-systems</t>
  </si>
  <si>
    <t>Residual igniter material on table ignited, injuring 1 employee, technical ordnance inc</t>
  </si>
  <si>
    <t>Explosion during consolidation of A5 explosives into submunition, lone star aap</t>
  </si>
  <si>
    <t>During pressing operation tow iia warhead detonation occured, iowa aap</t>
  </si>
  <si>
    <t>An employee was manufacturing explosive pellets. Approximately 27 pellets were manufactured before the incident occurred. A typical run is 70 pellets. The employee was checking the pellet weight of the previous run when he heard an explosion.</t>
  </si>
  <si>
    <t>Detonation occurred during press consolidation of PBXW-11 into warhead parts, textron systems</t>
  </si>
  <si>
    <t>During pres/die qualification to validate new tooling for TOW-2A Tip Charge a detonation occurred.  The operation was carried out remotely and there were no casualties.</t>
  </si>
  <si>
    <t>An explosion occurred during the process of pressing casting powder dough. The ignition was caused by adiabatic compression. No one was injured and the plant sutained only superficial damage.</t>
  </si>
  <si>
    <t>Ignition in nitrocellulose powder press. A small portion of the explosive charge at the foot of the press cylinder was charred by fire but no other material was burned. The investigation did not reveal the cause of the fire.</t>
  </si>
  <si>
    <t>Explosion in nitrocellulose-dehydration press.  The press was badly damaged but there was no other damage to property or plant. The ignition may have been due to adiabatic compression or the presence of foreign matter.</t>
  </si>
  <si>
    <t>Fire in the prepressing section. The fire did not spread from the cubicle. No injury to personnel or damage to machines and equipment resulted. No direct cause of the ignition could be established.</t>
  </si>
  <si>
    <t>Partial detonation of a 200 g TNT pressed charge</t>
  </si>
  <si>
    <t>Explosion in pressing equipment for double base powder. The most likely cause of the accident was the presence of foreign matter.</t>
  </si>
  <si>
    <t>Explosion in a vertical press for double base powder. Cause of ignition not found.</t>
  </si>
  <si>
    <t>Explosion during detonator manufacture. Spontaneous explosion of the pressed laddle on the ledge conveyed the explosion to the second laddle on the press.</t>
  </si>
  <si>
    <t>Explosion at the detonator automatic load. It is assumed that the explosion of the press occurred when its piercers were loading pressure on the igniting explosives. There was a fault in the opercles of the machine.</t>
  </si>
  <si>
    <t>Explosion in a 127mm shell while pressing explosives. After 2nd pressing the presspiston did not return, possibly due to hydraulic fault or too much friction between pistons and explosives/tooling.</t>
  </si>
  <si>
    <t>Double base propellant pressing explosion. The operation was performed too quickly resulting in adiabatic compression.</t>
  </si>
  <si>
    <t>Explosion in an automatic press for det. No. 8. The explosion communicated to the lead azide holder and probably to one or more blasting caps on the transporter belt. The PETN in the loading funnel did not explode.</t>
  </si>
  <si>
    <t>A charge of 0.02 kg of RDX detonated upon pressing, causing a small fire that spread to all 6 manufacturing bldgs on site.</t>
  </si>
  <si>
    <t>Explosion and subsequent focus of fire in a 100 ton hydraulic press during pressing of nitropenta pellet. Cause of ignition ascribed to thermic instability of dusty PETN/tetryl mixture as a result of thermostat failure.</t>
  </si>
  <si>
    <t>Explosion in a detonator press. Operative was in the process of refilling the lead azide in the hopper when the ignition occurred. Possible causes include: static discharge, machine fault or some action of the operative.</t>
  </si>
  <si>
    <t>Fire in a predrier cupboard and in a casting press of black powder of single basis. Possible ignition of the blackpower which could have been in the outside place to the cylinder between the die holder and the support of fixing of culms of expulsion.</t>
  </si>
  <si>
    <t>During pressing of krizantem cartridge, black powder detonated due to the squeezing of black powder between supporting pin and pressing pin and failure to cover the nearest primer transportation boxes.</t>
  </si>
  <si>
    <t>Detonation in two sheltering boxes of detonators. Probably there was a launching of a splinter, due to a relatively common detonation that occurs in the pressing station, which crossed the hole opened in the concrete wall, reaching the sheltering box.</t>
  </si>
  <si>
    <t>Explosion in delay element insertion press house. The explosion occurred while No 7 aluminium long period delay detonators were being processed. Thought that detonator tray was inserted into the carrier with abnormal force.</t>
  </si>
  <si>
    <t>This was a normal operation, pressing explosive wafers of desensitized RDX for use in Casing Cutters. All preliminary indications point to tooling, i.e., punch pin, being a fraction off-center causing the pin to break resulting in heat and friction.</t>
  </si>
  <si>
    <t>Detonation during pressing of Hexal 70/30. The detonation of the pressed tablet broke the matrix in 3 main axles. Ignition may have been caused by foreign matter or a spark when the pressed body was pushed out of the matrix.</t>
  </si>
  <si>
    <t>An explosion occured in the compression house during the manufacture of pressed bodies of black powder. The explosion communicated to powder in the hopper. The exact cause of the initial ignition could not be determined</t>
  </si>
  <si>
    <t>An explosion occurred on #2 powder press in the blasting caps loading house while the operator was pressing a loading block containing 200 #6 caps.  Some 55,000 caps were pressed prior to the detonation that morning. Excess pressure on powder suspected</t>
  </si>
  <si>
    <t>A flash was observed on camera during the remote pressing of SR372 Composition. It was found after the incident that a brass pellet ejector plate had not been fitted.</t>
  </si>
  <si>
    <t>An ignition occurred during the remote pressing of pyrothechnic composition. The fire burned out and there were no injuries.</t>
  </si>
  <si>
    <t>The operative had remotely ejected a flare from the press &amp; was in the process of recovering the pellet when it ignited. The operative sustained burns to his face, hands and ankles. Another worker was injured trying to pat out the flames on his colleague.</t>
  </si>
  <si>
    <t>During the process of pressing minigerbs, an operative inadvertently left two pressings attached to the pressing rods.  This caused an ignition during the subsequent pressing operation.  The incident was localised on the press</t>
  </si>
  <si>
    <t>Ignition during remote pressing of Red Lead Silicone composition. The tooling of the Manesty Press had not been pushed fully home and moved when under load. There was no fire damage to the building or the equipment.</t>
  </si>
  <si>
    <t>An ignition occurred during the process of remotely pressing flares. The ignition was caused by the "nipping" of semi pressed composition, which had been extruded out of the press mould, by the upward and downward action of the bottom drift.</t>
  </si>
  <si>
    <t>A slight ignition of cordite took place in a hydraulic press. On the lower surface of the perforated plate a small piece of foreign matter was found which, on examination, proved to be coke. This had probably been carried in on the clothes of a workman.</t>
  </si>
  <si>
    <t>The accident occurred while some tonite was being compressed into the cartridge form in a hydraulic machine.</t>
  </si>
  <si>
    <t>a slight ignition occurred in a large hydraulic press. No damage was done to personnel or material. The ignition appears to have started below the pressure plate and burnt rapidly. Careful examination failed to reveal the presence of any foreign body.</t>
  </si>
  <si>
    <t>The pressure had just been turned on, and the men were waiting for the cords to come out when the explosion occurred. There appears to have been little flame, and neither the cordite on the packing tray, nor the dough in the boxes and bags were ignited.</t>
  </si>
  <si>
    <t>Explosion (deflagration) of 30 kg of BP during pellet compression operation. The employee who was at the remote control desk in the corridor separated from the room by a hard wall was not injured. Accident possibly due to foreign body or press fault.</t>
  </si>
  <si>
    <t>Cordite was just commencing to issue from the die, when a slight report was heard but no flame was seen and very little smoke produced. The cause of the ignition was not found. No damage done.</t>
  </si>
  <si>
    <t>An explosion occurred in a cordite press. It was considered that the Cordite took fire approximately at the mouth of the die, probably from friction set up by foreign matter. The workmen were protected by the rope mantlet.</t>
  </si>
  <si>
    <t>A very slight ignition of Cordite M.D. took place in one of the hydraulic presses. The ignition was ascribed to friction from some source.</t>
  </si>
  <si>
    <t>An ignition of Cordite M.D. took place in the cylinder of a press.  The fire was ascribed to the presence of a foreign substance in the cordite, which, on passing through the gauze, produced sufficient friction to cause ignition.</t>
  </si>
  <si>
    <t>An ignition of cordite took place in one of the hydraulic presses. The drenching apparatus was activated and no explosion took place. The ignition was probably due either to adiabatic compression or the presence of a foreign body on the gauze.</t>
  </si>
  <si>
    <t>During the operation of pressing M.D. cordite, a slight detonation occurred inside the cylinder, between the steel plate and the die. The explosion probably originated in the compression of a mixture of acetone vapour and air on the starting press.</t>
  </si>
  <si>
    <t>A cylinder of cordite M.D. had just been placed under pressure, when a detonation was heard and fire seen issuing from the dies. The cause of the accident was not ascertained.</t>
  </si>
  <si>
    <t>An ignition of Cordite M.D. took place in a new hydraulic press. There was no appearance of flame nor any sign of an explosion, no one was hurt, and no damage done to plant.</t>
  </si>
  <si>
    <t>Two fog-signals fired in the press shed No. 3. No one injured, and no damage done. Cause of accident not ascertained.</t>
  </si>
  <si>
    <t>An ignition occurred during the ejection of a pellet from the mould.  The operation was carried out remotely and there were no injuries.</t>
  </si>
  <si>
    <t>The ignition was an I.R.Decoy Flare after it had been ejected from the press mould and was being picked up by the robotic arm. The automatic fire detection and extinguisher system operated correctly.</t>
  </si>
  <si>
    <t>A pressed pellet ignited after being ejected and recovered from the mould of a Hydraulic Press.  The ignition was most probably caused by an electrostatic build-up and discharge. The operation was conducted remotely and no one was injured.</t>
  </si>
  <si>
    <t>A  Booster/Take Over Cup which contained a small quantity of pressed composition (WIC 71) ignited when the operative attempted to remove the cup which had become jammed in the press tooling base plate. The operative dropped the pliers during the operstion</t>
  </si>
  <si>
    <t>An ignition occurred as an operative was pressing stars using a hand-operated prill press. The material being pressed was a modified red star composition with increased magnesium content. The sensitiveness of the composition had not been assessed.</t>
  </si>
  <si>
    <t>The accident was due to either some friction of detonating composition in or about the pressing machine; or to the explosion of a detonator which had fallen from the operative's hand across a hole, by the descent of a piston upon it.</t>
  </si>
  <si>
    <t>During automatic pelleting of a composition which produces gas generators for airbags, an initiation took place at plate level. The most likely hypothesis was that the head of a fixing screw on the head of a plunger ruptured and fell on to dust.</t>
  </si>
  <si>
    <t>During automatic pelleting of a composition which produces gas generators for airbags, an initiation took place at plate level. No obvious hypothesis emerged from analysis of the incident.</t>
  </si>
  <si>
    <t>An initiation occurred during automatic pelleting of gas-generator composition for airbags. This accident was associated with excessive play between mechanical components of the pelleting machine.</t>
  </si>
  <si>
    <t>During pressing of a single base propellant for shotgun (approximately 1 kg) a decomposition and ignition of the propellant dough occurred. No damage to equipment and no casualties</t>
  </si>
  <si>
    <t>An explosion occurred during pressing of double base propellant by a vertical press. About 16 kg of rolled double base propellant were inside the press cylinder. Light walls of the pressing room totally destroyed. No injury to 4 others workers in room.</t>
  </si>
  <si>
    <t>A deflagration occurred during pressing of double base propellant, solventless, in a swing cylinder press. Press cylinder; die plate; steam and vacuum ducts; pressure release walls of press room and basement were damaged.</t>
  </si>
  <si>
    <t>A deflagration occurred during pressing of double base propellant, solventless, in a swing cylinder press. Damage to equipment in room and pressure release walls of five neighbouring presses by pressure and suction/impact.</t>
  </si>
  <si>
    <t>During pre-pressing approximately 3kg of single base propellant containing black powder exploded or deflagrated. The accident caused very little damage to the press ram head and plastic parts. One person was slightly burned in the face.</t>
  </si>
  <si>
    <t>Approximately 0.5 of a kilogram of single base propellant for shotgun entered into decomposition and ignited during pressing. No damage to equipment. No casualties</t>
  </si>
  <si>
    <t>A solvent explosion or deflagration of approximately 500 grammes of single base propellant dough occurred on February 5th at 6.10am. No damage to equipment. No casualties</t>
  </si>
  <si>
    <t>A worker at Foti's Leppington factory is reported to have sustained burns to 80% of his body and to have lost all fingers on one hand in an explosion that occurred as he working on a machine that presses dry powder into pellets.</t>
  </si>
  <si>
    <t>The accident occurred in the operation of pressing Ballistite. It was probably due to friction between the surface of the piston and the inside of the cylinder, where some accumulation of paste is unavoidable.</t>
  </si>
  <si>
    <t>Explosion of a fog signal during pressing, due (it is believed) to the worker placing the signal to be pressed half way into the die</t>
  </si>
  <si>
    <t>During the operation of pressing fog signals a signal exploded, and the workwoman was slightly burnt.</t>
  </si>
  <si>
    <t>Accident occurred in the process of forming cartridges of tonite by pressure in a machine for the purpose.</t>
  </si>
  <si>
    <t>One of the plungers came into contact with the top edge of one of the detonators, which, owing to the detonator itself being of irregular form, or to the hole in which it was deposited being untrue, was not presented fairly to the entry of the plunger.</t>
  </si>
  <si>
    <t>An explosion occurred in the manufacture of Hale 's war rockets during pressing, and was probably due to friction established between the steel drift, the composition, and the rather jagged interior of the case.</t>
  </si>
  <si>
    <t>One workers was killed and another was seriously injured in an explosion at the Sunset Fireworks Factory. The blast blew the roof off the building, but thick concrete walls kept it from spreading to other parts of the complex.</t>
  </si>
  <si>
    <t>A nitrocotton fire occurred during the process of compaction. There was no injury to personnel but the interior of the building containing the compaction equipment was severely damaged.</t>
  </si>
  <si>
    <t>A solvent/air mixture ignited in the Multibase Propellant Plant during the pre-pressing of solvent wet triple base dough with high picrite content. There was no damage or injury.</t>
  </si>
  <si>
    <t>During the operation of compression loading in a press (phase of forcing in the support cavity) 38 components contained in the loading device came away. The effects contained within the press. The support cavity had been badly positioned.</t>
  </si>
  <si>
    <t>During the operation of compression charging, the components contained in the charging scoop were ignited. Friction was the most probable cause.</t>
  </si>
  <si>
    <t>Deflagration of the charge occurred during the compression phase. It seems that the accumulation of explosive dust in the upper part of the punch was the cause of the incident</t>
  </si>
  <si>
    <t>5.6 kg of NSO 307 explosive (octogen + viton) detonated in the remote press and communicated to 14 kg of powdered explosive waiting in a drum. The press and contents of the cell were entirely destroyed. The roof of the building was severely damaged.</t>
  </si>
  <si>
    <t>Explosion during pressing of octogen.  Analysis suggested initiation by friction in the macroscopic region of octogen against the rough surfaces of the punch.</t>
  </si>
  <si>
    <t>Deflagration on first pressing of the tracer composition, probably due to a crack in the body of the tracer caused by an increase in the force of the press when starting up.</t>
  </si>
  <si>
    <t>An ignition occurred during the pressing of a detonator. Analysis suggested a mechanical cause - two components binding, generating excessive friction.</t>
  </si>
  <si>
    <t>Cracks were heard during the process of remotely pressing shotgun propellant dough. The cause of this low order event was ascribed to the presence of dry dough in the die of the press, which in turn was due to drying out of an acetone pad in silent hours</t>
  </si>
  <si>
    <t>An ignition occurred during the process of pressing in a robotic cell.  All the safety arrangements functioned correctly and there were no injuries.</t>
  </si>
  <si>
    <t>A cylinder had been charged with cordite as usual, and placed in the press. Immediately the pressure was applied, a slight explosion occurred, followed by a stream of fire from underneath the press.</t>
  </si>
  <si>
    <t>An explosion followed by fire occurred in the press room. There are indications that the explosion did not start in the press itself. The concrete press room was totally destroyed and also a process building ~50m away was badly damaged.</t>
  </si>
  <si>
    <t>A few grams of single base propellant ignited during the pressing of a 40kg charge. There were no casualties or damage. No reasons for the occurrence were proposed.</t>
  </si>
  <si>
    <t>A deflagration took place in the piston press during the process of pressing 20kg of solventless double base propellant in the multibase propellant plant. The blow out panel was destroyed; windows were broken; lights, heat pipes and dies were damaged.</t>
  </si>
  <si>
    <t>Whilst assembling a primer cap to a primer cap body using a hand press the cap detonated. The cap was not correctly positioned in the tooling and when the press was operated a pinch effect caused to cap to detonate. Covenanted ignition.</t>
  </si>
  <si>
    <t>Whilst pressing primer cap into an empty primer body using a Hare Press, the primer cap detonated.  On investigation it was found that the primer body had been poorly manufactured (supplier error).</t>
  </si>
  <si>
    <t>An ignition occurred during the process of inserting a press out tool to allow a pressed pellet to be removed from the tooling. It is thought the operative either dropped or knocked the tooling. There was no damage or injury.</t>
  </si>
  <si>
    <t>An ignition occurred during the remote pressing of a Speedline Rocket using RD2444 propellant. The operative was in an adjoining building and was uninjured. As a result of the ignition a secondary fire occurred which caused significant damage to the bldg.</t>
  </si>
  <si>
    <t>An operative was pressing pellets of smoke composition on the Bipel Press when an ignition occurred within the press and hopper. The composition was contaminated with rust. Considerable damage was done to the building.</t>
  </si>
  <si>
    <t>During manufacture of red phosphorus pellets, approximately 75g of CC459 composition ignited in the press. The root cause of the incident was the use of press tooling designed for use as fixed tooling being used as loose tooling.</t>
  </si>
  <si>
    <t>An operative was in the process of pressing a "blank" to a miniflare when the cap fired. The shock of the ignition made the operative jump and caused her to knock her finger on the handle on the press. Build up of debris in the brass location.</t>
  </si>
  <si>
    <t>An operative was performing a fit cap operation using a hand press. As the press handle was operated and started to push cap into chamber the cap ignited, causing a slight bang and carbon scorching to the tooling.</t>
  </si>
  <si>
    <t>An operative was performing a fit cap operation using a hand press. As the press handle was operated and started to push cap into chamber the cap ignited, causing a slight bang and carbon scorching to the tooling. PPE not correctly worn.</t>
  </si>
  <si>
    <t>A lead azide press explosion occurred during which the blast protection worked as designed. There were no injuries. The damage was limited to the lead azide press and minor external damage.</t>
  </si>
  <si>
    <t>While pressing the ASA charge into a plate containing 88 detonators there was an ignition which caused all 88 dets to explode. This was the sixth plate of dets to be pressed on the day. The effects were contained within the blast cell.</t>
  </si>
  <si>
    <t>An ignition occurred during the remote hydraulic pressing of a 94/6 HMX /Viton explosive, PBXN 5. This resulted in a violent explosion which caused severe damage to the press tooling and some structural damage to the press room.</t>
  </si>
  <si>
    <t>Ignition of pyrotechnic composition during pressing into pellet form. The process is carried out by robotic means and the automatic fire extinguisher system operated properly and there were no injuries. A full emergency procedure was carried out.</t>
  </si>
  <si>
    <t>Ignition of pyrotechnic material after consolidation into pressed pellet form. No persons were injured due to this operation being carried out remotely and using robotic handling of the pyrotechnic materials.</t>
  </si>
  <si>
    <t>Pyrotechnic composition was being pressed remotely using robotic handling. The pellet ignited, and rapidly extinguished.  There was no secondary fire or injury to any person.</t>
  </si>
  <si>
    <t>Deflagration of combustible cartridge case material in a matched metal moulding press (3 fold tools). Possibility of metal wire contamination (from cleaning brush) on press tooling. There were no casualties because of remote controlled pressing</t>
  </si>
  <si>
    <t>Procedure in error?</t>
  </si>
  <si>
    <t>During a charge pressing operation there was an in-press detonation. Apparently the resulting overpressure, or a piece of charge case shrapnel, ruptured hydraulic line(s) to the press and the hydraulic fluid caught fire</t>
  </si>
  <si>
    <t>Fire during blocking (pressing) of propellant colloid.  The cause of the fire was attributed to the ignition by adiabatic compression of air and solvent vapour within the colloid block due to the rapid application of high hydraulic pressure</t>
  </si>
  <si>
    <t>Burning of single base dough during pressing, possibly caused by foreign body or adiabatic compression.</t>
  </si>
  <si>
    <t>Deflagration of double base propellant during pressing, possibly due to film of propellant between plastic-lid and cylinder wall.</t>
  </si>
  <si>
    <t>Explosion during dehydration of nitrocellulose.</t>
  </si>
  <si>
    <t>Tray of detonators exploded while exiting press. The most probable immediate cause of the incident was the presence of a broken press punch becoming lodged in a detonator at the front of the loading plate. One serious injury; two minor injuries.</t>
  </si>
  <si>
    <t>A brass spatula was found in a pressed propellant colloid block. It was transferred by accident with a buggy of macerated material to the block presses. There were no injuries or damage.</t>
  </si>
  <si>
    <t>A fire started in the early hours of the morning centred around a Churchill heater and caused total destruction of the heater’s electrical components and some damage to the building, including the rear door to the press bay.</t>
  </si>
  <si>
    <t>During normal pressing operations on L9 tracers, an ignition occurred within the press. The UV sensor triggered the alarm and locked off the press hydraulics. All operatives evacuated the building and gathered at the group muster point.</t>
  </si>
  <si>
    <t>A tracer pellet ignited whilst being removed from tooling.</t>
  </si>
  <si>
    <t>An operative was injured while trying to escape from an ignition in the propellant pressing/cutting building. The fire caused an explosion in the ductwork which damaged the adjacent services building. The fire detection and suppression system activated.</t>
  </si>
  <si>
    <t>An explosion occured whilst an operator was sifting lead azide by hand.There was 700g left over from the previous day and the explosion propagated to an adjoining room where 10 kg of lead azide detonated. The cause may be due to the man dropping the sieve</t>
  </si>
  <si>
    <t>Schultze powder</t>
  </si>
  <si>
    <t>An explolsion occurred during the process of sifting Schultze powder. Some dust which had escaped on to the roadway had become ignited by a spark struck from, or by friction established by the boot of an operative.</t>
  </si>
  <si>
    <t>An explosion occurred during the process of sieving cordite paste. It was thought the accident was caused either by the fall of one brass-lined box on another or to a collision between two of these boxes. The blast caused minor damage to nearby buildings.</t>
  </si>
  <si>
    <t>Ballistite</t>
  </si>
  <si>
    <t>Fire during sieving operations, and contents of house were completely destroyed. Cause of fire was not definitely ascertained, but possibly a spark or blow started the ignition.</t>
  </si>
  <si>
    <t>An explosion in a plant operated by the Explosia Division of Synthesia, the Czech company which makes Semtex, caused one fatality.  The explosion occurred in a small building used for sifting gunpowder.</t>
  </si>
  <si>
    <t>An explosion occurred when an operative went to pick up a pot of sifted lead styphnate. The cause of the accident was not determined but may have been due to a static discharge or careless handling. A similar accident occurred a year earlier (Record 2804)</t>
  </si>
  <si>
    <t>An explosion occurred when an operative went to pick up a pot of sifted lead styphnate. The cause of the accident was not determined but may have been due to a static discharge or careless handling. A similar accident occurred a year later (Record 2803)</t>
  </si>
  <si>
    <t>During the process of sieving mercury fulminate, an operative noticed a small amount of powder on the metal grid of the sieving machine.  In attempting  to remove this small amount of powder with a brush, an ignition occurred.</t>
  </si>
  <si>
    <t>An explosion occurred shortly after a sieving operation had been completed.  An operative had just entered the sieving compartment when ignition occurred.  The cause of the accident was not definitely established; static discharge is one possibility.</t>
  </si>
  <si>
    <t>2 Fatalities
10 Injuries</t>
  </si>
  <si>
    <t>An explosion occurred during the process of sieving SR 399 (Magnesium/barium peroxide/acaroid resin).  It is possible that some of the composition may have been nipped between brass rings and a heavy aluminium funnel.</t>
  </si>
  <si>
    <t>An explosion occured during the process of sieving lead styphnate.  The exact cause of the explosion was not determined but may have been due to: foreign matter; a loose connection between the mesh and sieve frame; fall of an object onto the powder.</t>
  </si>
  <si>
    <t>An explosion occurred during the operation of sieving lead azide. It appears that the ignition was caused by the vacuuming of excess powder on the sieve. The sieving apparatus was completely wrecked, the metal portion of the sieve &amp; funnel being shattered</t>
  </si>
  <si>
    <t>An explosion occurred during the process of sieving lead azide.  The cause of the explosion could not be determined.</t>
  </si>
  <si>
    <t>An explosion occurred during the process of sieving lead azide.  It is thought that the operative may have forgotten to place collecting pots under the sieve and triggered a friction-induced initiation while attempting to sweep up the spill.</t>
  </si>
  <si>
    <t>An explosion occurred during the operation of sieving lead azide. It appears the ignition was caused by the vacuuming of excess powder in the drying pot. This was against procedure: the drying pot should have been removed intact to the destroying bldg</t>
  </si>
  <si>
    <t>Inappropriate disposal</t>
  </si>
  <si>
    <t>Fuze Powder RD 202</t>
  </si>
  <si>
    <t>An ignition occurred during the process of hand sieving RD 202.  The most likely cause is that a strap supporting the push rod snapped causing the sieve to tilt with subsequent nipping of powder.  Four operatives suffered shock but were otherwise unhurt.</t>
  </si>
  <si>
    <t>An expl occurred as an operative was brushing the excess lead azide from a det filling operation through a rubber sieve. The operative was using an unauthorised type of brush, but it was thought the expl may have been caused by static rather than friction</t>
  </si>
  <si>
    <t>Explosion during salvage operation in magazine area while screening BP 20 feet from magazine doorway.  Damaged 79 railcars.  Worker using steel chisel because non sparking tools were not working well.</t>
  </si>
  <si>
    <t>Molten TNT was passed through tinned sieve several times to catch tramp materials.  Fire originated on a sieve, indicating that tramp material had ignited.  Operator had bucket of water nearby, immediately extinguished fire.  No damages.</t>
  </si>
  <si>
    <t>OPERATOR WAS SCREENING OUTPUT MIXTURE FOR ELECTRIC SQUIB, WHEN PYR0TECHNIC POWDER IGNITED AND DEFLAGRATED. (Quantic Industries)</t>
  </si>
  <si>
    <t>Primimg Mix</t>
  </si>
  <si>
    <t>EXPL DURING SCREENING OF PRIMING MIX (HANELY INDUSTRIES INC)</t>
  </si>
  <si>
    <t>Lead Azide/Styphnate</t>
  </si>
  <si>
    <t>The explosion occurred at Sieve House U47 during the sieving of lead azide/lead stphnate powder (1.5kg).  Possibly static electricity or powder more sensitive than normal.</t>
  </si>
  <si>
    <t>The explosion occurred at Sieve House U47 diving the sieving of lead azide/lead stphnate powder (1.5kg). Possibly static electricity or powder more sensitive than normal.</t>
  </si>
  <si>
    <t>Igniter Mix</t>
  </si>
  <si>
    <t>Two operators were mixing, blending, and screening an ignition mix consisting of Boron Calcium Chromate, Titanium Potassium Chlorate and Barium Chromate.  After blending, the mix was passed through a #20 brass screen when flareup occurred.</t>
  </si>
  <si>
    <t>A1A Ignition Mix</t>
  </si>
  <si>
    <t>Operator was screening A1A ignition mixture.  The mixture was moist and the operator was using a velostat spatula to push the mixture through the screen.  The mixture flashed and caused burns to the operator.  Fire was immediately extinguished.</t>
  </si>
  <si>
    <t>15 Fatalities
64 Injuries</t>
  </si>
  <si>
    <t>Fire and explosion at granulating operation, 65 feet from the mixer. The granulator was overloaded.  When it detonated, propagation occurred in the mixer.  The canteen was nearby and burned.  Bodies indicated blast &amp; fragment trauma before fire.</t>
  </si>
  <si>
    <t>Following glazing of two lots of hybrid powder, crew began the hand screening operation. When a discharge spout loosened, the crew used copper wire to secure it to the screener to finish production.  A few minutes later deflagration destroyed facility.</t>
  </si>
  <si>
    <t>A wooden column with a stainless steel mesh in the bottom was used to remotely screen lead azide.  The device was designed to swing back and forth at 60 cycles per second.  20 secs into process, detonation destroyed equipment, bulged walls, raised roof</t>
  </si>
  <si>
    <t>Dinitroresorcinate</t>
  </si>
  <si>
    <t>Explosion in Bldg U.313 while a batch of lead 2:4 dinitro-resorcinate was being sieved.  Amount of explosive involved in the explosion was approx 0.5 kg.</t>
  </si>
  <si>
    <t>Whilst loading the compound onto the sieve, a deflagration took place. The most probable cause is friction, a static discharge is considered unlikely (conducting ground, 60% hygrometry, operator equipped with conducting footwear and clothing).</t>
  </si>
  <si>
    <t>A fire occurred as tracer composition was being sieved. The operator was not injured but the compartment and the sieving machine were damaged in the fire. It was subsequently found that the composition was unduly sensitive to friction.</t>
  </si>
  <si>
    <t>An attempt to extinguish a magnesium fire with a water extinguisher resulted in an explosion which removed the roof of the laboratory and an adjacent wall.</t>
  </si>
  <si>
    <t>An ignition which was probably due to a discharge of static electricity took place as a coloured smoke composition containing potassium chlorate was being mixed through a mechanical sieve.</t>
  </si>
  <si>
    <t>During the sieving by hand of caps for fog signals, in order to remove any loose composition on the caps, an explosion occurred.</t>
  </si>
  <si>
    <t>The explosion occurred in the sieving compartment. The cause of the explosion is obscure. It is possible that it may have been due to static electricity as the sieve was made of silk and was given an oscillating movement by hand.</t>
  </si>
  <si>
    <t>Plastic Core Composition</t>
  </si>
  <si>
    <t>Two operators were severely burned during pilot production of an experimental plastic core composition. Sieving and mixing  was not performed in the normal manner due to some difficulty in sieving the silicon ingredient.</t>
  </si>
  <si>
    <t>Parabellum Powders</t>
  </si>
  <si>
    <t>Ignition during the operation of mechanically sieving a double base sporting powder. The combustion was extremely rapid and violent. It is thought the fire started in some part of the machine due to friction of undetermined origin.</t>
  </si>
  <si>
    <t>Nitroglycerine Paste</t>
  </si>
  <si>
    <t>There was a fire in a building used for the sieving and weighing of nitroglycerine-pastes. The fire was probably caused by some inflammable material in contact with a steam pipe in the boot house.  The building was destroyed in the fire.</t>
  </si>
  <si>
    <t>Internal fire; Hot surface</t>
  </si>
  <si>
    <t>A fire occurred when Smokeless Diamond Powder was being hand sieved. The operative received burns which proved fatal. The building was badly burned as the result of the fire. No definite cause of the fire can be stated.</t>
  </si>
  <si>
    <t>Explosive 568</t>
  </si>
  <si>
    <t>Fire on an Atlas mixer containing 1,200 lbs. of explosive. The whole building was destroyed but there was no detonation. In all about 2,400 lbs. of explosive were involved.</t>
  </si>
  <si>
    <t>Manufactured Fireworks</t>
  </si>
  <si>
    <t>Ignition whilst man was using a brass scoop to transfer composition to a copper sieve. Another man was endeavouring to extinguish the fire when a box of composition which had caught fire exploded and injured him.</t>
  </si>
  <si>
    <t>Explosion of lead nitride and trinitrorescorcinate. Although not determined with certainty, it would appear that owing to a crack in the dust protector of the vibration axle, lead nitride dust filtered-through, producing the explosion.</t>
  </si>
  <si>
    <t>Detonation of Lead Azide during screening.  Operation was remote and blow out panels functioned as designed.</t>
  </si>
  <si>
    <t>Deflagration in a propellant screening house. While the operator was dumping the powder, he saw a flash in the light box, behind the hopper. Propellant dust had infiltrated into the sealed light box &amp; caught fire; this then set fire to powder in building.</t>
  </si>
  <si>
    <t>Faulty tool/machinery; Hot surface</t>
  </si>
  <si>
    <t>Detonation in lead azide/styphnate sieve house. The cause is not clear. A dust cloud explosion is possible. Static discharge, impact and friction are unlikely. Light debris was spread over a radius of about 35 m.</t>
  </si>
  <si>
    <t>SR867 Composition</t>
  </si>
  <si>
    <t>During the remote operation to produce bitumen premix for SR867, a fire occurred during the granulation process. The fire burned out very quickly and there was no damage to the structure of the building &amp; only superficial damage to the granulator.</t>
  </si>
  <si>
    <t>While a workman was sieving by hand 100 pressed No. 6 detonators in a hair sieve over water in order to remove any loose composition an explosion occurred and communicated to 100 unpressed detonators in a jig on the pressing machine.</t>
  </si>
  <si>
    <t>Lead picrate</t>
  </si>
  <si>
    <t>An explosion occurred as an operative took out the semi-conductive collecting cup containing lead picrate following a sieving operation. The sieving room was destroyed but damage was confined to the building.</t>
  </si>
  <si>
    <t>A female employee was fatally injured while engaged in the process of sieving lead styphnate. The incident appears to have been triggered by the fall of a camel-hair brush onto the sieve, but the exact ignition mechanism (imapct, static, etc) is unknown.</t>
  </si>
  <si>
    <t>An explosion is reported to have occurred at the factory while workers were sieving ammunition powder (gunpowder?). According to reports the explosion was initiated by a spark and propagated to about 150kg of ammunition stored nearby.</t>
  </si>
  <si>
    <t>Igniter comp ID4 mod 5</t>
  </si>
  <si>
    <t>A detonation occurred during the process of granualting an igniter composition. Three preliminary theories advanced: (a) friction on dry paste; (b) static electricity in collection hopper; (c) granulator screen rupture. A blow-out panel was projected 50ft</t>
  </si>
  <si>
    <t>ROSMO 20</t>
  </si>
  <si>
    <t>A minor ignition occurred during the demonstration of the Russel Finnex sieve to a group of visitors. The_x000D_
sieve had been used and cleaned the previous week but a small fire started on the mesh when the sieve motor was started.</t>
  </si>
  <si>
    <t>Bitumin pre-mix</t>
  </si>
  <si>
    <t>During an operation to produce bitumin pre-mix (non-explosive) for SRS67 a fire occurred. The amount of pre-mix consumed was 3kg. Some minor damage was done to the extraction system but no injuries occurred as the process is carried out remotely.</t>
  </si>
  <si>
    <t>An explosion occurred at 06:45am on Wednesday, August 8, 2001 when 1.4kg of Lead Styphnate was being removed from a screening machine.</t>
  </si>
  <si>
    <t>An explosion occurred in the PETN sieving building. The PETN supply is outsourced and had a high acid content. As the PETN dried it decomposed and caused a fire, which under confinement resulted in a detonation. The building was destroyed.</t>
  </si>
  <si>
    <t>Ball powder</t>
  </si>
  <si>
    <t>While screening dry ball powder in a SWECO vibroenergy round separator, a fire occurred. The sprinkler system functioned properly but did not prevent serious injury. It is thought clamps used to fix the screens onto the machine became undone.</t>
  </si>
  <si>
    <t>Composition powder was being sieved remotely in an automatic sieving operation when an ignition occurred. It is likely that either an impact or frictional situation had occurred causing the very sensitive composition to ignite</t>
  </si>
  <si>
    <t>An explosion occurred as a pot of lead azide was tipped onto a sieve. The operative neglected to fasten the clamp holding the lead azide pot in place. The cell was badly damaged, but remote operation ensured no injuries occurred.</t>
  </si>
  <si>
    <t>38 Fatalities
350 Injuries</t>
  </si>
  <si>
    <t>A massive explosion levelled 4 blocks and devastated 3 housing complexes for factory workers of an army ammunition plant. Explosion could have been initiated by a worker making a connection on a rocket, starting a fire which spread to 5000 rockets.</t>
  </si>
  <si>
    <t>Incendiary bombs</t>
  </si>
  <si>
    <t>A series of explosions, lasting about an hour, was triggered during process work on 500lb incendiary bombs.  The bombs were in the open and were to be dismantled for recovery of valuable components before the charges were dumped at sea</t>
  </si>
  <si>
    <t>4 Fatalities
2 Injuries</t>
  </si>
  <si>
    <t>Violent deflagration during assembly of pyrotechnic items which included zirconium in their make-up.</t>
  </si>
  <si>
    <t>An explosion occurred during the recovery of pentolite from artillery shells. The pentolite was extracted by heating with steam and hot water. The cause is thought to have been manual extraction or a fall of explosive.</t>
  </si>
  <si>
    <t>17 Fatalities
9 Injuries</t>
  </si>
  <si>
    <t>During the process of breaking up cartridges, an operative most imprudently thrown a pair of scissors to one of her fellow workers, and these impinging on a cartridge (no doubt striking the cap) caused an ignition.</t>
  </si>
  <si>
    <t>3 pr shell</t>
  </si>
  <si>
    <t>An ignition occurred as an operative was unscrewing a fuze in a shell.  Fortunately the two men in the shed escaped in the brief interval before the flash communicated to loose gunpowder. The accident was caused by a loose detonator in the fuze.</t>
  </si>
  <si>
    <t>Poorly designed article</t>
  </si>
  <si>
    <t>95 Fatalities
150 Injuries</t>
  </si>
  <si>
    <t>Black powder; cartridges</t>
  </si>
  <si>
    <t>Explosion, of unknown cause, during process of breaking up obsolete metallic cartridges.  Nearly all of those who died worked at the factory.  About 150 people were injured.  Structural damage up to 1110 ft; glass breakage up to 6000ft</t>
  </si>
  <si>
    <t>92 Fatalities
3 Injuries</t>
  </si>
  <si>
    <t>An explosion occurred during the process of breaking down cartridges. The accident is supposed to have been caused by one of the workmen striking a cartridge with a hammer.</t>
  </si>
  <si>
    <t>Thermalloy; Small arms ammunition</t>
  </si>
  <si>
    <t>Fire broke out during the process of separating thermalloy into its constituent components.  The ignition may have been caused by an electical fault in the electro-magnet used in the process.  The fire spread to a large quantity of small arms ammunition.</t>
  </si>
  <si>
    <t>Electrical Fault?</t>
  </si>
  <si>
    <t>Explosion during process of recovering propellant from Russian 9.45" trench mortar charges. The most likely causes of the accident were considered to have been either a fall of a bronze tool onto guncotton or a glancing blow from a ring on a workers hand.</t>
  </si>
  <si>
    <t>An underage worker struck a cap in a filling shed. The flame ignited gunpowder or stars which were in the building. Flying rockets set fire to three other buildings, but no further explosion occurred.</t>
  </si>
  <si>
    <t>Three French soldiers were killed while neutralising expired UN stock in a dedicated ammunition disposal area within the airport.  A 90mm Saga shell exploded as one of the soldiers was attempting to defuse it.</t>
  </si>
  <si>
    <t>One man was killed and another injured when the 105mm shell they were dismantling exploded.  The men were trying to recover explosives  to make fireworks.  The men found the shell following an earlier accident at an ammunition depot  (see 2638).</t>
  </si>
  <si>
    <t>3 Fatalities
12 Injuries</t>
  </si>
  <si>
    <t>An explosion in the Pyrkal ammunition factory west of Athens left 3 dead and 11 injured.  Most of the injured suffered severe burns.  The factory manufactures ammunition and explosives for the Greek military.</t>
  </si>
  <si>
    <t>A fisherman died as he tried to remove the detonator from an old WWII bomb.  The illegal practice of using explosives to kill fish is widespread in Albania - after the explosion, the fishermen simply scoop up the shoals of dead fish.</t>
  </si>
  <si>
    <t>Fuze Percussion No 850</t>
  </si>
  <si>
    <t>The explosion was primarily due to operator error - fuzes were assembled without transit (ie safety) pins.  However, poor training and poor supervision were contributory causes.</t>
  </si>
  <si>
    <t>Detonators 6 Grains Z/Y</t>
  </si>
  <si>
    <t>An operative received lacerations to both hands as a result of an explosion that occurred during the process of removing detonators from moulds.  The explosion was most probably caused by nipping of loose lead azide.</t>
  </si>
  <si>
    <t>Fuzes No 119 Mk 10</t>
  </si>
  <si>
    <t>An explosion occurred during the preparation of fuzes for sealing proof.  The explosion was caused by the operative attempting to remove the striker pin whilst the detonator plug and inertia pellet were in position in the fuze.</t>
  </si>
  <si>
    <t>8 Fatalities
13 Injuries</t>
  </si>
  <si>
    <t>Reconnaissance flares</t>
  </si>
  <si>
    <t>During the assembly of flares, the firing of an igniter - in which the shear wire was either broken or absent - caused a fire which rapidly spread to other flares and cambric sheets. There was an excess of four persons in the building.</t>
  </si>
  <si>
    <t>Photoflash Cartridge</t>
  </si>
  <si>
    <t>The fuze of a photoflash unit initiated as the unit was being removed from a cartridge case.  Two Experimental Officers were hospitilised and a third was treated for shock.</t>
  </si>
  <si>
    <t>Propellant RD 2421</t>
  </si>
  <si>
    <t>The presence of propellant in a guide rod used during the assembly of rocket motors caused a small explosion.  This occurred when an operative pushed a tie-bar through the guide rod.  Flame then spread to propellant in the pugmill nozzle.</t>
  </si>
  <si>
    <t>75mm Shell</t>
  </si>
  <si>
    <t>An explosion occurred during the dismantling of a 75mm shell.  The probable cause was a friction-induced initiation of explosives in the thread of the nose bush.  It is believed the exudation occurred when the shell was exposed to heat in a depot fire.</t>
  </si>
  <si>
    <t>220mm SAP/I Round</t>
  </si>
  <si>
    <t>An explosion occurred during the process of fitting shells into cartridge cases.  The accident is believed to have been caused by a round being pressed onto the nose of a shell in the assembly press.  Only the cartridge case exploded.</t>
  </si>
  <si>
    <t>Detonators 5 Gr LAC</t>
  </si>
  <si>
    <t>The accident occurred during the process of "shelling in" detonators 5 Gr LAC.  The operative sustained severe eye injuries.  The cause of the explosion was not determined.</t>
  </si>
  <si>
    <t>Fuze Anti-tank No 5 Mk 1</t>
  </si>
  <si>
    <t>An operative was engaged in the process of removing a detonator from a fuze. The detonator was inadvertently struck or jolted when being placed on the bench by the operative.The  leather gloves worn by the operative prevented major injury.</t>
  </si>
  <si>
    <t>Fuze No 151</t>
  </si>
  <si>
    <t>An explosion occurred during work on the assembly of fuzes.  It is thought that a shutter was incorrectly installed in a fuze allowing the striker to contact the detonator.</t>
  </si>
  <si>
    <t>Fuze No 117 Mk8</t>
  </si>
  <si>
    <t>An expl occurred in the process of spinning and re-assembling fuzes.  It is believed the expl occurred when the ring gauge encircling the base of the fuze was struck by a mallet, the shutter having been assembled in, or having assumed, the armed position.</t>
  </si>
  <si>
    <t>Anti-submarine flare</t>
  </si>
  <si>
    <t>An ignition occurred during the process of removing a pin from a filled faultily assembled 4" A/S flare candle.  The ignition communicated to two 7" flare candles on a nearby table, so considerably augmenting the fire.</t>
  </si>
  <si>
    <t>An ignition occurred during the process of inserting gunpowder pellets and brass plugs into igniters.  The most probable cause was either excessive force in screwing down the brass plug or an accidental blow on the brass plug from the shaft of the machine</t>
  </si>
  <si>
    <t>3" trench mortar bomb</t>
  </si>
  <si>
    <t>A ballistite cartridge exploded during the fitting of ballistites to the tail of the 3" trench mortar bomb. An operative apparently lifted up the bomb &amp; inadvertently struck it on the tail fin of another. Four operative in the room were slightly injured.</t>
  </si>
  <si>
    <t>Two persons were treated for minor injuries as a result of an explosion in the Ballistite Crimping Shop.  The accident might have been caused by wear to the plunger used to locate the striker in the crimping process</t>
  </si>
  <si>
    <t>An ignition occurred during the process of assembling a filled star for 2" Signal Bomb in a pressing mould.  The base plate jammed and the operatve stuck it with a mallet causing a friction-induced ignition. The ignition spread to stars in a nearby box.</t>
  </si>
  <si>
    <t>5 Gr LAC Detonator</t>
  </si>
  <si>
    <t>An expl occurred during the process of assembling a detonator into a fuze.  The operative had completed the operation and on withdrawing the guard found that the shutter had lifted. The operative moved the shutter over the striker thus initiating the det.</t>
  </si>
  <si>
    <t>Cartridge QF 6pdr 7cwt</t>
  </si>
  <si>
    <t>The accident occurred because the pointed tip of an assembled round struck the primer cap of another filled round which was lying on the bench and had no safety clip attached.</t>
  </si>
  <si>
    <t>2 Fatalities
17 Injuries</t>
  </si>
  <si>
    <t>Anti-tank No3 Mk2 Fuze</t>
  </si>
  <si>
    <t>An explosion occurred during the process of assembling fuzes. It is thought that the striker in one of the fuzes was fractured (due to a defective stamping machine) and parted at the shear wire. One full tray of 25 fuzes detonated causing extensive damage</t>
  </si>
  <si>
    <t>Flare Trip Wire</t>
  </si>
  <si>
    <t>An ignition occurred during the process of screwing down the closing cap of flare trip wires.  It is believed that the operative did not insert the trip wire fully home and in tightening the lid twisted the store out of the holder causing undue pressure.</t>
  </si>
  <si>
    <t>Thunderflash</t>
  </si>
  <si>
    <t>An operative had just assembled the chipboard striker to a filled thunderflash when the match composition ignited. The operative tried to remove the thunderflash from the building but it expld before she reached the emergency door. Cause of expl unknown.</t>
  </si>
  <si>
    <t>0.280" Ball</t>
  </si>
  <si>
    <t>An operative was feeding assembled cartridges into the revolving plate of a "Thomas White" Finishing Machine.  A round jammed and was forced onto the bullet of the following round.  The cap &amp; part of the propellant of the jammed round fired.</t>
  </si>
  <si>
    <t>40mm Shell HE</t>
  </si>
  <si>
    <t>An explosion occurred during the process of removing igniters from 40mm Shell.  An operative struck a shell against a machine; the igniter fired.  The shell was thrown from the building and exploded on impact; it travelled 150ft before coming to rest.</t>
  </si>
  <si>
    <t>No 36 Grenades</t>
  </si>
  <si>
    <t>An expl occurred during the process of inspecting &amp; breaking down No 36 Grenades. The accident was due to faulty procedure in that the operative released the striker mechanism of a grenade which contained a det which should have been noticed on inspection</t>
  </si>
  <si>
    <t>2 Pdr AP Shot</t>
  </si>
  <si>
    <t>An ignition occurred during the process of breaking down shot. It is likely that a shot was dropped &amp; that this ignited a tracer which in turn ignited cordite in a box adjacent to a pre-packing bench. Most operatives escaped through emergency exits</t>
  </si>
  <si>
    <t>Detonator 5 G LA/CE</t>
  </si>
  <si>
    <t>A detonator exploded during the process of breaking down No 68 Grenade tail-units.  It is believed that a safety pin became dislodged from a unit and this unit then exploded in the hand of an operative, causing the loss of a finger.</t>
  </si>
  <si>
    <t>Tracer igniter No 11; 40mm Shell</t>
  </si>
  <si>
    <t>During the process of removing Tracer Igniter No 11 from 40mm shell filled TNT the tracer fired.  The overlooker removed the shell from the machine &amp; opening the door of the bldg threw the shell out onto the earth mound - about a second later it exploded.</t>
  </si>
  <si>
    <t>Shell QF HE 2 Pdr HV  Mk 1</t>
  </si>
  <si>
    <t>An ignition occurred shortly after an operative had placed a round in a gauge and had tapped the shell with a copper mallet to bring the shell and cartidge into alignment.  The ignition was most probably caused by a defective igniter.</t>
  </si>
  <si>
    <t>An operative was placing tinned closing washers into open 6-grain ZY filled detonators when a tray containing 10 such detonators exploded.  The leather guard was not on the kit stick when the explosion occurred and wrist protectors were not being worn.</t>
  </si>
  <si>
    <t>20mm Hispano HE/I Rounds</t>
  </si>
  <si>
    <t>An explosion occurred during the process of defuzing rejected 20mm Hispano HE/I Rounds.  It is believed that the operative held the fuze in the chuck of the unloosening machine for too long resulting in frictional heating.</t>
  </si>
  <si>
    <t>20mm Hispano Shell</t>
  </si>
  <si>
    <t>An explosion occurred during the process of inserting SAP/I Nose Piece to 20mm Hispano Shell. The accident resulted from the functioning of the detonator through cause unknown.</t>
  </si>
  <si>
    <t>Fuzes No 151 Mk 3</t>
  </si>
  <si>
    <t>An explosion occurred during the process of breaking down and reassembling fuzes.  The accident appears to have been caused by an operative either dropping or knocking a fuze on the edge of the table when the shutter was in the armed position.</t>
  </si>
  <si>
    <t>1 Fatalities
9 Injuries</t>
  </si>
  <si>
    <t>3" HE Unit Bomb AAD No 7</t>
  </si>
  <si>
    <t>An explosion occurred during the process of assembling canisters containing TNT/CE mixture.  It was considered that the force required to assemble the canister forced the striker into the depressed position and this caused the detonator to fire.</t>
  </si>
  <si>
    <t>4.2" Trench Mortar Bomb</t>
  </si>
  <si>
    <t>An expl occurred during the process of inserting primary cartridges into mortar bombs.  The accident was due to the operative using the wrong end of the inserting tool (ie the handle) to press the cartridge into position - this caused the striker to fire.</t>
  </si>
  <si>
    <t>20 mm Oerlikon Shells</t>
  </si>
  <si>
    <t>An ignition occurred during the process of breaking down 20 mm Oerlikon rounds.  The operation involved manually detaching the shells from the cartridges.  The accident happened when a detached shell was thrown into a box.  Two shells detonated.</t>
  </si>
  <si>
    <t>Fuze 161</t>
  </si>
  <si>
    <t>An ignition occurred on a fuze assembly line as an operative was springing a shutter and det into position. The accident occurred on the removal of the safety guide &amp; the subsequent springing of the shutter into the armed position.</t>
  </si>
  <si>
    <t>Gaine No 13</t>
  </si>
  <si>
    <t>An ignition occurred as an operative was breaking down a Gaine (filled with CE pellets and a 5 Gr LACE det).  The operative, against procedure, had attempted to remove the detonator plug with a screwdriver or file while the Gaine was in an unguarded vice.</t>
  </si>
  <si>
    <t>3" Trench Mortar Bomb</t>
  </si>
  <si>
    <t>The accident occurred when an operative pushed an assembled bomb down the assembly bench.  The tail fin of the bomb struck the ballistite cartridge of another completely assembled bomb igniting the augmenting cartridges.</t>
  </si>
  <si>
    <t>2 Fatalities
28 Injuries</t>
  </si>
  <si>
    <t>2000lb Bomb</t>
  </si>
  <si>
    <t>A bomb caught fire during process of sealing with waterproof composition RD 1061. The temp of the RD 1061 was apparently too high &amp; started an exothermic reaction with the minol/TNT filling. The bomb exploded &amp; started a fire which initiated other bombs.</t>
  </si>
  <si>
    <t>An explosion occurred during the process of inserting disks into 5 grain AZ detonators.  The seat of the explosion indicated that the normal procedure of disking had not been observed, but there was no evidence to show how the accident had happened.</t>
  </si>
  <si>
    <t>An operative was engaged on placing disks &amp; washers on filled dets when an expl occurred. The det apparently fired during handling, either in picking up, turning over or separating dets stuck together. The tweezers supplied for the operation were not used</t>
  </si>
  <si>
    <t>Ballistite Cartridges</t>
  </si>
  <si>
    <t>An ignition occurred during the process of inserting Ballistite Cartridges into the tails of 3" Trench Mortar Bombs.  It is thought that the operative inadvertently touched the striker cap with her first finger during the operation.</t>
  </si>
  <si>
    <t>4" Trench Mortar Bomb</t>
  </si>
  <si>
    <t>An expl occurred during the process of breaking down mortar bombs.  It is believed that after the brass cap and &amp; striker pin had been removed from the fuze, the striker pin was somehow replaced.  This resulted in subsequent firing of fuze &amp; bomb.</t>
  </si>
  <si>
    <t>25 Pdr Smoke Shell</t>
  </si>
  <si>
    <t>An ignition occurred during the breaking down and disposal of shell by means of hydraulic jet.  The new process was used with shell filled with SR 269 before tests had been carried out.  The calcium silicide reacted with water to give flammable compounds.</t>
  </si>
  <si>
    <t>3" Trench Mortar Bomb; CE</t>
  </si>
  <si>
    <t>An ignition occurred during the process of breaking down a mortar bomb.  The bomb was struck with a punch to allow the phosphorus to be extracted.  At this stage all explosives should previously have been removed; however, a CE pellet was present &amp; expld.</t>
  </si>
  <si>
    <t>An ignition occurred during the process of extracting cordite from .303 ammunition.  The cause of the ignition could not be found but may have been due to friction between the extracting tool &amp; tightly packed cords or overheating of the extracting tool.</t>
  </si>
  <si>
    <t>Gaine N7</t>
  </si>
  <si>
    <t>An ignition occurred whilst an operative was assembling a gaine to a fuze.  The floor of the building in which the accident occurred had been varnished rendering it non-conducting.  It is considered that the igniter in the gaine was fired by electrostatic</t>
  </si>
  <si>
    <t>CE Exploder</t>
  </si>
  <si>
    <t>An ignition occurred during the removal of CE exploder pellets from a 500lb bomb by means of an unauthorised brass tool.  A pellet broke on being withdrawn from the exploder pocket and the tool caused a low-order friction-induced initiation of CE powder.</t>
  </si>
  <si>
    <t>An ignition occurred during the process of breaking down 75mm Shell.  The ignition may have been caused by: explosives in the screw threads, corrosion of the adapter &amp; booster, chemical decomposition of the explosives, heating in the water bath.</t>
  </si>
  <si>
    <t>One worker was reported to have been injured in a small explosion which occurred at an Israel Military Industries Ltd (IMI) gunpowder manufacturing plant. The report stated there may have been a leakage of radioactive materials associated with the process</t>
  </si>
  <si>
    <t>Contractors Quality Control (CQC) person was inspecting (UXO Procedure) a BDU-33D/B without tail section.</t>
  </si>
  <si>
    <t>105MM FUZE ADAPTER EXPLODED WHEN MOVED (FT WINGATE)</t>
  </si>
  <si>
    <t>DETONATOR FUNCTIONED DURING MFR INJURING OPERATOR (STRESAU LAB INC)</t>
  </si>
  <si>
    <t>SAFETY DEVICE DETONATED ON CLUSTER BOMB INJURING WORKER</t>
  </si>
  <si>
    <t>MK 45 Gun Primers</t>
  </si>
  <si>
    <t>300 MK 45 PRIMERS DETONATED DURING DEMIL INJURING 5 (PROPELLEX CORP)</t>
  </si>
  <si>
    <t>Terrorist Bomb</t>
  </si>
  <si>
    <t>Islamic extremists preparing a bomb set off an accidental blast Sunday that tore through their hideout</t>
  </si>
  <si>
    <t>In contractor operated demil of 3" shrapnel rnd near Arsenal, BP round started fire &amp; explosions.  Later, fire spread to magazine area in tall grass.  Magazines burned with small arms.  Fire departments (arsenal &amp; municipal) failed to work together.</t>
  </si>
  <si>
    <t>Female operator removing wadding from central tube with a brass rod when explosion occurred, killing her, severely burning three others. Explosion of .25 lbs of black powder base charge of a "shrapnel" projectile.</t>
  </si>
  <si>
    <t>Fuzes</t>
  </si>
  <si>
    <t>In an explosion occurred in a fuzing machine. The machine was shielded and there was no propogation to surrounding shells. The exact cause of the accident was not found.  One accident in 4 million by machine - 1 in 23 million by hand.</t>
  </si>
  <si>
    <t>HD1.3</t>
  </si>
  <si>
    <t>TWO PERSONNEL WERE IN THE INVOLVED IN AN OPERATION AS PART OF THE DEMIL OF CBU-30A CANISTERS.</t>
  </si>
  <si>
    <t>EXPLOSION AT TALON'S PLANT 7 FACILITY IN WYOMING COUNTY.</t>
  </si>
  <si>
    <t>While assembling infra-red flare, operator struck or dropped flare  tube causing fire in a large room with 15 operators. A tube with flare comp was being inserted into a press when event occurred.  Discussions center about need for op shields, or bays.</t>
  </si>
  <si>
    <t>An operator was filling a syntron hopper of a primer insertion machine used for 25mm cartridge cases when a detonation occurred.  The operator was seriously injured, may lose an arm.  NEW was .22 lbs. (Aerojet)</t>
  </si>
  <si>
    <t>Flare Composition</t>
  </si>
  <si>
    <t>Ignition of flare pellet</t>
  </si>
  <si>
    <t>Operator was fatally injured by premature ignition of 2400 Series rocket catapult during final assembly.  He pulled the motor with sufficient force to function the unit while standing in the ejection path.  The piston was not locked IAW SOP.Talley Defense</t>
  </si>
  <si>
    <t>During remote removal of the spike assembly of a 105mm HEAT round, a low order occurred due to presence of explosive contamination in the threads.</t>
  </si>
  <si>
    <t>Explosion during breakdown of colloidal lead azide</t>
  </si>
  <si>
    <t>Tetrytol</t>
  </si>
  <si>
    <t>While performing a steamout operation to remove tetrytol bursters from WP rounds, a fire occurred in one of three drain lines due to chemical reaction of incompatible substances in the pipe.</t>
  </si>
  <si>
    <t>While disassembling a Mohawk aircraft for salvage, the ejection system functioned, injuring two, one critically.</t>
  </si>
  <si>
    <t>Operator noticed the S &amp; A device assembled to an electronic lens, contained a bushing (w/stab primer) that was high.  In order to repair it, the operator used an X-acto knife to remove the bushing and primer which detonated, injuring operator.</t>
  </si>
  <si>
    <t>MK71</t>
  </si>
  <si>
    <t>EXPLOSION OF MK71 MOD I DETONATORS, IRECO INC</t>
  </si>
  <si>
    <t>Ignition element</t>
  </si>
  <si>
    <t>Explosion of ignition element F/CCU 45/b</t>
  </si>
  <si>
    <t>Simulator, flash arty M21</t>
  </si>
  <si>
    <t>SOLDIER WAS INJURED WHILE DISARMING AN AUTOMATIC TANK TARGET SYSTEM WHEN HOFFMAN DEVICE SIMULATOR FIRED, FT IRWIN</t>
  </si>
  <si>
    <t>M285 W/PRIMER PERC M71A1</t>
  </si>
  <si>
    <t>PRIMER AND CARTRIDGE ACTIVATED DURING DISASSEMBLY, RED RIVER ARMY DEPOT</t>
  </si>
  <si>
    <t>M231 FUZE</t>
  </si>
  <si>
    <t>EXPLOSION DURING TEAR DOWN OF M231 FUZE, BYRNE INDUSTRIES INC</t>
  </si>
  <si>
    <t>IGNITION OF GRENADES DURING BREAKDOWN OF LAUNCHER, CRANE ARMY AMMUNITION ACTIVITY</t>
  </si>
  <si>
    <t>FIRE OCCURRED DURING INSERTION OF PRIMER INTO PROPELLANT, MILAN AAP</t>
  </si>
  <si>
    <t>Expl of .50 cal primers in hopper</t>
  </si>
  <si>
    <t>Primers functioned after disassembly</t>
  </si>
  <si>
    <t>DEFUZING M67 HAND GRENADE, WEAPON STATION CHARLESTON</t>
  </si>
  <si>
    <t>FIRE OCCURED DURING JACADS REMOTE DEMIL PROCESS, JOHNSTON ATOLL</t>
  </si>
  <si>
    <t>Electric blasting cap</t>
  </si>
  <si>
    <t>Electric blasting cap detonated while soldier went to disarm/unplug cap.</t>
  </si>
  <si>
    <t>Seat Ejector</t>
  </si>
  <si>
    <t>Seat accidentally ejected during battery replacement maintenance in the rear cockpit of an F4G.  Worker seated in ejected seat was fatally injured.</t>
  </si>
  <si>
    <t>Pyro (HD 1.3)</t>
  </si>
  <si>
    <t>OPERATOR INJURED WHILE REMOVING MISALIGNED IGNITER PELLET FROM A 25MM TRACER ROUND CAVITY, ALLIANT TECH</t>
  </si>
  <si>
    <t>M231 Fuze</t>
  </si>
  <si>
    <t>Individual was attempting to disassemble fuzes which had failed a "GO" test. The fuze which detonated had its slider in the armed position. (BEI Defense Systems Co.)</t>
  </si>
  <si>
    <t>Comp A-5 (HD 1.1)</t>
  </si>
  <si>
    <t>DETONATION OCCURRED DURING SWAGING OF LINER INTO PRESSED GRENADE BODY, MILAN AAP</t>
  </si>
  <si>
    <t>MJU-7/B Flare</t>
  </si>
  <si>
    <t>MJU-7/B Flares (about 75 each) deflagrated during hands-on assembly operations.</t>
  </si>
  <si>
    <t>M55 Rocket</t>
  </si>
  <si>
    <t>M55 rocket burned or detonated as it was being sheared in a contained remote operation.</t>
  </si>
  <si>
    <t>A foreign initiator actuated during a hands-on disassembly procedure.</t>
  </si>
  <si>
    <t>Composition A5</t>
  </si>
  <si>
    <t>EXPLOSION DURING LOADING OF COMP A5 INTO M42 GRENADE, KANSAS AAP</t>
  </si>
  <si>
    <t>Primer</t>
  </si>
  <si>
    <t>EXPLOSION IN PRIMER INSERT MACHINE, LAKE CITY ARMY AMMUNITION PLANT</t>
  </si>
  <si>
    <t>M77 grenade</t>
  </si>
  <si>
    <t>Expl of M77 grenade at ribbon winding station</t>
  </si>
  <si>
    <t>Deflagration of flare pellet</t>
  </si>
  <si>
    <t>REMOVAL OF DETONATOR FROM PRIMER CAVITY OF ROTOR ASSEMBLY, TWIN CITY ARMY AMMUNITION PLANT</t>
  </si>
  <si>
    <t>AFTER INSERTING INNERTUBE INTO SIMULATOR, UNIT IGNITED, (NEW ENGLAND ORDNANCE)</t>
  </si>
  <si>
    <t>Employee while placing S &amp; A module assemblies in M825 WP cavities, attempted to repair a defective module QC set aside for disposal.  He tried to realign the plate w/casing by using a piece of metal packout strapping.  It detonated in his hands.</t>
  </si>
  <si>
    <t>81mm Mortar Primer</t>
  </si>
  <si>
    <t>During renovation of an 81mm high explosive mortar round, the primer fired by the operator inadvertently striking the primer which then functioned mortar ignition cartridge.  Operator was holding rd with his right hand covering flash holes of fin assy.</t>
  </si>
  <si>
    <t>Smoke grenade</t>
  </si>
  <si>
    <t>Operator was assembling levers, safety clips &amp; nylon tie wires to preassembled smoke grenades. She tried to remove nylon tie by tugging on it attempting to break it &amp; remove bad lever. Tugging on nylon tie pulled the pull pin, functioning the grenade.</t>
  </si>
  <si>
    <t>7.62mm Small Arms</t>
  </si>
  <si>
    <t>While tracer and ball 7.62 cartridges were being linked, the machine double loaded a tracer round.  This forced the first tracer round out of the belt.  The round functioned when it hit the ground.</t>
  </si>
  <si>
    <t>Faulty tool/machinery; Dropped explosives</t>
  </si>
  <si>
    <t>Fire occurred in Bldg M-592 while removing the core (mandrel) from  an MX Stage I rocket motor. The pulling operation was remote.  When the core was pulled 11 inches, operators returned to the bay to block it in place. The motor fired.</t>
  </si>
  <si>
    <t>Priming machine was being tested prior to production.  Primer was sheared at insertion station causing it to function.  The event propagated to the primers in the hopper.  A designed 90mm space did not prevent propagation.  No injuries.</t>
  </si>
  <si>
    <t>M119 rocket motor</t>
  </si>
  <si>
    <t>M119 rocket motor, prematurely functioned during final assembly, Hi-shear Technology Corp</t>
  </si>
  <si>
    <t>CEB fuzes</t>
  </si>
  <si>
    <t>Assembly of CEB fuzes for BLU-97A/B</t>
  </si>
  <si>
    <t>Flare decoy MJU-2B/B</t>
  </si>
  <si>
    <t>Igniter comp f/flare decoy MJU-2B/B</t>
  </si>
  <si>
    <t>MK57 Modvi detonator</t>
  </si>
  <si>
    <t>Rework of MK57 Modvi detonator</t>
  </si>
  <si>
    <t>Fire in shuttle loader of pyrotechnic comp</t>
  </si>
  <si>
    <t>Salvaging gator lens assemblies</t>
  </si>
  <si>
    <t>M1898 detonator</t>
  </si>
  <si>
    <t>Shunting lead wires of M1898 detonator</t>
  </si>
  <si>
    <t>fuze, XM774</t>
  </si>
  <si>
    <t>Assembling rotor &amp; mech assy in fuze, XM774</t>
  </si>
  <si>
    <t>Mk71 detonator being loaded into die. Operator wearing conductive shoes with 3 pairs of foam insoles. Shoes did not pass conductive tests after accident. Operator also wore nylon stockings and underwear..</t>
  </si>
  <si>
    <t>BLU-97</t>
  </si>
  <si>
    <t>BLU-97 PRIMARY FUZE EXPLODED, NAVY WEAPONS CENTER</t>
  </si>
  <si>
    <t>Mk46 decoy flare</t>
  </si>
  <si>
    <t>Mk46 decoy flare in final crimp</t>
  </si>
  <si>
    <t>Detonator, p/n 13077</t>
  </si>
  <si>
    <t>Assembly of detonator, p/n 13077</t>
  </si>
  <si>
    <t>Removing fuzes from grenades/Terminal Effects Research &amp; Analysis</t>
  </si>
  <si>
    <t>Lead styphnate in MK II impulse cartridge (Woerner Engr Inc).  Probably impact/friction and/or static from plastic utensil. Plant policy was not completely followed in approving the SOP. Conductive flooring and shoes were not required.</t>
  </si>
  <si>
    <t>BBU-35/b impulse cartridge</t>
  </si>
  <si>
    <t>Fire started during first loading of BBU-35/b impulse cartridge causing air lines going to loading machine to burn. Probably friction caused by misalignment of pressing dies</t>
  </si>
  <si>
    <t>IGNITION OF TRACER AND PLUG ASSEMBLIES (OLIN GEN DEF CORP)</t>
  </si>
  <si>
    <t>DETONATOR EXPLODED AT ASSEMBLY OPERATION (QUANTIC INDUSTRIES INC)</t>
  </si>
  <si>
    <t>Fuze</t>
  </si>
  <si>
    <t>EXPL IN SLIDE ASSEMBLY MACHINE (REXON TECHNOLOGY CORP)</t>
  </si>
  <si>
    <t>During bomb assembly magazine preparation for assembly evolution, members of crew were relocating uneeded items.  A man moving box of spotting charges dropped box approx 2.5 feet.  4 of 12 MK 89 adapter, spotting charges were initiated at impact.</t>
  </si>
  <si>
    <t>Comp H-6</t>
  </si>
  <si>
    <t>Israeli land mine fuzes were being disassembled and inerted to be used as training aids.  Operator experienced difficulty unscrewing detonator/booster assembly from striker housing &amp; another operator came to observe when booster detonated. NAVEODTECHCEN</t>
  </si>
  <si>
    <t>Primary &amp; Propellant</t>
  </si>
  <si>
    <t>Operator removing rds from shipping cntr forgot to install protective plug over firing pin, he placed rd in holding fixture f/removal of fuze. Another rd was pushed against pin; igniting propellant which blew all over bay, igniting prop on 2 other rds.</t>
  </si>
  <si>
    <t>Improperly seated primers were being removed. When primers are pushed from holders, they drop into tray (to be emptied after 20 primers are removed). As primer was being removed it detonated &amp; simultan. detonation of prev removed primers (300) occurred</t>
  </si>
  <si>
    <t>Magnesium Teflon</t>
  </si>
  <si>
    <t>A technician was attempting to disassemble a misfire/hangfire flare.  The unit was placed on a work table.  The technician positioned himself behind a plexiglass shield. While trying to remove safety &amp; initiating device from base, the flare ignited.</t>
  </si>
  <si>
    <t>While defuzing grenades, fuze dislodged from fixture &amp; fell onto turntable base.  Safety pin &amp; clip was pulled by machine &amp; detonator was sheared approx 7/8" from bottom.  Fuze exited barricade, fell to floor.  As operator picked up fuze, it detonated.</t>
  </si>
  <si>
    <t>Lead Azide/NOL 130</t>
  </si>
  <si>
    <t>Machine stopped when firing pin assembly became stuck in nest that held it.  Operator removed nest from machine &amp; tried to force firing pin assy from nest w/screwdriver.  He didn't remove tape holding detonator &amp; hit it w/firing pin or screwdriver.</t>
  </si>
  <si>
    <t>Operator was ready to place 5 magazine transfer bars individually onto belt feeder of slide assembly machine #1 subsequent to loading M55 detonators therein. Prior to commencement of operation, detonation occurred. 5 complete bars apparently propagated</t>
  </si>
  <si>
    <t>Detonator, M55</t>
  </si>
  <si>
    <t>Operator was removing slide assembly magazine bars from slide assembly machine.  One slide assembly bar containing 31 slide assemblies propagated at egress point of machine.  All assemblies blew simultaneously causing magazine bar to explode.</t>
  </si>
  <si>
    <t>Operation was removal of ignition cartridge.  Due to tightness of ignition cartridge in ctg container, employee removed ctg holder from round.  Ctg ignited when pliers slipped of edge of ign ctg base as he attempted to pull ign ctg from the holder.</t>
  </si>
  <si>
    <t>During demil of 5" 54 cal saluting charges, one 2 lb bag of black powder was inadvertently left inside of cartridge case.  During primer firing phase of operation, black powder bag detonated inside of primer firing machine. Colts Neck NWS</t>
  </si>
  <si>
    <t>Operators were remotely disassembling rocket motor from warhead on 8" M650 RAP rd.  Operator &amp; foreman heard loud screech emanating from bay.  Upon hearing it a 2nd time, they hit emergency stop button &amp; exited bldg.  Propellant grain deflegrated.</t>
  </si>
  <si>
    <t>7.62mm ball &amp; tracer ammo</t>
  </si>
  <si>
    <t>Operator was loading 7.62mm ball &amp; tracer ammo into linked belts.  Shift had just commenced, operator checked machine, &amp; started linking 1st belt.  Link loading machine appeared to operate normally. Before 1st belt was completed there was an explosion.</t>
  </si>
  <si>
    <t>Tracer &amp; Propellant</t>
  </si>
  <si>
    <t>A debulleting (pull apart) machine was used to separate projectile from the cartridge case.  When a projectile remained in the tooling, the next round impacted trace mix, igniting the tracer and the loose propellant, &amp; reservoir subsequently exploded.</t>
  </si>
  <si>
    <t>Employee had disassembled 40mm HEDP M430 grenade fuze. He wanted to leave detonator housing in escapement for cutaway. He was going to soak out explosive filler which was sealed w/tape. He exerted pressure on filler while removing tape, detonating it.</t>
  </si>
  <si>
    <t>464 mg of explosive material exploded while operation of 'ringing-in' the M63 Detonator into the Plunger Assembly of Fuze PDM 524 was being carried out.  Slight injury to operator.</t>
  </si>
  <si>
    <t>Operator was replacing corroded safety levers. The flare functioned, and the operator dropped it on the worktable, igniting another flare.  With safety wire missing, removal of the safety lever functions the item.  Concurrent with assembly operation.</t>
  </si>
  <si>
    <t>12 Fatalities
50 Injuries</t>
  </si>
  <si>
    <t>Tetryl, TNT, WP</t>
  </si>
  <si>
    <t>During assembly of a special combination fuze, the igniter functioned scattering burning WP. Flames spread rapidly in the large open bay, and a carton of bursters detonated, cutting a 4x4 crater in the concrete floor. 75 worked in the shattered room.</t>
  </si>
  <si>
    <t>7 Fatalities
13 Injuries</t>
  </si>
  <si>
    <t>Bomb assembly was placed in drum where tight packing rings held it  in place.  The drum was then dropped on the conveyor to tamp the bomb down so the lid would fit. The bomb assembly held 24 half pound butterfly bomblets. Fuzes easy to arm and function.</t>
  </si>
  <si>
    <t>A MK II grenade was "cocked" sideways in its fixture, preventing proper fit of the defuzing wrench. When the machine was activated,  the wrench pulled the pin instead of defuzing. Op retrieved MKII andit functioned. Op failed to observe thru mirror.</t>
  </si>
  <si>
    <t>32 Fatalities
3 Injuries</t>
  </si>
  <si>
    <t>Type 88 Mine</t>
  </si>
  <si>
    <t>After render safe procedures to remove fuze, the mine was carried to shoreline. Bamboo picks were used to pry wedged explosive, caused detonation. Twelve children died.  There was a school 1,200 feet away, but seems unlikely children were in school.</t>
  </si>
  <si>
    <t>4 Fatalities
64 Injuries</t>
  </si>
  <si>
    <t>Bomb, 1000 lb, GP</t>
  </si>
  <si>
    <t>Contractor removing bomb base plates to salvage explosive and metal,caused low order in operating bay.  Due to poor storage, 603 bombs  eventually detonated, perhaps 30 at a time.  Bombs marked "A1" had  lugs in base plates to prevent removal.</t>
  </si>
  <si>
    <t>During removal of primer and delay element from a chemical mine with28.4 lbs of H/PD (lung irritant &amp; blister agent), item detonated.   There were no leakers, so ops were not wearing masks.   Deaths from gas &amp; explosive effects.</t>
  </si>
  <si>
    <t>Shell, M301A1, Illuminant was set in alignment gauge.  The crowded conveyor pushed another round into gauge behind the first.  The ignitor &amp; propellant fired, set off the fuze of rear projectile which functioned.</t>
  </si>
  <si>
    <t>While preparing fuze for proof firing, detonation occurred. Procedures called for removing booster from the fuze, but the operator had not done so.  Detonation caused loss of left hand. Board believed fuze was being held at the time, not in vise.</t>
  </si>
  <si>
    <t>20mm AAHE MK3 Cartridge</t>
  </si>
  <si>
    <t>Operator taking 20mm HE rounds from boxes by hand and placing them on slotted conveyor system feeding breakdown machine.  Due to a sensitive fuze (M253), a round detonated, killing operator.  Fuze had .0234 lbs tetryl.  4 adjacent carts functioned.</t>
  </si>
  <si>
    <t>Fuze, BD M58</t>
  </si>
  <si>
    <t>Operation consisted of defuzing, packing fuze and projectile in containers. Bldg J-91 was a converted lunch room.  Following defuzing, operator dropped fuze which detonated, injuring eight.  Ammunition returned from overseas &amp; stored in the open.</t>
  </si>
  <si>
    <t>The operator entered bay alone during lunch period. While taking a bomb from the conveyor to a defuzing device, he damaged the fuze. After removing fuze from the bomb, he took it to another bay &amp; used pipe wrench to remove booster. He dropped the fuze.</t>
  </si>
  <si>
    <t>HMX 9404</t>
  </si>
  <si>
    <t>Op soaked 155mm half shell in acetone prior to removing explosive by hand tools.  Acetone dissolved explosives, evaporated some, depositing crystals on external shell wall with a greater sensitivity than original 9404.  Op bumped shell against grate</t>
  </si>
  <si>
    <t>Friction or impact between the cover plates and the trays of detonators (176 total) caused a detonation which injured two workers.  The operation called for inserting detonators into lead assemblies.</t>
  </si>
  <si>
    <t>Operator fastened electric fuze to detonator and placed assembled items in a wood tray.  As she finished the last one on the tray, detonation occurred which slightly injured her right hand.  The other 19 detonators did not propagate.</t>
  </si>
  <si>
    <t>While removing M2 fuze assemblies from the M2A1 mine, a detonation occurred with the barricade open.  Op was placing tool fixture on the assembly by hand when it detonated because a previously removed assembly had jammed in the tool.</t>
  </si>
  <si>
    <t>The rocket motor was rotated at 150 RPM while a blade moved into the propellant at 6 ipm.  Explosion shattered bay, injured 3 ops, 1 lost time due to shock.  Ten pounds of propellant involved, damage severe. Hazard analysis addressed fire hazard only.</t>
  </si>
  <si>
    <t>A BLU 3 bomblet was rejected after assembly due to a misaligned retaining band.  The bomblet was placed in a fixture and a safety screw was removed from the fuze.  The band was removed &amp; op attempted to replace the band when detonation occurred.</t>
  </si>
  <si>
    <t>11 Fatalities
15 Injuries</t>
  </si>
  <si>
    <t>Eleven of 12 people in one operating bay were killed by detonation of a 105mm M1 Howitzer Round as Fuze MTSQ M564 was being spun on by an air wrench.  Acceleration of the air wrench may have armed the fuze.  A second round went low order.</t>
  </si>
  <si>
    <t>3 Fatalities
27 Injuries</t>
  </si>
  <si>
    <t>3.5" Rocket</t>
  </si>
  <si>
    <t>Rkts were being taken apart, parts renovated, reassembled, repackaged.  Rejected components were to be set aside for disposal.  Employee was seen minutes before explosion to be reassembling rkt.  4 rkt whds exploded propagated by the first.</t>
  </si>
  <si>
    <t>After successfully disassembling 2 unused specimens from pipes, employee had difficulty with 3rd.  He held wdn dowel with his left hand and attempted to furce pellets out by sliding pipe down onto dowel w/right hand.  At this point, specimen exploded.</t>
  </si>
  <si>
    <t>1 or 2 fuzed grenade(s) became lodged by conveyor of assy machine &amp; detonated.  Fragmentation pierced hydraulic lines &amp; started a fire.  Shortly thereafter, a 2nd detomation occurred involving 39 unfuzed grenade bodies &amp; any unaccounted for grenades.</t>
  </si>
  <si>
    <t>Shotgun Cartridge</t>
  </si>
  <si>
    <t>Operative was feeding a 12-bore capped case on to a mandrel of the decapping machine when the cap detonated.  The operative sustained slight injuries to the index finger of her right hand.</t>
  </si>
  <si>
    <t>Operator inserting elements into detonators when the incident occurred. Explosion caused by presence of loose GAM between the bottom spacer plate and the press cartridge.  The impact of the detonator carrying plate on the spacer plate caused initiation.</t>
  </si>
  <si>
    <t>Three people were reported to have been killed when a shell exploded in a trailer where more fireworks were being assembled.</t>
  </si>
  <si>
    <t>Percussion primer</t>
  </si>
  <si>
    <t>The primers are automatically located in the holders by a punching device. Whilst being pushed in, the pressure applied by the punch on the primer caused it to operate.  An alignment fault caused the primer to be located traversely.</t>
  </si>
  <si>
    <t>The label on a fibre optic cable, applied too loosely, came into contact with several rows of igniters as the robot pincers turned; 150 igniters (out of 166) operated as a secondary reaction.</t>
  </si>
  <si>
    <t>During assembly, a first "bomb" exploded in the cellar of the Town Hall, thereby activating all the other fireworks (200 kg) which were stored there. One seriously injured, 3 slightly injured; the Town Hall cellar was damaged.</t>
  </si>
  <si>
    <t>Fuse</t>
  </si>
  <si>
    <t>Before studying the most appropriate instructions for disposal of the object, the operator removed a screw immobilising the fuse, then unscrewed it, which caused it to operate and detonate the booster (70 g).</t>
  </si>
  <si>
    <t>Incendiary composition</t>
  </si>
  <si>
    <t>An ignition took place as connectors containing incendiary composition were being slotted by machine. The ignition spread to waste which had lodged in cavities &amp; on ledges within the machines, and to waste bins which had not been emptied.</t>
  </si>
  <si>
    <t>An electric detonator on the floor of an assembly building exploded causing minor leg injuries to two female operatives. Exposed electrical sockets adjacent to the incident are thought to have contacted the detonator leads.</t>
  </si>
  <si>
    <t>An accident caused by malfunctioning of a machine "choking" cartridge cases after insertion of the bullets. One cartridge jammed and was fired by the bullet of the following round striking the percussion cap. The incident was of a very minor nature</t>
  </si>
  <si>
    <t>Fuses</t>
  </si>
  <si>
    <t>An operator was about to coil a number of capped fuses using a coiling machine when an explosion occurred. The fuses had been placed in the combs which position them for coiling. The initial explosion was followed by a second, one or two minutes later.</t>
  </si>
  <si>
    <t>Cap composition; Black powder</t>
  </si>
  <si>
    <t>Explosion in a gunsmiths.  The accident was caused by the use of a steel hammer in the process of breaking up a number of old .442 revolver cases for the purposes of recovering scrap lead.  A large number of windows in the neighbourhood were broken.</t>
  </si>
  <si>
    <t>Delay detonator</t>
  </si>
  <si>
    <t>Explosion of one delay detonator during assembly.  No other details available.</t>
  </si>
  <si>
    <t>Caps</t>
  </si>
  <si>
    <t>Explosion while decapping empty cartridge cases in a hand press. Extracted caps are normally dropped into a tundish &amp; thence into an oil bath. Apparently the dish became blocked, causing accumulation of caps which fired when a cap fired in the extractor</t>
  </si>
  <si>
    <t>Maroon rocket</t>
  </si>
  <si>
    <t>During manual assembly of rockets, the bore of the rocket motor nozzle cut into the fusehead causing the fuse to ignite. The rocket fired &amp; the flight tube flew through the ceiling of the building into the roof space. Part of the ceiling was brought down.</t>
  </si>
  <si>
    <t>Gerbs</t>
  </si>
  <si>
    <t>An ignition occurred as an operative tried to correct a faulty gerb by pressing the igniter back into the tube. The ignited gerb was dropped into a box of completed gerbs which in turn ignited. The two operatives in the room sustained burn injuries.</t>
  </si>
  <si>
    <t>Rough handling; Faulty article</t>
  </si>
  <si>
    <t>Tracers for Shell</t>
  </si>
  <si>
    <t>The accident occurred during the insertion of gunpowder pellets into tracers for shell. A strong vice was used for screwing in tight brass plugs. A tracer ignited whilst this machine was being used. The fire communicated to other gunpowder pellets</t>
  </si>
  <si>
    <t>An explosion occurred in a building where fuzes were fixed to detonators.  It is thought that the accident occurred as a result of an operative upsetting a tray of detonators and then treading on spilt composition whilst attempting to pick them up.</t>
  </si>
  <si>
    <t>Small Arms Cartridges</t>
  </si>
  <si>
    <t>Accident during decapping of small arms cartridges. The extracted caps passed down a rubber pipe to a receptacle of oil. The rubber pipe apparently swelled due to the action of the oil and blocked, causing caps to accumulate in the pipe</t>
  </si>
  <si>
    <t>An explosion occurred in a box containing caps which had been extracted from shotgun cartridges by machine. An excessive number of caps, exceeding the oil level, had accumulated in the receptacle &amp; the explosion was caused by fall of 1 cap onto another.</t>
  </si>
  <si>
    <t>A serious accident occurred during the operation of finishing manufactured fireworks. The first ignition occurred in a compartment where a girl was working alone, &amp; the flash communicated to an adjacent compartment. The cause of the ignition was not found</t>
  </si>
  <si>
    <t>Quick-fire ammunition</t>
  </si>
  <si>
    <t>An explosion occurred as an operative was screwing the base-plug into a shell.  The accident occurred on a barge in which quick-fire ammunition was being manufactured and which was not licenced for the purpose</t>
  </si>
  <si>
    <t>An operative was assembling a tourbillion firework &amp; upon hammering a nail into the article it ignited &amp; flew across the workshop. In an extremely short space of time all the explosives contained in the shop were ignited. The fire spread to other bldgs.</t>
  </si>
  <si>
    <t>4.5-inch HE shells</t>
  </si>
  <si>
    <t>An explosion took place in one of the fuzing machines. At least three shells detonated completely and three exploded partially, while about seven others were badly deformed. The cause of the accident was not found</t>
  </si>
  <si>
    <t>Four employees were in a workshop where fireworks were assembled.  Only one of them was qualified.  He was repairing a machine when there was a short circuit.  The sparks initiated the nearby pyrotechnic material and a fire rapidly spread through the room</t>
  </si>
  <si>
    <t>Four people are reported to have been killed in an explosion at Spreewerk Luebben plant. The plant was converted for munitions destruction after German reunification in 1990, disposing of about a third of the former East German army's cache.</t>
  </si>
  <si>
    <t>Socket Distress Signal</t>
  </si>
  <si>
    <t>A man, thinking a Distress Signal into which he was about to insert or had just inserted a detonator, was going to explode, threw it away and ran out of the building. An explosion followed, probably caused by impact of the signal with the ground.</t>
  </si>
  <si>
    <t>Detent Ignitor</t>
  </si>
  <si>
    <t>Operator was installing no load detent ignitors in a rocket pod. He had successfully installed ignitors in four rockets and was working on the fifth rocket, when a no load detent functioned in his hand.</t>
  </si>
  <si>
    <t>M257 illum rocket</t>
  </si>
  <si>
    <t>M257 illum rocket warhead initiated while being disassembled.</t>
  </si>
  <si>
    <t>Grenade, Hand Fragmentation M67</t>
  </si>
  <si>
    <t>Personnel were using the APE 1202M1 to defuze M67 HE grenades when an explosion occurred. Both employees left the operating bay, one receiving a small cut on the back of the neck as they exited. The APE machine and bay were damaged.</t>
  </si>
  <si>
    <t>An overseer was testing 5.5 gn LZ type detonators when one failed to explode. On removal of the housing the detonator exploded.</t>
  </si>
  <si>
    <t>Fire in the igniter cord plant during process of stripping waste of service reels. Cause uncertain - could have been impact or friction on dry slurry or static discharge. Operative suffered severe burns.</t>
  </si>
  <si>
    <t>Two persons, the PBX-project leader and a product developer, were opening a shell for inspection, when they heard a frizzling sound. They innediately left the building and ran to a shelter 100 m away. An explosion occurred 1 minute later</t>
  </si>
  <si>
    <t>Detonation during insertion of fuseheads into detonator. It is though the accident was due to electrostatic or mechanical ignition from a slightly damaged fusehead when entering the detonator.</t>
  </si>
  <si>
    <t>A thirteen-year-old boy was injured in an explosion while reportedly trying to assemble a pipe bomb.</t>
  </si>
  <si>
    <t>An explosion of approximately 0.5g of HNS occurred when a detonator was being disassembled. A metal hacksaw was used (against procedure) to cut through the case and into the HNS booster.</t>
  </si>
  <si>
    <t>Rocket warhead</t>
  </si>
  <si>
    <t>An explosion at an arms manufacturing plant is believed to have occurred when a computer-remote-control device that assembles rocket warheads malfunctioned.</t>
  </si>
  <si>
    <t>As an operative was assembling an 81 mm mortar bomb, it slipped and a quantity of red phosphorus pellets fell to the floor.  Five of the pellets ignited on contact with the floor.  The operative extinguished the fire with water.</t>
  </si>
  <si>
    <t>B815 Para Smoke Bodies</t>
  </si>
  <si>
    <t>An operative absent-mindedly pulled the igniter assembly cord while handling an assembled body. The operative should not have been in the room where the ignition occurred. The room was evacuated and the fire extinguished with water.</t>
  </si>
  <si>
    <t>A worker was killed in an explosion as he was preparing up to 28 aerial shells in a shed at a factory owned by Foti's International Fireworks (Displays).</t>
  </si>
  <si>
    <t>Snaps for bonbons</t>
  </si>
  <si>
    <t>The injured girl was making snaps for bonbons when an explosion occurred. She was cut about the hands and face.</t>
  </si>
  <si>
    <t>The injured man had loaded up a 50 lb. submarine charge with 5 lbs. paper covered cubes of tonite, and then found that he had accidentally left the lid of the case at the bottom. In attempting to unload, the charge ignited.</t>
  </si>
  <si>
    <t>While 3 girls were engaged in fitting electric fuzes to dets, an explosion occurred by which one of them was severely cut about the hand &amp; another slightly injured. Probably due to the firing of a det by induced current.</t>
  </si>
  <si>
    <t>29 Fatalities
10 Injuries</t>
  </si>
  <si>
    <t>An explosion of uncapped Martini-Henry cartridges occurred at the Dum-Dum Ammunition Factory. It is conjectured that an operative threw some cartidges into a box, and that one of the cartidges contained some cap composition.</t>
  </si>
  <si>
    <t>An explosion took place in the Gun Park at Trowbridge during the process of emptying blank cartidge cases.</t>
  </si>
  <si>
    <t>A 12-bore ejector guide tube of a capping machine had been adapted by the insertion of an inner tube for use with small cartridge cases. Cap composition had found its way between the two tubes.</t>
  </si>
  <si>
    <t>Booster motor</t>
  </si>
  <si>
    <t>An explosion occurred at Naval Surface Warfare Center during the process of disassembling a booster motor. Reports say the booster's propellant ignited, sparking a fire that burned one of the workers.</t>
  </si>
  <si>
    <t>Revolver cartridges</t>
  </si>
  <si>
    <t>The girl was injured while engaged in "stabbing" revolver cartridges, when one of them accidently exploded, burning and cutting her left forearm. The process of " stabbing " consists in making indentations in the cartridge case to secure the bullet.</t>
  </si>
  <si>
    <t>3 Fatalities
8 Injuries</t>
  </si>
  <si>
    <t>Three people were reported killed and eight others injured in an explosion at a fireworks factory. The accident apparently happened as workers were inserting wicks in crackers, and was attributed to friction. The building was destroyed.</t>
  </si>
  <si>
    <t>Reports say an 80-year-old man who was separating components of ammunition in a back yard shed was burned over more than 70 percent of his body when the ammunition exploded.</t>
  </si>
  <si>
    <t>According to reports at least six people were hurt as a result of a blast in an illegal bomb factory.  The accident apparently happened as men were assembling bombs.</t>
  </si>
  <si>
    <t>An explosion occurred in a firework assembling line.  According to reports two employees died, among which was the son of the plant owner, and seven others were slightly injured.</t>
  </si>
  <si>
    <t>Bomblet</t>
  </si>
  <si>
    <t>An explosion occurred as an operative was dismantling an explosives article.  The article had previously passed through a furnance, which process was intended to destroy the explosives content.</t>
  </si>
  <si>
    <t>Flare</t>
  </si>
  <si>
    <t>An opertive was in the process of fitting a igniter assembly into the flare end of a day / night unit when an ignition occurred. The unit was dropped immediately &amp; communicated fire to a box of igniter assemblies. An evacuation of the whole site ensued</t>
  </si>
  <si>
    <t>During the process of fitting caps to cartridge cases, the operative noticed the vibratory feeder was not functioning correctly. Contrary to written instructions he attempted to adjust the level of vibration of the feeder, when an explosion occurred.</t>
  </si>
  <si>
    <t>An initiation occurred during the assembly of cells filled with either B/KN03 or ZPP during the manufacture of pyrotechnic initiators for the igniters of gas generators for airbags. A  cell which jammed while being fitted was suddenly ejected.</t>
  </si>
  <si>
    <t>Rocket detonator</t>
  </si>
  <si>
    <t>An operative was dismantling a component on waste munitions (a rocket). As a screwdriver was introduced into the rocket, the detonator functioned, causing shards of aluminium and plastic to be ejected.</t>
  </si>
  <si>
    <t>The accident occurred at the end of an operation to dismantle an armaments safety device. The percussion needle caused the detonator to initiate when the operative took hold of the device in his hand. The operative was not aware that the det was present.</t>
  </si>
  <si>
    <t>An accident occured in the non electric blasting caps assembly area during the operation of inserting delay elements in the Brinel cap. The operative is normally protected by a shield, but for an unknown reason the whole batch of caps exploded.</t>
  </si>
  <si>
    <t>At least eight people, including a woman and three children, were reported killed in an explosion that occurred as bomb-making operations were being carried out in a compound. The blast reportedly happened as detonators were being made.</t>
  </si>
  <si>
    <t>Five people, including a 5-year-old boy, were reported killed in an explosion at a house where a bomb was being assembled.</t>
  </si>
  <si>
    <t>Two people were reported killed whilst attempting to dismantle a shell in a scrap yard.  The shell had apparently been delivered to the yard by a local military unit.</t>
  </si>
  <si>
    <t>The operation consisted of remotely separating a detonator from the main charge. One or two seconds after the end of the cycle of the 40th operation of the day, one of the pieces of ammunition detonated</t>
  </si>
  <si>
    <t>During the operation of dismantling the last tube of the signalling flare launcher, the operative omitted to extract the flare from the tube. During the following handling phase, the operative dropped the assembly, causing the safety pin to shear.</t>
  </si>
  <si>
    <t>DA7 primer</t>
  </si>
  <si>
    <t>The explosion occurred during the remote operation of locking the initiator in its housing during assembly of a type DA7 primer. Wrong positioning of the assembly produced too high a force from the punch on the initiator</t>
  </si>
  <si>
    <t>Percussion cap</t>
  </si>
  <si>
    <t>The employee had just assembled a striker and had removed it from the jig when the assembly functioned, causing a minor burn to her hand. The only way for the striker assembly to function is if the pull pin is removed.</t>
  </si>
  <si>
    <t>5.56 mm primer caps</t>
  </si>
  <si>
    <t>An ignition occurred during the process of capping small arms cartridges.  The ignition communicated to a feed chute where all caps present initiated.  The effects were contained within the guarding system.</t>
  </si>
  <si>
    <t>Composition B</t>
  </si>
  <si>
    <t>During the 1980’s a millwright was unbolting Comp B collection cups under a melter tank used for the demilitarization of cast HE projectiles. A detonation occurred in the threads of the bolt under the nut and projected the bolt through his hand</t>
  </si>
  <si>
    <t>A Ukrainian television station reported that two employees of a local space research centre were injured in an explosion that occurred as they attempted to disassemble a missile.</t>
  </si>
  <si>
    <t>Three women workers at a fireworks factory sustained fatal burn injuries when an ignition occurred as they were "injecting chemicals" into fireworks, according to reports. Fireworks stockpiled in the assembly shed  caught fire and the shed was destroyed.</t>
  </si>
  <si>
    <t>Two workers are reported to have died in a missile explosion at an ammunition depot. The accident happened as the workers were apparently trying to disarm the missile. Dozens of poorly maintained Soviet-era depots pose a serious public hazard.</t>
  </si>
  <si>
    <t>When the operator was removing the black powder from the primer head, the black powder ignited. It is suggested that an electrostatic discharge from the primer head contributed to the ignition.</t>
  </si>
  <si>
    <t>Four people were reported injured in an explosion at an arms factory. The incident apparently happened in the pyrotechnics section of the factory where workers were engaged in defuzing ammunition.</t>
  </si>
  <si>
    <t>7.62 mm cartridges</t>
  </si>
  <si>
    <t>Six cartridges ignited while the operative was unblocking a jammed cartridge in the feeding track of the linking machine. He used a small screwdriver and pulled the cartridge towards him, causing the projectile to hit the primer cap of the next cartridge.</t>
  </si>
  <si>
    <t>One worker was reported killed and another injured in an explosion at a munitions plant. The incident apparently happened as military detonators were immersed in a mixture of hydrochloric acid and ferric (III) chloride as part of the disposal process.</t>
  </si>
  <si>
    <t>A fire occurred in the forming machine during the process of forming an augmenting cartridge.  A celluloid strip ignited and was put out by means of an extinguisher operated by one of the operatives. Excessive celluloid was present, due to human error.</t>
  </si>
  <si>
    <t>Primer cap</t>
  </si>
  <si>
    <t>Cap detonated whilst being inserted into primer.  This was due to cap already being present in the primer. The effects of the explosion were confined within the guarding.</t>
  </si>
  <si>
    <t>Primer caps</t>
  </si>
  <si>
    <t>Detonation of caps on capping machine. This operation is performed remotely behind an interlocked guard that would contain the effects of any ignition.</t>
  </si>
  <si>
    <t>Initiation of cap during fitting to primer. The operative was talking to a colleague while hand pressing a primer pellet, and instead of passing the finished article to the next phase she returned it to material awaiting pressing.</t>
  </si>
  <si>
    <t>One soldier was killed and a military officer sustained multiple injuries in an accidental explosion of a mortar bomb at an ammunition depot, according to reports. The incident occurred as the two were disassembling the bomb.</t>
  </si>
  <si>
    <t>An ignition occurred while an operative was dismantling a flare.  The operative sustained burns to both hands and was off work for over 3 days.</t>
  </si>
  <si>
    <t>Reports say two soldiers were killed and another was wounded when a bomb they were defusing at a military base exploded.</t>
  </si>
  <si>
    <t>An ignition occurred when an operative was assembling a striker unit to a flare. The cap fired and lit the cambric and the operative sustained slight scorching to the skin on his finger and thumb. The striker unit was later found to be faulty</t>
  </si>
  <si>
    <t>Fusehead</t>
  </si>
  <si>
    <t>An ignition occurred during the process of assembling a fusehead to a flare. The most probable cause was either static or friction due to a faulty/damaged fusehead. No injury was sustained.</t>
  </si>
  <si>
    <t>Simulator Small Arms Ricochet</t>
  </si>
  <si>
    <t>An operative sustained a slight burn to the index finger of his left hand as a result of an ignition during the process of inserting a fusehead into the ricochet unit. The operative's hand was unprotected.</t>
  </si>
  <si>
    <t>5 Fatalities
1 Injuries</t>
  </si>
  <si>
    <t>Five workers were reported killed in an explosion at a fireworks factory. The workers were said to be installing powder fuses at the time of the incident. More than ten workshop rooms were destroyed in the blast.</t>
  </si>
  <si>
    <t>26 Fatalities
300 Injuries</t>
  </si>
  <si>
    <t>A series of massive explosions ripped through an ammunition dump. The blast is said to have destroyed more than 400 houses and damaged thousands of others in nearby villages. It is believed the incident happened during destruction of obsolete ammo.</t>
  </si>
  <si>
    <t>While primer caps were being loaded into the primer insertion machine, the primers initiated within the vibratory feeder and loading tube. Possible factors are: explosives dust or an excessively sensitive primer cap</t>
  </si>
  <si>
    <t>A quantity of primer caps exploded in the capping machine. The immediate cause was determined to be a machine malfunction that caused two primer caps to become trapped.  This ignition was not covenanted under the Explosives Act.</t>
  </si>
  <si>
    <t>A firework shell was being prepared for a display. The electrical igniter was being inserted into the pipe match and accidentally ignited. The shell initiated and caused a small explosion and a fire in the room. The operatives left the room immediately.</t>
  </si>
  <si>
    <t>Detonation of 2000 primers in the primer reservoir during the process of assembling training rounds.</t>
  </si>
  <si>
    <t>Reports say that an ignition occurred as men were installing fuses in fireworks. The incident happened in a barn, where the fireworks were to be stored in preparation for a display. All the fireworks were destroyed in the ensuing blaze.</t>
  </si>
  <si>
    <t>Reports say a worker was killed by an explosion in an ammunition dismantling facility</t>
  </si>
  <si>
    <t>Bomblets</t>
  </si>
  <si>
    <t>The operation was a remote controlled dismantling and crushing of bomblets, followed by a sorting operation of the materials. Two persons went into the bunker to correct an error, whereupon an explosion occurred</t>
  </si>
  <si>
    <t>5 Fatalities
8 Injuries</t>
  </si>
  <si>
    <t>Five workers were reported killed in an explosion at a fireworks factory. The incident was reportedly caused by a spark triggered by friction while a worker was sealing the cap of a firework using an iron rod. Investigators found numerous safety breaches.</t>
  </si>
  <si>
    <t>Mortar round</t>
  </si>
  <si>
    <t>Chemical weapons disposal work at the Anniston Army Depot  was curbed by a small fire and mustard agent spill during dismantlement of munitions, the U.S. Army said. The incident occurred while robot machinery was being used to extract a mortar fuze.</t>
  </si>
  <si>
    <t>A 21-year-old man was reported killed and his friend of the same age seriously injured in the eye by an explosion that occurred as the two of them were constructing firework rockets.</t>
  </si>
  <si>
    <t>A man was reported killed in an explosion that occurred as he attempted to make fireworks.</t>
  </si>
  <si>
    <t>Media sources reported that two workers were fatally wounded in a fire that occurred while they were removing composite propellant from a rocket motor. There was no word on what caused the chemical to explode.</t>
  </si>
  <si>
    <t>Seismic detonator</t>
  </si>
  <si>
    <t>An operative lost four fingers when a seismic detonator exploded in his hand following a problem during a detonator assembly operation. There were no other injuries and there was no damage to plant or equipment.</t>
  </si>
  <si>
    <t>A man who was working with fireworks in a storage facility at Gabreski County Airport was reported injured in an explosion. The explosion is said to have started a brush fire in the woods surrounding the airport. The man was inserting electronic matches.</t>
  </si>
  <si>
    <t>Reports say an EOD squad was called to an engineering workshop after liquid started leaking from an old army shell that was being dismantled. The incident sparked an evacuation of buildings in the immediate area.</t>
  </si>
  <si>
    <t>Reports say an explosion at a fireworks factory claimed the life of an employee. The man is said to have been working alone in a workshop where fireworks are assembled. There was no word as to the cause of the ignition</t>
  </si>
  <si>
    <t>Mortar Round</t>
  </si>
  <si>
    <t>Eleven people died in a blast at a Royal Navy depot. The incident occurred as a naval mortar bomb was being dismantled in a laboratory. The building was destroyed and the tremor was felt 15 miles away.</t>
  </si>
  <si>
    <t>0 Fatalities
12 Injuries</t>
  </si>
  <si>
    <t>At least 7,000 people were evacuated from a village after a fire broke out at a local ammunition depot. News reports said witnesses could hear loud explosions near the depot, which caught fire after ammunition initiated during a loading operation.</t>
  </si>
  <si>
    <t>A 51-year-old EOD worker was reported seriously injured when a detonator functioned in has hand. Apparently the man was trying to dismantle detonators, which had been taken from UXO.</t>
  </si>
  <si>
    <t>An operative was killed and another severely burned when blackpowder in a pyrotechnic device accidentally initiated while the device was being dismantled for destruction.</t>
  </si>
  <si>
    <t>grenade</t>
  </si>
  <si>
    <t>Two children were killed when trying to extract the iron from rocket-propelled grenade.</t>
  </si>
  <si>
    <t>Fireworks; Pyrotechnics</t>
  </si>
  <si>
    <t>An explosion that occurred at a pyrotechnics factory is reported to have been caused by the poor handling of explosives in Cajamarca Peru. One person was injured.</t>
  </si>
  <si>
    <t>Careless handlng</t>
  </si>
  <si>
    <t>fireworks</t>
  </si>
  <si>
    <t>One died and another was injured when a fireworks factory exploded.  The manager of the company stated that it happened in booth number 7, whilst assembling "housings" for a fireworks display. No further details are immediately available.</t>
  </si>
  <si>
    <t>Seven soldiers were injured when they were taking part in a munitions dismantling operation.  There is some confusion as to the cause but the article states that it was gun powder which self-ignited during the dismantling operation.</t>
  </si>
  <si>
    <t>Four people were killed and another was injured whilst attempting to dismantle fireworks. It is believed they were attempting to collect the powder to make explosives for fishing.</t>
  </si>
  <si>
    <t>There were no injuries or damage when a grenade striker pin dislodged during the assembly of a high explosive grenade. The incident occurred on 14 June 2012 at Thales Australia’s factory in Benalla, Victoria, Australia.</t>
  </si>
  <si>
    <t>Detonator assemblies</t>
  </si>
  <si>
    <t>There were no injuries and damage was minimal when 25 shocktube assemblies comprising 50 detonators in total were initiated during an automated assembly process. The incident occurred on 4 May 2013 in the S10 Automated Assembly building of AEL Mining.</t>
  </si>
  <si>
    <t>Three people were injured in an explosion at the Universal Shooting Academy near Frostproof, Florida on 18th October 2013.</t>
  </si>
  <si>
    <t>11 Fatalities
17 Injuries</t>
  </si>
  <si>
    <t>Eleven people were killed and another 17 were injured after an explosion at a fireworks manufacturing unit in Cenxi County. Most of the victims were female workers who were assembling fuses for firecrackers.</t>
  </si>
  <si>
    <t>Tampering</t>
  </si>
  <si>
    <t>Five people were injured when scrap iron was being collected.  They had been trying to dismantle a pipe bomb to retrieve the iron when it exploded.  The incident took place in Thirumurukkandi, Kilinochchi, Sri Lanka on 3 March 2014.</t>
  </si>
  <si>
    <t>Ignition during filling of small rockets.  The accident occurred as a hand drill with steel bit was being used to drill out a cavity in a rocket filled with composition.  The ignition spread to all other explosives in the building</t>
  </si>
  <si>
    <t>120 mm Cartridge cases</t>
  </si>
  <si>
    <t>During the manufacture of 120 mm cartridges, while the operator was drilling the combustible skirt, a fire broke out in the adjoining workshop which contained the dry exhaust ventilation system for the workstation.</t>
  </si>
  <si>
    <t>Combustible cartridge</t>
  </si>
  <si>
    <t>The incident occurred during the drilling of holes for subsequent crimping, leading to partial combustion of a combustible cartridge case.  The drill contacted metal due to an indexing fault and the heat generated caused the ignition.</t>
  </si>
  <si>
    <t>53 Fatalities
150 Injuries</t>
  </si>
  <si>
    <t>A worker introduced 15 pounds of sodium carbonate to a tank of drying TNT. This was thought to have reacted with TNT to form an unstable compound which subsequently ignited causing the TNT to detonate.</t>
  </si>
  <si>
    <t>Explosion in drying house killed 3 men, followed by stronger explosion caused by fire which destroyed simultaneously the drying and packing house. Factory was annihilated with windows broken 10 km away in Amsterdam. Factory previously located in Amsterdam</t>
  </si>
  <si>
    <t>A drying house for black powder exploded due to a fire in the vicinity.A 2nd,more violent explosion,due to the detonation of powder in 2 cans followed.Cause probably due to reaction of black powder with sodium sulphide used as a decontaminant previously.</t>
  </si>
  <si>
    <t>Flash fire followed by an explosion occurred in a thermal dehydration unit where nitrocellulose-water slurry was filtered &amp; sprayed with alcohol.Cause was discharge from vibratory feeder-hopper which ignited alcohol/air mixture detonating the explosive.</t>
  </si>
  <si>
    <t>The deflagration of a dryer for propellant powder caused the death of 3 men. Floor of the building was coated with explosive dust. Possibly the ignition took place in the hot air line connecting the heating units to the dryers.</t>
  </si>
  <si>
    <t>Hot surface?</t>
  </si>
  <si>
    <t>2. 8 tons of single base propellant powder burned in warm air drying unit. Damage was slight &amp; personnel was unhurt. The cause of fire was apparently the decomposition of some urea based short cut nitrocellulose powder which had been vacuum-dried.</t>
  </si>
  <si>
    <t>A serious explosion occurred in a drying house in which blocks of nitrocellulose were being dehydrated with alcohol. Cause not determined.</t>
  </si>
  <si>
    <t>Dinitro toluamide</t>
  </si>
  <si>
    <t>Explosion occurred in a factory where 3,5 dinitro-ortho-toluamide was manufactured.Product had been left in a dryer for a period of 27hours at 120-130 degrees C after drying.Under these conditions it decomposed with evolution of heat leading to detonation</t>
  </si>
  <si>
    <t>An explosion occurred in a final flash evaporator of a single base ball powder plant when the plant was shut down and the steam heating was left on. The temperature reached 150c the decomposition temperature of the powder.</t>
  </si>
  <si>
    <t>An explosion in a stove of a fuse department was thought to be caused by impact during loading of a reel of fuse on to racks for drying. The fuse was made of textile cord coated in black powder &amp; nitrocellulose. Roof fell intact after walls blown out.</t>
  </si>
  <si>
    <t>A deflagration took place in a dry house containing 600lb of gun-cotton. An unauthorized person in the dry house was killed. His presence may have been related to the incident.</t>
  </si>
  <si>
    <t>52 Fatalities</t>
  </si>
  <si>
    <t>Two shocks, seconds apart, occurred in the smokeless powder section of an explosives plant. A new unit for conducting solvent recovery, water &amp; air drying in one process had been installed. Aluminium pieces from the drying apparatus found 5miles away.</t>
  </si>
  <si>
    <t>An operator was killed while preparing a drying bench for the reception of 8oz of azide in a container. A small explosion caused the breakage of an electric light bulb over the bench. A beaker of methanol caught fire and further explosions followed.</t>
  </si>
  <si>
    <t>A nitrocellulose dryer exploded. The accident happened 3 days after an explosion in the dynamite plant in which  plaster was shaken from the ceiling into trays of NC.  Workmen were removing  plaster from the trays when the second accident occurred.</t>
  </si>
  <si>
    <t>An explosion occurred in a drying house of a double base powder plant. Air from the dryer saturated with water &amp; nitroglycerine was passed through a caustic pot to hydrolyse NG. An explosion occurred due to heat generated by reaction of water with NaOH.</t>
  </si>
  <si>
    <t>An explosion occurred during a casting and drying operation in a solid propellant manufacturing plant. Fire propagated to two tanks of nitroglycerine (4800lb). The incident was caused by nitration of the solvent which then detonated due to rough handling.</t>
  </si>
  <si>
    <t>Collodion cotton</t>
  </si>
  <si>
    <t>There was an explosion in a guncotton factory as 2 operators attempted to unload the nitrocellulose from the dryers at night with insufficient light and before the product had cooled down.</t>
  </si>
  <si>
    <t>9 Fatalities
14 Injuries</t>
  </si>
  <si>
    <t>Nitrocotton, Nitrostarch</t>
  </si>
  <si>
    <t>In a nitrocellulose drying house an explosion occurred whilst a case of dry nitrocotton was being loaded. The cause is unknown. The fire propagated to other buildings totally destroying them. Everything was destroyed within 400ft.</t>
  </si>
  <si>
    <t>An explosion destroyed a guncotton stove. It is thought that the ignition might have been caused by careless handling within the building.  Serious strucrural damage was recorded up to 310 yards away. Heavy debris was projected up to 530 yards.</t>
  </si>
  <si>
    <t>7 Fatalities
11 Injuries</t>
  </si>
  <si>
    <t>Explosion caused by collapse of trays in drying building.  Four drying houses were completely destroyed.</t>
  </si>
  <si>
    <t>The explosion occurred in a steam heated dry house used to remove excess ether and alcohol from explosives powder.  The accident was almost certainly triggered by the flame of a lantern carried by the boilerman on a routine inspection.</t>
  </si>
  <si>
    <t>A wind blown missile is thought to have ignited black powder dust in the drying house of a black powder factory.  The explosion destroyed the building. The distribution of the debris took the form of a cross.</t>
  </si>
  <si>
    <t>Adverse weather?</t>
  </si>
  <si>
    <t>Fire broke out in drying room and communicated with packing shed containing 91,000 lbs. of picric acid, which exploded, destroying the factory. A third explosion occurred in the debris between another drying room and a picric acid making room.</t>
  </si>
  <si>
    <t>An explosion wrecked a nitrocotton stove. The ignition was probably caused by the action of dragging a heavy box, containing nearly 100 lbs of nitrocotton, along a fluff-strewn floor. This action is forbidden by Special Rule 15 of the factory.</t>
  </si>
  <si>
    <t>The stone-built drying house blew up causing extensive damage to surrounding buildings by projected debris. It is supposed that the accident was caused by a spark from the boiler chimney.</t>
  </si>
  <si>
    <t>A drying house was destroyed by fire after about 300 lbs. of dry smokeless powder inside ignited.  The ignition was caused by a spark from the chimney of a boiler house located 30 yards distant.  The spark entered the building though an open window.</t>
  </si>
  <si>
    <t>A quantity of coloured stars that had been stored in the drying building for some weeks spontaneously ignited. The coloured fire composition contained sulphur and chlorate in admixture. The explosion dislodged the roof but the walls remained in tact.</t>
  </si>
  <si>
    <t>The explosion occurred in a drying house where about 3,000 pounds of Peyton powder were present. Two men were working in the building at the time. The cause was not ascertained, but the accident seems to have commenced with fire</t>
  </si>
  <si>
    <t>An explosion of collodion cotton occurred whereby a drying house destroyed. No definite cause can be assigned, a spark from the boiler house 192 ft away, the presence of impure collodion cotton, and dust on steam pipes, all being suggested</t>
  </si>
  <si>
    <t>Sporting powder</t>
  </si>
  <si>
    <t>An explosion occurred in the drying house. The accident is attributed to some careless action on the part of one of the workmen.</t>
  </si>
  <si>
    <t>7 Fatalities
69 Injuries</t>
  </si>
  <si>
    <t>Fire in drying room for nitrate of soda reached drums of dinitrophenol which detonated. Plant manager had evacuated all personnel, but debris killed 7. Oxidizer was present in building with HE. Smoking very strongly suspected as initial cause of fire.</t>
  </si>
  <si>
    <t>A fire broke out in a cordite stove as a worker was engaged taking samples of the dry cordite.  The dividing walls of the building were destroyed, and the whole of the cordite in the stove was burned out.</t>
  </si>
  <si>
    <t>Fire in building used for the recovery of solvent from smokeless powder. The origin of the fire was most probably at the drying oven and caused by some action in pulling out the trays loaded with hot powder.</t>
  </si>
  <si>
    <t>Drying was being carried out on two copper steam baths covered with flannel and cotton cloths and 15 lbs. of the explosive was divided into four portions. The foremen had just left the building when an explosion occurred.</t>
  </si>
  <si>
    <t>A fire occurred when two men were engaged in unloading a stove containing 3000 lbs of dry composition for Smokeless Diamond. The roof was lifted but the brick walls remained intact. Possibly the ignition was due to friction of the sliding trays.</t>
  </si>
  <si>
    <t>An explosion at the Belakonvers plant was apparently caused by the unauthorised drying of gunpowder.  The plant specialises in the dismantling of artillery shells.</t>
  </si>
  <si>
    <t>The explosion occurred as an operative removed a tray of shell fuze detonators from a drying oven.  It is thought that the operative must have dropped one or more of the detonators.</t>
  </si>
  <si>
    <t>An ignition occurred during the drying of extruded PN 443 (potassium chlorate/lactose/dye). The accident may have been due to spontaneous combustion, or some composition may have fallen from trays &amp; remained in the oven, so reaching ignition temp.</t>
  </si>
  <si>
    <t>A serious expl occurred in a building used for the drying of detonators. The expl blew out the side walls and resulted in the collapse of the reinforced concrete roof. The opertive inside the building was killed. The cause of the expl was not determined.</t>
  </si>
  <si>
    <t>An explosion occurred in a drying oven which contained open, lugged, internally varnished dets.  The expl communicated to dets in an adjacent oven.  In total, 13,400  dets were involved (~ 5 kg HE).  The cause of the accident could not be found.</t>
  </si>
  <si>
    <t>An operative entered the drying building without putting on overshoes. As he left, he heard a crack underfoot.  This was followed by an expl which hurled him down the escape tunnel. The building was destroyed. The operative's shoe had a protruding nail.</t>
  </si>
  <si>
    <t>Contamination; Incorrect clothing</t>
  </si>
  <si>
    <t>As work was about to commence in a fireworks factory, the contents of a drying shed exploded. Two adjacent bldgs were wrecked by blast &amp; fire. It is thought the ignition may have been caused by a quantity of igniter comp which had been kept in an oven</t>
  </si>
  <si>
    <t>Ammonium perchlorate</t>
  </si>
  <si>
    <t>Ammonium perchlorate blender/dryer</t>
  </si>
  <si>
    <t>A DEVELOPMENTAL PROPELLANT GRAIN WITH 6.7 POUNDS OF COMPOSITE (HAZARD CLASS 1.3) PROPELLANT WAS COMPLETELY BURNED WHEN A CURING MOLD OVERHEATED</t>
  </si>
  <si>
    <t>The Du Pont dryer was a vertical tower containing powder blown dry from the bottom.  When dried, it was drawn off &amp; wet added at the top. Powder "bridged" inside the dryer &amp; ops were breaking the bridge when flash occurred. They both died in hospital.</t>
  </si>
  <si>
    <t>60 Fatalities
0 Injuries</t>
  </si>
  <si>
    <t>Dinol bldg was source of several explosions, killing 4.  At 60 feet a TNT nitrator detonated.  Five killed in an office building at 90 feet. One was killed at 680 feet by roof collapse. Woman lost leg on a bridge at 340 ft by fragment. Brick buildings.</t>
  </si>
  <si>
    <t>5 Fatalities
4 Injuries</t>
  </si>
  <si>
    <t>Crew had loaded powder from drying trays into bags &amp; was waiting.  Weather: 25 deg, dry wind on 3" new snow. Dust explosion started walls outward before detonation.  Supervisor saw nothing unusual minutes before. Investigation focused on static charge.</t>
  </si>
  <si>
    <t>Two accidents are covered in this report, both fires of unknown origin suddenly destroying drying buildings filled with solvent-rich cordite. Chemist report indicates no deterioration of NG or spontaneous ignition.  May have been set deliberately.</t>
  </si>
  <si>
    <t>Dry house destroyed by small explosion and violent fire. Air circulating through propellant in closed loop thru solvent recovery system.Chemists saw belt slipping on pump, turned it off for moment to fix.Incident started in solvent recovery heater.</t>
  </si>
  <si>
    <t>Picric Acid</t>
  </si>
  <si>
    <t>Fire in drying room caused 3 explosions &amp; 15 fires destroying plant.Bldg G, with 19,000 lbs, was main blast. Brick homes lost at 375 ft, 14 homes with minor damage at 900ft. Bricks thrown 750 ft, killed farm animals. Window damage 5 miles.</t>
  </si>
  <si>
    <t>Fire occured while drying reclaimed TNT with alochol.  The TNT being reclaimed from amatol contained organic impurities.  These organic materials would decompose in equipment which was not kept clean.</t>
  </si>
  <si>
    <t>0 Fatalities
9 Injuries</t>
  </si>
  <si>
    <t>There was evidence of an approaching storm, the imminence of which was not realized until the Dry House was struck by about the first electrical discharge.  Operations were over for the day &amp; employees had gone to the "Wash-Up."</t>
  </si>
  <si>
    <t>LIGHTNING STRIKE OF BUILDING HOUSING DRYING OVENS, KILGORE CORP</t>
  </si>
  <si>
    <t>Pyrotechnic Comp</t>
  </si>
  <si>
    <t>FLASH OF PYROTECHNIC MATERIALS DURING DELAY DETONATOR ASSEMBLY, MARTIN ELECTRONIC INC</t>
  </si>
  <si>
    <t>EXPLOSION OF TETRACENE IN VACUUM OVEN (TECHNICAL ORDNANCE INC)</t>
  </si>
  <si>
    <t>Propellant (HD 1.3)</t>
  </si>
  <si>
    <t>Deflagration of propellant mixture in Blue-M Friction-Aire Oven.(Quantic Industries)</t>
  </si>
  <si>
    <t>PROPELLANT CAST INTO MOLD IN OVEN SPONTANEOUSLY IGNITED, QUANTIC INDUSTRIES INC</t>
  </si>
  <si>
    <t>At 2145 hrs a deflagration of pyrotechnics in an oven in cubicle 5, Bldg E 3580 damaged the roof and destroyed the door.  Following the annual check of fire suppression system &amp; alarm, the systems had been left off and the area was wet.</t>
  </si>
  <si>
    <t>Excessive moisture</t>
  </si>
  <si>
    <t>Expl In Drying Oven; Various Pyrotechnics</t>
  </si>
  <si>
    <t>Sampling Of Special Purpose Lead Azide During Drying/Lone Star AAP</t>
  </si>
  <si>
    <t>Initiator Mix</t>
  </si>
  <si>
    <t>Operator entered building to transfer blend mix from drying trays to velestat cups to be stored for future use.  Approx 30 sec to 1 min later first explosion occurred.  Almost immediately another explosion occurred killing operator.</t>
  </si>
  <si>
    <t>Comp B, Propellant</t>
  </si>
  <si>
    <t>Munition items were placed in heat conditioning oven at 1530 on 30 Mar.  At 0800 on 31 Mar. Test Supervisor arrived at conditioning site and found an explosion had occurred.  Oven contained 8 complete 2.75" rkts, 83 Mk40 rkt mtrs, 23 M433 fuzes.</t>
  </si>
  <si>
    <t>Fire began in small grain curing house. Explosions scattered debris over large area causing fire to spread to nearby small grain conditioning house. Explosion scattered additional burning debris over a wide area causing extensive damage to other bldgs.</t>
  </si>
  <si>
    <t>Ammonium Perchlorate</t>
  </si>
  <si>
    <t>Following temp. conditioning of AP, employees were in process of cooling oven in preparation for washdown.  Bottom of oven door jammed on concrete floor.  Employees attempted to free door which caused a spark.  Residual Ap ignited &amp; fire consumed bldg.</t>
  </si>
  <si>
    <t>Quantity of NC ignited in lab oven probably due to spillage on hot oven floor or heating coil.  Sample trays were undersized for quantity placed in them.  Laboratory drying of NC is infrequently done here.</t>
  </si>
  <si>
    <t>Approximately 2 lbs of lead styphnate initiated 10 minutes into the drying cycle.  No injuries.</t>
  </si>
  <si>
    <t>Powder blender had removed one velostat cup of A1A ignition mix from drying oven.  He poured contents onto sieve, set cup on bench top &amp; there was flash from sieve.  As powder blender ran out of bay, there was a mild detonation.</t>
  </si>
  <si>
    <t>Drying facility had just completed 2 week shutdown.  Crew had commenced loading dryer and it had started w/approx 4800 lbs of HMX.  2nd shift reported for duty, cool down portion commenced; shortly therafter the explosion occurred.</t>
  </si>
  <si>
    <t>Lead Azide and PETN</t>
  </si>
  <si>
    <t>Employee entered "warm room" to fill metal cup with lead azide to use at work station.  It is believed she transferred lead azide from rubber lined conductive container to metal cup with a metal spoon when explosion occurred.</t>
  </si>
  <si>
    <t>Fire started in screen drying oven &amp; caused forcible ejection of one the 2 cages of screens from oven.  Small subsidiary fire was started in a floor waste at base of eastern end of oven in accumulated combustible material in drain.</t>
  </si>
  <si>
    <t>Truck backed up to porch outside screen &amp; dry bldg 29. Operators were handling oil soaked wood trays of material on the porch when muffled detonation shot dry flare composition into the air inside the screen bldg where violent detonation followed.</t>
  </si>
  <si>
    <t>Two operators were preparing to move tray buggies of primers from the drying bay to another operation when the tray turned over, or bumped an adjacent buggy.  The first shot sounded like a shotgun, followed by the major detonation of two buggies.</t>
  </si>
  <si>
    <t>13 Fatalities
65 Injuries</t>
  </si>
  <si>
    <t>This was a series of explosions destroying 25-30 buildings of a small plant. First event occurred in an oven drying M80 firecrackers. A magazine 30 feet away detonated, followed by other buildings with a variety of explosives in them, i.e. picric acid.</t>
  </si>
  <si>
    <t>While raising Nike Hercules motor from curing oven, the hoist structure failed. The motor fell 3 feet to concrete floor &amp; ignited. 3 motors in the oven also burned. Two ops were injured by flash burns.  Mandrels (900 lbs) were thrown thru the roof.</t>
  </si>
  <si>
    <t>Four XM30 motors loaded with polysulfide-perchlorate propellant exploded during curing cycle in two ovens.  Propellant in oven 5 still liquid.  Three explosions occurred, causing major building dmg and causing 11 minor injuries.  Ten motors unaffected.</t>
  </si>
  <si>
    <t>In the center bay of the Cure Building a rocket motor cast was impacted with enough force to deflagrate.  This event produced steel fragments which detonated 3 adjacent cast segments, killing 3 and destroying the Cure Building.</t>
  </si>
  <si>
    <t>While removing tray of 18 BZ filled cannisters from an air lock, op saw fire on tray. Fire propagated thru the closed cabinet system causing two explosions inside the cabinet.  View windows blew out, injuring three. No grenades functioned.</t>
  </si>
  <si>
    <t>Propellant (AP)</t>
  </si>
  <si>
    <t>On heating cycle, bay 14, bldg 238, exploded.  Adjacent bays caught fire.  Next 2 buildings also burning, detonated, destroying Cure Complex.  Rocket grains scattered, buildings destroyed. 5 of 17 minor injuries went to hospital for checks.</t>
  </si>
  <si>
    <t>29 Fatalities
53 Injuries</t>
  </si>
  <si>
    <t>Mixing, blending, granulating, pressing and assembling the M49A1 Trip Flare in Bldg M-132 resulted in a fire spreading through all bays and corridors, finally reaching the curing room which exploded, sending a dense shower of illuminant candles 500 ft.</t>
  </si>
  <si>
    <t>Three Terrier Sustainer grains were curing in steam heated jackets under nitrogen.  The three grains were hanging vertically.  The center grain deflagrated and blew the bottom plate off.  The outer jackets were damaged, but did not fire.</t>
  </si>
  <si>
    <t>Explosion occurred in BP drying house during off-duty hrs.  Bldg was being used for drying finely granulated BP.  Powder had been moved in &amp; out of the bldg throughout the week preceding the explosion.  Lights and blower were off.</t>
  </si>
  <si>
    <t>The flare composition in Building 78 ignited. The effects of the fire within the building produced an explosion. The building was completely destroyed. Two employees were in close proximity to the building at the time of the fire.</t>
  </si>
  <si>
    <t>Shotgun propellant</t>
  </si>
  <si>
    <t>The fire occurred as a container holding 270 lb powder was being pushed into position in the drier.  The cause of the ignition was ascertained to be metal on metal friction contact as the container was pushed into position.</t>
  </si>
  <si>
    <t>A fire occurred as a pyrotechnic composition was being heated to remove hexane. The oven was of a type in which vapour arising from the material could be recirculated over the electrical heating elements. It was  found that the elements could reach 260°C.</t>
  </si>
  <si>
    <t>Anti-riot cartridges</t>
  </si>
  <si>
    <t>A fire took place in a process oven during the conditioning of anti-riot cartridges.  Replacement oven to be modified to prevent the contents coming into contact with heated surfaces and an over-ride thermostat to be fitted.</t>
  </si>
  <si>
    <t>Portfires</t>
  </si>
  <si>
    <t>A fire occurred in an electric oven during the processing of miner's portfires. The portfires should have been removed from their carrying box and placed on racks. The operative placed the full carrying box on the oven floor and left the oven door open.</t>
  </si>
  <si>
    <t>An explosion occurred in a laboratory oven being used to dry 8 x 30 gram samples of nitrocellulose. The oven was severely damaged, the sides being buckled, and the door, which was unlatched, blown off its hinges. Cause - faulty thermostat.</t>
  </si>
  <si>
    <t>E.C. Powder</t>
  </si>
  <si>
    <t>An operative struck a zinc dust-pan against the drying apparatus which was loaded with guncotton powder. About 350 lbs of powder burned without exploding.  The drying house was completely gutted but both occupants, though badly burnt, managed to escape.</t>
  </si>
  <si>
    <t>An ignition occurred in a building used for drying nitrocotton.  A thunderstorm was in progress and the ignition coincided with a violent flash of lightning immediately overhead.  The only casualty was one man who received moderately severe injuries.</t>
  </si>
  <si>
    <t>Portfires; Lightning Paper</t>
  </si>
  <si>
    <t>A drying shed was wrecked by an explosion in a steam-heated drying stove. There were 4 compartments to the stove; one contained Miners' Portfires, the other 3 Lightning Paper. The oven temp was perhaps appropriate for portfires but not Lightning Paper.</t>
  </si>
  <si>
    <t>Two men were folding together a cotton cover and a flannel cover used at a lead styphnate drying table. There was a minor explosion &amp; one man was scorched slightly. Accumulation of static electricity on the dry covers was suspected.</t>
  </si>
  <si>
    <t>Explosion in a building used of the air-drying of detonator composition.  The ignition most probably occurred as a result of a static spark generated when the operative manually spread the composition out on a Jaconet cloth.</t>
  </si>
  <si>
    <t>An explosion occurred during the drying of lead styphnate, resulting in the instantaneous death of one worker and the complete destruction of the building.  The worker had entered the building against instructions.</t>
  </si>
  <si>
    <t>A fire occurred during unloading of powder from a solvent recovery stove. The whole of the contents burnt rapidly and the flames extended to the next compartment. The ignition was probably caused by friction or percussion in removing one of the trays.</t>
  </si>
  <si>
    <t>Poorly designed equipment?</t>
  </si>
  <si>
    <t>Primed Cambric</t>
  </si>
  <si>
    <t>An ignition occurred in an electric drying oven when a girl was placing some strips of primed cambric into the oven. The oven was quite unsuitable for drying explosives as it had exposed conductors and heating elements.</t>
  </si>
  <si>
    <t>NCY</t>
  </si>
  <si>
    <t>Three explosions in quick succession occurred during the hardening of a nitro-cellulose grain explosive. It is thought that the original ignition was caused by the sudden removal of a tight filter over the vacuum pump used for extracting the solvent.</t>
  </si>
  <si>
    <t>An explosion of collodion cotton occurred in a stove as an operative was withdrawing a tray. Both the stove and the bldg in which it was housed were not of the best design. The ignition was caused by friction between the zinc tray &amp; a brass angle piece.</t>
  </si>
  <si>
    <t>Sparklers</t>
  </si>
  <si>
    <t>Sparklers were being dried by electric radiators covered by metal conveyors. Thought dust ignited and communicated to sparklers.</t>
  </si>
  <si>
    <t>Poorly designed equipment; Hot surface</t>
  </si>
  <si>
    <t>An accident occurred during the manufacture of sparklers at an unlicensed premises. Sparklers were being dried in a crude type of oven, during the night, with a small mixed staff in attendance. The oven was quite unsuitable for the purpose.</t>
  </si>
  <si>
    <t>Safety Lighters</t>
  </si>
  <si>
    <t>A chlorate/sugar mixture (used in the manufacture of Colliery Safety Lighters) exploded during the process of drying due to the steam oven becoming overheated. The explosion was of such violence as to cause considerable damage to the building.</t>
  </si>
  <si>
    <t>Copper acetylide</t>
  </si>
  <si>
    <t>Ignition in the final drying room for copper acetylide. On tipping copper acctylide into a beaker some of it was spilled on the bench and afterwards ignited. The room was completely destroyed.</t>
  </si>
  <si>
    <t>A quantity of guncotton, obtained from the reworking of Potentite, was being dried when it caught fire. The ignition was probably caused by an operative, against instructions, taking a lantern into the building.</t>
  </si>
  <si>
    <t>Two stoves containing cordite were burned out.  No workers were present in either stove, and no satisfactory explanation of the origin of the fire has been obtained.</t>
  </si>
  <si>
    <t>Two stoves specially used for the recovery of solvent from cordite R.D.B. were destroyed. Evidence indicates that fire broke out in one of the stoves and communicated to the second by the ignition of inflammable vapour in connecting piping.</t>
  </si>
  <si>
    <t>A fire broke out in a solvent recovery stove. The fire spread rapidly to where six workers were engaged discharging three compartments. Five of these workers escaped, but the sixth was badly burned and subsequently died.</t>
  </si>
  <si>
    <t>An explosion of unknown cause wrecked the drying house.  The injured woman was cut by falling glass in another building of the factory.  Debris was projected to a distance of about 100 yards. The damage to other buildings was slight.</t>
  </si>
  <si>
    <t>4:6 Di-nitro-phenoldiazo-oxide</t>
  </si>
  <si>
    <t>A wet dye had been placed in aluminium trays and dried in a vacuum stove, and after it had cooled a man was extracting the tray by means of an iron hook when an explosion occurred. Some of the windows on the opposite side of the building were blown out.</t>
  </si>
  <si>
    <t>Ignition of ether vapor in electric oven. The vapour must have come into contact with the electrical control system in the base compartment of the oven. The use of the oven for the purpose of drying these particular samples was contrary to instructions.</t>
  </si>
  <si>
    <t>Explosion von Quecksilberfulminat im Wasch- und Trockenhaus</t>
  </si>
  <si>
    <t>Explosion im Trockenhaus der pyrotechnischen Abteilung</t>
  </si>
  <si>
    <t>Explosion im Trockenhaus fèur Bleiazid und Bleitrizinat</t>
  </si>
  <si>
    <t>Explosion in a hunting powder finishing workshop. There was heating of the powder to about 110 to 115° C for a period of over one hour. In these conditions the moisture content of the.powder was reduced to a particularly low level.</t>
  </si>
  <si>
    <t>Procedure in error; Hot surface</t>
  </si>
  <si>
    <t>Lead Iodate mixture</t>
  </si>
  <si>
    <t>Explosion in drying oven at chemical laboratory. The oven contained lead iodate preparations, delay mixtures and electric fuseheads.</t>
  </si>
  <si>
    <t>Explosion of PETN in a drying chamber, possibly caused by faulty thermostat or electrical short circuit.</t>
  </si>
  <si>
    <t>Pentrite</t>
  </si>
  <si>
    <t>Explosion Pentrite Dryer. After beeing dried, the batch was evacuated in containers through a sieve. The explosion occurred at the end of this operation. No definite cause for the explosion established. Debris thrown up to 400 metres.</t>
  </si>
  <si>
    <t>Following the removal of a tray of pellets from the oven, &amp; after the door had been closed, smoke &amp; flames were noticed to be coming from the oven. The automatic drenchers operated &amp; the bldg was cleared. Remedial action: install non-friction runners.</t>
  </si>
  <si>
    <t>The operative had remixed Batch 90 ROSMO 20 and placed it in the drying oven. After ~20 mins smoke was seen coming from the oven. The automatic drenchers operated and the fire was contained. See also Record 12729</t>
  </si>
  <si>
    <t>An explosion occurred in a drying house, which contained 20 lbs. of fulminate of mercury and 11 lbs. of rimfire composition, the latter in rubber bowls containing 1/2lb. apiece. No one was in the building at the time.</t>
  </si>
  <si>
    <t>Cordite MD</t>
  </si>
  <si>
    <t>From a cause not ascertained a stove containing 45,000 lbs. Cordite (Size 45) caught fire and communicated to another similar stove containing the same quantity. No explosion occurred but the roofs were lifted off and thrown over the screen-mounds.</t>
  </si>
  <si>
    <t>K S</t>
  </si>
  <si>
    <t>A fire occurred in the hardening house, the cause of which could not be definitely ascertained, but may have been due to a heated bearing.</t>
  </si>
  <si>
    <t>Two explosions occurred almost simultaneously in a drying house in which two kinds of smokeless powder were being dried by means of heated air. Heavy masses of iron were thrown over the factory to a distance of 270 metres or so.</t>
  </si>
  <si>
    <t>About 80 lbs. of stars were in process of drying when they took fire spontaneously. The accident was ascribed to the spontaneous ignition of the red stars, which were in " pill boxes," pasted together with a paste which proved strongly acid.</t>
  </si>
  <si>
    <t>An explosion took place in the picric acid works. The accident originated in the ignition (by friction or otherwise) of some picrate of lime, which had been formed by the action of the picric acid upon the whitewash and mortar from the walls.</t>
  </si>
  <si>
    <t>An explosion of detonators occurred in the drying house. The explosion occurred shortly after an operative had placed some dets in the building. The exact cause of the accident was not ascertained - possibly a loose screw or nut fell onto explosives.</t>
  </si>
  <si>
    <t>Hunting powder</t>
  </si>
  <si>
    <t>A detonation occurred in the final step of the drying process. The process was undertaken remotely and no one was injured. Debris was thrown up to 100 m. The cause of the incident has not yet been determined.</t>
  </si>
  <si>
    <t>The foreman was engaged in handling some Schultze powder which was in process of drying on an open tray in the drying house when all the material in the tray suddenly ignited, burning him and a man outside the building at the time.</t>
  </si>
  <si>
    <t>During thermal conditioning of single base propellant in 30 round for Gau-8 gun an explosion / deflagration occurred. 8 rounds on 20 initiated. Minor damage to oven and equipment.</t>
  </si>
  <si>
    <t>An explosion occurred in the drying house of the Primer Caps manufacturing unit. At the time of the accident the workers had just placed a new consignment of Filled Caps in the building and closed the door. The building was destroyed</t>
  </si>
  <si>
    <t>In this case the drying-house of the factory caught fire within a very short time of one of the workmen leaving it, after depositing therein a quantity of fireworks for drying.</t>
  </si>
  <si>
    <t>The explosion originated in one of the steam stoves and communicated to powder in neighbouring buildings. It is believed that the initial ignition occurred when one of the workmen in the steam stoce dragged a tub over spilt powder.</t>
  </si>
  <si>
    <t>Approximately 63,000 fuseheads ignited during the fusehead drying process. The operative suffered first and second degree burns and required hospitalization. There was no damage to the drying system and no environmental impact.</t>
  </si>
  <si>
    <t>Flares</t>
  </si>
  <si>
    <t>One person was reported killed in an explosion at a factory that makes military flares.  The explosion destroyed an oven complex in the facility and reports suggest that debris was spread over the area of a football pitch</t>
  </si>
  <si>
    <t>During an operation of drying igniters after varnishing, there was partial initiation of four components, each contained in different plates without transmission to other components. It is believed the varnish was of incorrect viscosity - vapour ignited.</t>
  </si>
  <si>
    <t>The operative noted that the stock of barium peroxide (3 kg coated with nitrocellulose and 4 kg not yet coated) had been completely consumed in the heating cell (between 35 and 45°C) used to store oxidants and to dry equipment</t>
  </si>
  <si>
    <t>A detonation took place at Sasol Mining Initiators’ (SMI) Ekandustria electronic detonator plant. The incident occurred during the drying stage of strips of printed circuit boards containing a total mass of 36g of lead styphnate composition.</t>
  </si>
  <si>
    <t>An electrical fire occurred in the oven control bay. The bay was unoccupied at the time and no one was injured. An acrid smell was noticed by one of the employees and the fire brigade was called. Inspection showed the oven was not properly maintained.</t>
  </si>
  <si>
    <t>Orange smoke composition</t>
  </si>
  <si>
    <t>An ignition of smoke composition occurred on the fluid bed dryer. The operative left the building and activated the site alarm. The incident was dealt with by the on-site emergenct team</t>
  </si>
  <si>
    <t>CDB propellant</t>
  </si>
  <si>
    <t>A dangerous occurrence of unknown nature happened while curing CDB propellant. There were no injuries, but damage to threads and nuts of casting equipment base was reported.</t>
  </si>
  <si>
    <t>An explosion of double-base propellant is reported to have claimed the lives of two workers at an ordnance factory. It appears that the accident occurred as the propellant was being dried.</t>
  </si>
  <si>
    <t>An explosion of ~1.5 kg of black powder is reported to have collapsed part of a hill. The incident apparently occurred as the powder was drying in the sun. The nature of the location was not stated but may have been connected with fireworks manufacture.</t>
  </si>
  <si>
    <t>A fireworks workshop was reported destroyed when an 8 kg barrel of pyrotechnic composition accidentally ignited. Reports seem to indicate that the composition was being dried in a courtyard when the incident occurred.</t>
  </si>
  <si>
    <t>Police reported that one person died and five others were injured when a cracker shed caught fire. The fire  was suspected to have been sparked from a bunch of crackers kept outside for drying. The fire completely gutted the shed.</t>
  </si>
  <si>
    <t>An explosion occurred when 12 kg ammonium perchlorate overheated in an oven (failure of over-temperature controls). There were no injuries but the blast caused significant damage to the oven and the building in which it was housed.</t>
  </si>
  <si>
    <t>2 Fatalities
40 Injuries</t>
  </si>
  <si>
    <t>Two tons of PETN detonated during the drying operation. The cause of the accident was temperature increase in one of the driers due to a malfunction of a thermostat controlling the steam valve.</t>
  </si>
  <si>
    <t>A trace amount of PETN dust detonated in a PETN drying oven clamp handle. Fine airborne PETN dust is present during normal operations and it is thought dry PETN must have been trapped in the clamp handle due to wear and tear of its moving parts.</t>
  </si>
  <si>
    <t>4 Fatalities
9 Injuries</t>
  </si>
  <si>
    <t>Four women were killed and another nine people were injured after an explosion at a fireworks factory in Solapur. It had been reported that the fireworks were kept in the open for drying when they ignited. Other fireworks also caught fire and exploded.</t>
  </si>
  <si>
    <t>Explosives</t>
  </si>
  <si>
    <t>An explosion occurred in a licensed powder magazine in Amino Viejo a Jalacingo in the municipality of San Juan Xiutetelco, Puebla. A chemical reaction took place during the drying process. No one was injured in the explosion.</t>
  </si>
  <si>
    <t>An explosion occurred during the drying of 4,5 kg of lead styphnate in an automatic drying process. The incident occurred on 09 February 2012 in Saab Dynamics’ primary explosives production plan in Karlskoga, Sweden.</t>
  </si>
  <si>
    <t>There were no injuries but the building sustained some damage when single base propellant initiated during the drying process. The incident occurred in an Australian Munitions facility at Mulwala, New South Wales, Australia on Tuesday, 07 May 2013.</t>
  </si>
  <si>
    <t>Miscellaneous</t>
  </si>
  <si>
    <t>An oven that was used for drying explosive material exploded in a residential building in Springwater, New York.</t>
  </si>
  <si>
    <t>Explosion in packing department of explosives factory led to 3 further explosions in production plant.</t>
  </si>
  <si>
    <t>17 Fatalities
100 Injuries</t>
  </si>
  <si>
    <t>Explosion in priming shed where blasting caps were made, possibly initiated by burning stove. Hoppers feeding the priming machines and containing 23kg of explosive were inside the room, and boxes of finished cartridges were unnecessarily lying around.</t>
  </si>
  <si>
    <t>Cugny</t>
  </si>
  <si>
    <t>A dynamite packing machine exploded killing four women who were attending to it. Packing was done by hand on a copper tray table. It is probable that the accident was due to friction or shock of the tamping rod against the copper tray.</t>
  </si>
  <si>
    <t>Paulilles</t>
  </si>
  <si>
    <t>18 Fatalities</t>
  </si>
  <si>
    <t>Sudden explosion in cartridge shop. Cartridging was performed by 2 operatives around a square zinc covered table,one filling the shells with 60% dynamite by means of a mandril,the other wrapping the paper shells.No explanation could be given for the blast</t>
  </si>
  <si>
    <t>Toulouse</t>
  </si>
  <si>
    <t>An explosion involving 6kg of 80% copper dioxide and aluminium powder used to manufacture explosive simulator charges. The explosion followed a fire probably initiated by a electrostatic or electric spark. 3 female operators were killed.</t>
  </si>
  <si>
    <t>Geletine</t>
  </si>
  <si>
    <t>An explosion destroyed a cartridging house and damaged surrounding  buildings. The remote control room survived the blast but the operator received facial injuries through the viewing aperture. The cause was thought to be friction on the nozzle.</t>
  </si>
  <si>
    <t>A fire and explosion destroyed a fireworks factory and two adjacent buildings. The fire was started by one of the workers, who was not wearing overshoes, igniting powder on the floor. The worker escaped after his trousers caught fire.</t>
  </si>
  <si>
    <t>Unigel</t>
  </si>
  <si>
    <t>An expl occurred in a remotely controlled Niepmann cartridging house, injuring two operators in the adjacent control room. The building &amp; surrounding mound were destroyed. Explosion thought to be due to friction between push rods &amp; nozzle of the extruder.</t>
  </si>
  <si>
    <t>A du Pont cartridging machine containing 1700lb of gelatinous explosive blew up. Three men were killed instantly. The explosion occurred when the machine was re-started after a short pause.  The building was destroyed.</t>
  </si>
  <si>
    <t>Kamnik</t>
  </si>
  <si>
    <t>15 Fatalities</t>
  </si>
  <si>
    <t>An electrical spark caused the ignition of black powder dust in an old fuse manufacturing house when a burned out light bulb was replaced. The fire spread to powder in feeding hoppers and to the old wooden structure which was impregnated with dust.</t>
  </si>
  <si>
    <t>Deer Park</t>
  </si>
  <si>
    <t>Ligdyn 40 per cent</t>
  </si>
  <si>
    <t>An explosion in an Ardeer packing machine caused the deaths of three workers. The explosion may have been caused by the presence of a foreign body in the explosive.</t>
  </si>
  <si>
    <t>Ammon Dynamite</t>
  </si>
  <si>
    <t>An explosion that took place in a hand cartridging house killed five people. The most probable cause of the accident was friction caused by the presence of grit in the explosive.</t>
  </si>
  <si>
    <t>400lb of gelatinous explosive exploded in a gelatine cartridge house. The building was completely wrecked. No evidence for the cause of the accident. A worker may have upset the buggy of explosive at the machine, causing it to strike a metal surface</t>
  </si>
  <si>
    <t>Lamarche S/Saone</t>
  </si>
  <si>
    <t>Two explosions in a cartridging house for chlorate explosives killed some of the rescue squad. 145 kg of explosives blew up.  The cause of the accident was apparently the presence of a foreign body in the powder</t>
  </si>
  <si>
    <t>A cartridging house equipped with semi-automatic tamper machines for granular explosives blew up, killing 4. The explosion was caused by a box being accidentally knocked to the ground.</t>
  </si>
  <si>
    <t>4 Fatalities
15 Injuries</t>
  </si>
  <si>
    <t>Rockrift</t>
  </si>
  <si>
    <t>An explosion occurred in a cartridging house whilst cartridges were being made on Miller-Dann semi-automatic extruders. The explosive contained 27% nitroglycerine. 2 machines were in operation whilst a third was being filled. Cause: foreign body</t>
  </si>
  <si>
    <t>An explosion of 9 tons of dynamite in a cartridging factory killed four men.</t>
  </si>
  <si>
    <t>An explosion in the cartridging house containing 1500lb of dynamite propagated to a packing house  containing 2000lb of dynamite. The cause could not be determined. Five men in a packing house, 160 ft distant, escaped with only slight injuries.</t>
  </si>
  <si>
    <t>Possibly jamming of tamp during quinan cartridging</t>
  </si>
  <si>
    <t>10,000lb of dynamite exploded in cartridge &amp; packaging plant housed in two storey unbarricaded building, killing 4, &amp; a fifth died due to building collapse. Missiles caused fire &amp; explosion in mix house containing 1,200lb glycerine &amp; dynamite 1 hour later</t>
  </si>
  <si>
    <t>An explosion occurred in a shed used for the filling of cartridges. In all probability the explosion orignated in the cartridging machine, but there was no evidence to show how it was caused.</t>
  </si>
  <si>
    <t>Squibs</t>
  </si>
  <si>
    <t>An operative used an iron wire rather than the brass rammer provided for the process of filling squibs. Frictional forces ignited the composition and set fire to the clothing of the two operatives in the compartment. One operative subsequently died.</t>
  </si>
  <si>
    <t>Wahn</t>
  </si>
  <si>
    <t>A fatal explosion occurred in one of the cartridge sheds of the dynamite factory. It is surmised that the machine had from some cause or other got out of working order and that the two men were engaged in endeavouring to repair or alter it.</t>
  </si>
  <si>
    <t>Matange-le-grand</t>
  </si>
  <si>
    <t>The accident originated in one of the two dynamite cartridge-making machines. The explosion of the dynamite by a blow accidentally administered in the course of working or by some fracture of a portion of the machine is the most probable explanation.</t>
  </si>
  <si>
    <t>Coloured fire mixture</t>
  </si>
  <si>
    <t>Explosion in filling shed during the process of packing coloured fire (sensitive chlorate mixture) into a rough metal tube. The tube shattered in the explosion and fragments from it caused fatal injury to the operative. Another person 3' away was unharmed</t>
  </si>
  <si>
    <t>An explosion occurred during the process of filling smoke rockets.  The accident was due to the use of potassium chlorate instead of potassium nitrate in the smoke composition.</t>
  </si>
  <si>
    <t>EC powder</t>
  </si>
  <si>
    <t>An explosion occurred during the process of filling sporting cartridges.  The process was being carried out in contravention of certain sections of the Explosives Act.  The exact cause of the explosion was not be established.</t>
  </si>
  <si>
    <t>An explosion occurred during the process of filling small arms cartridges. The shed was little damaged by the explosion but was afterwards completely destroyed by fire. The exact cause of the accident was not definitely established.</t>
  </si>
  <si>
    <t>An explosion occurred in a registered premise during the process of filling sporting cartridges.  The shop was substantially wrecked in the explosion. A passerby was amongst those killed. The ignition probably originated in the turning-in machine.</t>
  </si>
  <si>
    <t>While four men were engaged charging fireworks an explosion occurred. The accident was supposedly caused by a worker knocking in one of the copper pegs used to fasten the bell-metal bottom, on which the cases were charged, to the wooden block.</t>
  </si>
  <si>
    <t>The explosion was the direct result of operatives going against instructions and using frozen dynamite to fill cartridges. The damage done to other bldgs of the factory was insignificant, being confined to a few broken panes of glass in 2 adjacent huts.</t>
  </si>
  <si>
    <t>16 Fatalities
14 Injuries</t>
  </si>
  <si>
    <t>Lyddite</t>
  </si>
  <si>
    <t>Six 9.2" shells detonated en masse in the filling house. The accident was probably caused by the forcible insertion or removal of a former. Various irregularities were practised in the house. The damage caused by the explosion was extensive.</t>
  </si>
  <si>
    <t>The accident occurred in a cartridge hut. The most probable cause was either the upsetting of one of the boxes containing the loose explosive, or the fall of a heavy lamp shade on to this box.</t>
  </si>
  <si>
    <t>Explosion of unknown cause during cartridging of 50% gelatine dynamite in 1-1/8 x 8” cartridges.  The explosion propagated to a dry house containing gun cotton. Some parts of the cartridge machine were thrown as far as 1040 ft.</t>
  </si>
  <si>
    <t>An explosion occurred in the cartridging hut.  The accident was probably caused by the presence of grit in the kieselguhr.  The hut was entirely demolished, but no other building of the factory received any damage worth recording</t>
  </si>
  <si>
    <t>An explosion occurred during the process of charging detonators with fulminate composition.  It is supposed that the operative either dropped the jig or dropped the measuring plate back onto the jig. A wooden screen prevented injury to an adjacent worker.</t>
  </si>
  <si>
    <t>Firework composition</t>
  </si>
  <si>
    <t>An operative was supposed to be weighing out and attaching charges of gunpowder to shells filled with coloured stars, when an explosion occurred. The coloured stars in a shell may have fallen off the work bench</t>
  </si>
  <si>
    <t>Glasgow dynamite 11.D</t>
  </si>
  <si>
    <t>Accident during the process of hand-cartridging Glasgow dynamite.  It is thought that the accident was caused either by an excessive blow or by friction through the presence of grit.</t>
  </si>
  <si>
    <t>Bombay</t>
  </si>
  <si>
    <t>10 Fatalities
0 Injuries</t>
  </si>
  <si>
    <t>Gelignite; Dynamite</t>
  </si>
  <si>
    <t>An explosion occurred in a floating magazine in the harbour. The explosion may have been caused by the accidental dropping of a box of dynamite down the gangway on to the floor, where possibly some loose dynamite or detonator may have been lying</t>
  </si>
  <si>
    <t>An explosion, of unknown cause, occurred in the priming machine.  This communicated to a bowl of fulminate composition.</t>
  </si>
  <si>
    <t>An explosion occurred in the filling compartment of the building. A service waiter had brought a fresh supply of 2 lbs. of fulminate composition into the compartment before the first supply was used up and the filling plates removed.</t>
  </si>
  <si>
    <t>The explosion took place in a dynamite cartridging hut, where a Quinan dynamite packing machine was in use. One of the plungers came into contact with explosive containing a rather high percentage of nitroglycerine and some grit.</t>
  </si>
  <si>
    <t>Firework rockets</t>
  </si>
  <si>
    <t>While filling rockets, an ignition occurred and spread to composition in the compartment and then to an adjoining compartment in which the deceased and another worker were engaged in filling "wheels" &amp; "romans".  Cause unknown.</t>
  </si>
  <si>
    <t>The dynamite cartridging house was destroyed by fire. The cause of the accident was thought to be due to friction on some powder that was forced through the bearing of the stirrer shaft into a small recess from which there was no escape.</t>
  </si>
  <si>
    <t>When filling " Rose " coloured stars an ignition occurred and the two girls nearest were burned. It is probable that a Blue star had been left under the pad on which the shell was bumped while filling.</t>
  </si>
  <si>
    <t>Whilst filling "Shower Lights "a flash occurred as the man was tapping the wooden rammer. The accident was probably due to grit in the aluminium, and the sudden fire to the presence of aluminium dust.</t>
  </si>
  <si>
    <t>Honor Oak Park</t>
  </si>
  <si>
    <t>Two girls were filling small fireworks by means of funnel &amp; wire, with a composition containing barium nitrate, aluminium &amp; sulphur mealpowder, when an ignition occurred, possibly due to the friction of the brass charging wire on the slate.</t>
  </si>
  <si>
    <t>Detonators containing a base charge of tetryl were being filled with fulminate composition. The fulminate comp was not running freely. The operative might have leaned on the plates or stumbled against the machine whilst freeing the comp.</t>
  </si>
  <si>
    <t>Factory 225</t>
  </si>
  <si>
    <t>The accident occurred when cascades were being filled. The composition in use was not particularly sensitive to impact or friction. The day of the accident was exceedingly hot &amp; sunny. It is possible that the direct action of sun rays caused the ignition.</t>
  </si>
  <si>
    <t>11 Fatalities
47 Injuries</t>
  </si>
  <si>
    <t>Ammon Gelignite</t>
  </si>
  <si>
    <t>An explosion occurred in a Haupt Cartriding House while a fitter was working on one of the machines.</t>
  </si>
  <si>
    <t>A1 Cap Composition</t>
  </si>
  <si>
    <t>An explosion occurred during the filling of .55 Caps with A1 Cap Composition.  The cause of the accident was not determined but may have been connected with the unauthorised use of a camel hair brush.</t>
  </si>
  <si>
    <t>An ignition occurred during the filling of .5 Browning Incendiary Bullets with SR 365.  The filling machine was slightly damaged in the explosion.  The accident was most probably due to a failure to clear a build up of spilt composition.</t>
  </si>
  <si>
    <t>Spilt explosives</t>
  </si>
  <si>
    <t>Caps 9mm</t>
  </si>
  <si>
    <t>An operative sustained burns follwing an ignition that occurred when the cuff of her sleeve caught loose powder on a tray of overfilled caps.</t>
  </si>
  <si>
    <t>Detonators 1.7 Grain A1 Comp</t>
  </si>
  <si>
    <t>The accident was due to the attempted removal with the wooden end of a brush of a disc left adhering to the hopper, thereby causing the surplus A1 composition adhering to the hopper to fire.  The flash communicated to nearby composition and detonators.</t>
  </si>
  <si>
    <t>An explosion occurred during the operation of filling dets with lead azide (3 grns) and CE (3 grns) from a multiple filling machine. It appears that the accident was caused by the operative cleaning up spilled lead azide when the hopper was fully charged.</t>
  </si>
  <si>
    <t>The explosion occurred during the remote filling of photoflash units with composition SR 812 (potassium perchlorate/aluminium).  The probable cause was frictional heating of composition inside the mixing head, possibly as a result of mechanical failure</t>
  </si>
  <si>
    <t>During the operation of hand filling flash bombs with SR 807 composition (sodium nitrate/magnesium), an ignition occurred.  The cause of the ignition was not ascertained.  Five operatives sustained burn injuries.</t>
  </si>
  <si>
    <t>An ignition occurred during the process of filling igniters for the 3" rocket motor.  The composition involved was SR 371C.  The cause of the accident was not determined.  The fact that the operative was wearing an uncovered ring may have been a factor.</t>
  </si>
  <si>
    <t>An ignition occurred during the filling and stemming of SR 223B (lead chromate/magnesium) into cartridges, signal, brown, smoke puff, 1.5".  The exact cause of the accident was not determined but was probably due to friction between two metal surfaces.</t>
  </si>
  <si>
    <t xml:space="preserve"> A1 Composition</t>
  </si>
  <si>
    <t>The ignition occurred during the filling of the hopper of a cap-filling machine with A1 Composition (mercury fulminate/antimony sulphide/potassium chlorate).  The ignition was caused by the operative tapping the filling boat on the hopper or daddler bar.</t>
  </si>
  <si>
    <t>An ignition occurred during the process of filling of caps with A1 Composition.  The charge plate of the machine was not fully closed whilst the operative was filling it.  When the plate was subseqeuntly closed, powder was nipped between metal parts.</t>
  </si>
  <si>
    <t>An ignition occurred during the process of filling of caps with A1 Composition.  The accident occurred as the operative was withdrawing the plate from the machine and was probably due to surplus powder on the rails on which the cap plate runs.</t>
  </si>
  <si>
    <t>An ignition occurred during the filling and finishing of lead azide sleeves for Fuzes No 246.  The operative was brushing away surplus azide from the top of the mould when the sleeve fired.  Azide may have been nipped between the sleeve and mould.</t>
  </si>
  <si>
    <t>An ignition occurred during the process of filling caps. The operative had just moved the hopper (containing A1 Comp.) over the charge plate when the ignition occurred. The charge plate may have been imperfect or foreign matter may have been present.</t>
  </si>
  <si>
    <t>An ignition occurred during the operation of a cap-filling machine. The strips holding down the charge plates had been left slack &amp; this allowed an excessive accumulation of powder &amp; movement between plates. The prime cause was excessive speed of working.</t>
  </si>
  <si>
    <t>Potassium chlorate/aluminium</t>
  </si>
  <si>
    <t>An ignition occurred during the operation of manually filling Thunderflashes with potassium chlorate/aluminium powder.  The explosion was most probably caused by a glancing impact between a sharp scoop and the bottom of the box containing the composition</t>
  </si>
  <si>
    <t>Elstow</t>
  </si>
  <si>
    <t>1 Fatalities
14 Injuries</t>
  </si>
  <si>
    <t>An expl occurred during the process of filling 7.2" howitzer shells with amatol.  It is believed the accident occurred when excess amatol was removed from a wooden stick with a scraper. Sensitive salts may have been present on the phosphor bronze scraper.</t>
  </si>
  <si>
    <t>An ignition occurred during the process of filling 5 Gr A/Z dets.  The accident was due to a loose screw which allowed the boat containg 100 grains of lead azide to catch the machine and so cause a friction-induced initiation.</t>
  </si>
  <si>
    <t>An operative dropped a filling boat containing lead azide during the process of filling detonators 5 grain A/Z.</t>
  </si>
  <si>
    <t>The first increment of SR 371C was being stemmed into the igniter when an ignition occurred.  The cause of the accident was considered to be undue friction which may have been due to: fuze out of alignment; presence of grit; rough handling during stemming</t>
  </si>
  <si>
    <t>An operative was seriously injured in an explosion which occurred as she was extracting detonators from a mould.  It is likely that she ignited surplus powder when placing the mould onto the extractor platform, thereby igniting the detonator in the mould.</t>
  </si>
  <si>
    <t>An ignition occurred during the process of filling 20mm caps with A1 Composition.  The exact cause of the accident was not established but may have been due to the operative attempting to remove the cap plate by hand or replacing the hook in the plate.</t>
  </si>
  <si>
    <t>An ignition occurred during the filling of 0.5 Browning bullets with SR 365 composition.  The ignition occurred as the mould block was pushed into position for filling.  The brass slide stops were worn causing the mould to be out of position.</t>
  </si>
  <si>
    <t>An ignition occurred whilst SR 371C Composition was being hand stemmed into an empty igniter.  The ignition was probably due to the initiating composition being struck by the brass stemming drift, the protective sleeve having been damaged.</t>
  </si>
  <si>
    <t>An explosion occurred as a brass former was removed from a newly filled 4" Mk 1B Shell.  The operative may have used excess force to withdraw the former or the TNT used in the filling may have been unusually sensitive.</t>
  </si>
  <si>
    <t>A partial ignition occurred as a former was removed from a newly filled 2 Pdr Mk IT Shell.  The shell had been filled with an RDX/beeswax composition.  The ignition was probably due to friction between top drift and bottom former.</t>
  </si>
  <si>
    <t>An explosion occurred as an operative was transferring A1 Composition (mercury fulminate/potassium chlorate/antimony sulphide) from a filling boat to the hopper of a filling machine.  It is possible that the operative tapped the boat against the hopper.</t>
  </si>
  <si>
    <t>An explosion occurred as an operative was removing a piece of rag from a blocked hole in the filling machine.  About 500 grains of mercury fulminate exploded in the yellow boat attached to the machine.  The boat may have fallen during this operation.</t>
  </si>
  <si>
    <t>An explosion occurred during the filling of the lead azide increment into ZY detonators.  The exact cause of the accident was not determined but may have been due to faulty procedure; there were two filling trays on the bed of the machine instead of one.</t>
  </si>
  <si>
    <t>An explosion occurred after a tray of ZY dets had been filled with lead azide.  It would appear that the operative attemped to use her fingers to fill one of the dets with spilled powder.  The operative sustained severe injuries to hands and face.</t>
  </si>
  <si>
    <t>An explosion occurred during the process of filling 20mm caps with A1 Comp (Mercury fulminate/potassium chlorate/antimony sulphide).  The accident was caused by an operative using a varnishing pin to clear a blocked hole in the charge plate.</t>
  </si>
  <si>
    <t>Fuzes 221</t>
  </si>
  <si>
    <t>A series of explosions occurred whilst fuzes were being filled with gunpowder by means of a vibrating machine.  The exact cause of the accident was not found but may have been due to nipping of powder between vibrating surfaces or a defective detonator.</t>
  </si>
  <si>
    <t>An ignition occurred during the filling of the lead azide increment of 6 grain ZY dets by the multiple filling machine.  The ignition occurred in that point of the operation where the hopper containing the azide was being drawn across the charge plate.</t>
  </si>
  <si>
    <t>An expl occurred during the machine filling of the lead azide increment of 6 grain ZY dets. The explosion occurred as the operative was brushing down the charge plate.  Unfortunately the "yellow" charge boat was exposed increasing the severity of the expl</t>
  </si>
  <si>
    <t>An expl occurred during the pressing of an exploder cavity in the hot amatol filling of a trench mortar bomb. The exact cause could not be determined but was probably due to friction between an incorrectly seated sleeve &amp; a burred thread in the fuze hole.</t>
  </si>
  <si>
    <t>"A" Composition</t>
  </si>
  <si>
    <t>An explosion occurred during the remote filling of caps with "A" Composition.  The accident may have been due to an incorrect adjustment of the agitators on the filling machine or too rapid a movement of the hopper over the charge plate.</t>
  </si>
  <si>
    <t>Composition RD 202</t>
  </si>
  <si>
    <t>An ignition occurred during the process of filling Composition RD 202 into the bottom time ring for Fuze 390.  The ignition occurred when the operative attempted to free a jammed drift by tapping it with the brass hand stemming tool.</t>
  </si>
  <si>
    <t>8 Fatalities
22 Injuries</t>
  </si>
  <si>
    <t>An expl occurred in a Jackson &amp; Crockatt extruder machine which was used for filling 4.2" trench mortar bombs with amatol. It appears that some excessive stress was thrown on the machine as it was being restarted - but what caused this stress is not known</t>
  </si>
  <si>
    <t>During the operation of filling the lead azide increment by multiple filling machine an ignition occurred.  The ignition occurred at the point where the hopper containing lead azide was being drawn across the charge plate.</t>
  </si>
  <si>
    <t>A jam of dets and sawdust occurred in an automatic detonator filling machine.  An operative attempted to clear the stoppage by tapping or otherwise disturbing the chute.  This caused the detonators to fire. Two operatives received slight puncture wounds.</t>
  </si>
  <si>
    <t>An ignition occurred during the process of scoop filling an increment of azide into a detonator sleeve for Fuze 255.  The ignition was probably caused by the brass filling ladle coming into contact with the brass scoop.</t>
  </si>
  <si>
    <t>Detonator 2.8 GR AZ</t>
  </si>
  <si>
    <t>A jammed detonator ignited in an automatic detonator filling machine (known as a Fortress) as an operative attempted to release the punch assembly.  The operative sustained severe finger injuries.</t>
  </si>
  <si>
    <t>An ignition occurred in the inverting machine during removal of surplus A Composition from partially filled dets.  The ignition was entirely contained within the guard and no one was injured.  The cam shaft was fouling the stub shaft resulting in nipping</t>
  </si>
  <si>
    <t>Detonators 6.7 GR AZY</t>
  </si>
  <si>
    <t>An ignition occurred during the application of varnish to the surface of explosive in pressed dets (internal varnishing).  The ignition was most likely caused by static on a det insulated from its hole in the tray by some impurity.</t>
  </si>
  <si>
    <t>An ignition occurred during the filling of 1.75" photoflash units with SR 809 by the process of jolting.  The roof of the cubicle was damaged and approx 60 sheets of windowlite or glass were either blown out or damaged.</t>
  </si>
  <si>
    <t>Explosion in cap priming cubicle.  The ignition was probably caused by friction between the plate and guide rail and a small quantity of explosives.  The ignition communicated to filled caps and residual composition on charge plates and in supply boat.</t>
  </si>
  <si>
    <t>Factory 334</t>
  </si>
  <si>
    <t>A student temporarily employed in filling roman candles died from injuries received in an explosion which occurred in a room where he had been working alone.  The incident appears to have been due to the use of an inappropriate tool for packing stars.</t>
  </si>
  <si>
    <t>Glasgow Dynamite</t>
  </si>
  <si>
    <t>Expl during cartridging by hand of Glasgow Dynamite 60% NG. The cart' bldg was completely demolished.  Surrounding bldgs suffered considerable damage but mounds saved occupants from injury. Hand stemming subsequently carried out in all-wooden apparatus.</t>
  </si>
  <si>
    <t>Factory 340</t>
  </si>
  <si>
    <t>Ignition during the process of hand-filling roman candles.  The building was severely scorched and the windows blown out.  The exact cause of the ignition was not established but contraband was found in the debris.</t>
  </si>
  <si>
    <t>Factory 333</t>
  </si>
  <si>
    <t>Ignition during filling of firework rocket with propellant pellet.  The rocket case split &amp; the sudden release of the press ram caused traces of composition to ignite.  The fire spread rapidly to open containers of composition.</t>
  </si>
  <si>
    <t>Special loading building used to conduct production test of a screw loading machine.  Various explosives were used.  Explosion occurred in the reservoir or hopper of the machine, perhaps due to obstruction or defect. Those killed were observers.</t>
  </si>
  <si>
    <t>Amatol 60/40</t>
  </si>
  <si>
    <t>Filling nipple (pipe) at bottom of melt kettle, just above valve, choked with settled AN . Operator using brass rod to clear pipe when detonation occurred, killing him, injuring 3 with pipe fragments. Will use rubber hose &amp; nutcracker valve in future.</t>
  </si>
  <si>
    <t>Amatol 80/20</t>
  </si>
  <si>
    <t>Amatol scooped into projectile, packed by wood dowel &amp; mallet. (stemming) Then wooden punch is driven into charge by raising &amp; dropping 120lb weight on it. Cavity is filled w/ booster. If cavity fails, added &amp; repeated. Low order after 130,000 rounds.</t>
  </si>
  <si>
    <t>Ammonal</t>
  </si>
  <si>
    <t>A shell was being filled by a a workman when it detonated.  This accident caused 3 centers of explosion, the distances between which were too great so direct sympathetic detonation was ruled out.  Propagation was from fragments of initial explosion.</t>
  </si>
  <si>
    <t>Explosion in Gelatin Cartridge House killed 4.  GCH completely destroyed.  Dmg est $600.</t>
  </si>
  <si>
    <t>Lone Star AAP</t>
  </si>
  <si>
    <t>A detonator cup was inverted in Weaton Loader. The registration punch knocked out the bottom of the cup.  The loading machine then pressed explosive into the cup, open at both ends.  When the operator emptied the tray, it detonated.</t>
  </si>
  <si>
    <t>Longhorn AAP</t>
  </si>
  <si>
    <t>FIRE DURING APPLICATION OF FIRST FIRE MIX TO FLARES, LONGHORN ARMY AMMUNITION PLANT</t>
  </si>
  <si>
    <t>EXPLOSION DURING LOADING OF LEAD AZIDE (QUANTIC INDUSTRIES INC)</t>
  </si>
  <si>
    <t>Lake City AAP</t>
  </si>
  <si>
    <t>Tracer Mix</t>
  </si>
  <si>
    <t>Exmployee was preparing to pour I-275 powder into the 3rd powder unit on M17 Tracer machine when a flash fire occurred causing injury to employee.  No procedures were violated, all protective clothing was being worn.</t>
  </si>
  <si>
    <t>NOL 60</t>
  </si>
  <si>
    <t>Senior chargehand had replenished powder supply to machine w/approx 210 of composition &amp; after pressing approx 25-30 caps, the incident occurred.  Filling funnel contained approx 10g of composition at time of detonation.</t>
  </si>
  <si>
    <t>Propellant of 9mm cartridge initated while on on transfer plate.  There was soap built up on guard rails causing some cases to rotate &amp; and tip over.</t>
  </si>
  <si>
    <t>Cleaning feeder tube for auto ignition charge</t>
  </si>
  <si>
    <t>Explosion occurred when remote loading was being performed by bodine loader. Loader scoops lead azide from velostat cup then levels material with a bar that comes across scoop. Sometime during scooping/levelling operation, lead azide detonated.</t>
  </si>
  <si>
    <t>Operator was placing 2 M7 blasting caps into revolving placement turntable to place caps in position in charging turret to load &amp; press additional charge.  Upon release of turntable explosion occurred within charging turret.</t>
  </si>
  <si>
    <t>Potassium Perchlorate/zirconium</t>
  </si>
  <si>
    <t>Operation was to remove ignition element (loaded with zirconium potassium perchlorate mix), clean the tooling, &amp; place empty body in tooling.  Operator replaced funnel on tooling containing a loaded body. This ignited &amp; propogated to 144 loaded bodies.</t>
  </si>
  <si>
    <t>Operator was going to remove an overcharge of ignitor mix from automatic scale.  Scale had sensed the overchange and had shut down the loading process.  Operator had started to ground himself to loading machine (hopper) when explosion occurred.</t>
  </si>
  <si>
    <t>AMX001 HE pellets</t>
  </si>
  <si>
    <t>Explosion occurred at station #16, Next #22, final consolidation station of the HE projectile charging machine.  This is a remote pressing operation.  Explosives material went high order &amp; deluge system activated limited explosion to single station.</t>
  </si>
  <si>
    <t>Operator had dumped a partial container of primer mix into the hopper.  Operator proceeded to rake the hopper and started charging plates of detonators.  Charging the sixth plate operator pulled the metering rod and detonation occurred.</t>
  </si>
  <si>
    <t>While placing a charge of 130 MG of lead azide into a charge cup assembly, loaded with 150 MG of RDX, the cup assembly exploded.</t>
  </si>
  <si>
    <t>WP</t>
  </si>
  <si>
    <t>Cannisters for 155mm WP round were being filled in filling cabinet.  Worker saw WP coming from the top center of cabinet &amp; raining down at a stream of fire.  As he was asking where fire was coming from, he heard a loud "WOOSH" &amp; fire engulfed cabinet.</t>
  </si>
  <si>
    <t>Operators place capped 9mm ctg cases in one bulk rotary hopper &amp; 9mm bullets in another.  AR4002 propellant is placed in machine powder hopper &amp; inserted into ctg case.  Capped case ignited as it was picked up by the transfer plate.</t>
  </si>
  <si>
    <t>Ops were wrapping pellets into cartridges at a work table when flash occurred under table. Entire bldg exploded, breaking into large debris at 100'. Board found black powder ground into floor &amp; work surfaces, no grounding procedures, steam pipe 300F.</t>
  </si>
  <si>
    <t>Photoflash</t>
  </si>
  <si>
    <t>Two operators were scooping dry photoflash powder into a T-9 bomb   when the detonation occurred, killing them.  Building tile and equipment went 130 ft. There was no crater. The operation was required to be remote.</t>
  </si>
  <si>
    <t>Factory 398</t>
  </si>
  <si>
    <t>During priming of Al-Chlorate tubes at workbench, fire engulfed room. The workbenches were against the bay walls, operators trapped in center of room. Two died in bay, one escaped, but ran into ready supply burning in the exit and died later.</t>
  </si>
  <si>
    <t>Kansas AAP</t>
  </si>
  <si>
    <t>Operator placed aluminum foil closure disc into open end of M17 det &amp; was sliding it to the next station when it popped due contamination on table top.  However, injuries suggest detonation happened as operator pressed the aluminum disc in place.</t>
  </si>
  <si>
    <t>During remote filling of detonators, as the hopper was drawn across the charge plate, ignition occurred.  No cause determined, but a previous recommendation to redesign the air process which moved the machine parts was pursued.</t>
  </si>
  <si>
    <t>During charging operations, operator noticed flash behind glass shield, shouted warning, an instant before 3.94 lbs detonated. The event propagated to the operating bay where 4.4 lbs detonated, seriously injuring 4 by blast, fragments &amp; burns.</t>
  </si>
  <si>
    <t>During loading process, operator had to stomp index pedal, causing flash inside cubicle. He then dropped cartridge, grabbed 2 other ops &amp; ran. They escaped the first shot, but were injured by the 43 pounds of cartridges which detonated in the op bay.</t>
  </si>
  <si>
    <t>A can of Photoflash powder was attached to the machine over the hopper &amp; vibrated into a warhead remotely.  Operators failed to close gate valve at bottom of hopper, and dumped powder directly into warhead. Detonation occurred while closing gate valve.</t>
  </si>
  <si>
    <t>Lake City</t>
  </si>
  <si>
    <t>During a plate charging process for manufacturing detonators, a hole in the plate was blocked, causing a detonation between the charging and metering plates which destroyed the machine and blew out weak wall panels and doors.</t>
  </si>
  <si>
    <t>Rocky Mountain Arsenal</t>
  </si>
  <si>
    <t>On load line 6, Bldg 1606 for the XM45 E1 Micro Gravel Mine, operator dropped a steel boat into the solvent pan without a safety screen, causing detonation.  The killed &amp; wounded were shot by fragments.  Runners often dumped boats into wash pans.</t>
  </si>
  <si>
    <t>Crane NAD</t>
  </si>
  <si>
    <t>Bomb in a cart exuding reddish fumes prior to being topped off.  Buildings were evacuated.  Cart pushed from the building to a tunnel.  Low order explosion occurred in the active bomb setting the other 5 bombs in cart afire.  Fire allowed to burn out.</t>
  </si>
  <si>
    <t>A massive explosion, that was reported to have been heard 20 miles away, destroyed a wood-frame single-storey assembly building in a fireworks factory.  Twenty-two people were reported to have been working in the factory at the time of the blast.</t>
  </si>
  <si>
    <t>Accident during use of semi-automatic rotary loading machine.  A punch, feeding card wads into cartridge, stuck in the down position.  Several cartridges were torn, spilling powder onto machine table.  A percussion cap, trapped under the table, fired.</t>
  </si>
  <si>
    <t>One man was killed and another injured in an explosion in a small light engineering workshop. It is considered likely that the dead man had inserted an illegally prepared explosive mixture into a steel tube and was tamping the mixture with a steel weight.</t>
  </si>
  <si>
    <t>Ignition during the operation of priming caps with lead styphnate composition.  The ignition occurred as composition was being moved with the priming rake. It was subsequently found that the construction of the rake heads had diverged from specification.</t>
  </si>
  <si>
    <t>Factory 46</t>
  </si>
  <si>
    <t>Excess dried composition on a plate of about a thousand charged percussion caps ignited when the guide plates were being changed. The process was at once altered to ensure removal of waste wet composition from the plates before drying.</t>
  </si>
  <si>
    <t>Factory 418</t>
  </si>
  <si>
    <t>A bristle floor-brush was dried in a cartridging house by resting the head against the louvres of a fan air heater about seven feet above floor level.  The brush caught fire but prompt action with a fire bucket prevented spread of flame.</t>
  </si>
  <si>
    <t>An operative noticed a foreign body on a plate of percussion caps and attempted to remove it using an unauthorised metal probe. Loose composition was ignited and approximately five hundred of the caps fired.</t>
  </si>
  <si>
    <t>Sodium chlorate / Sugar</t>
  </si>
  <si>
    <t>A boy, almost 14 years of age, filled a copper tube with a sodium chlorate / sugar mixture.  He was hammering the open end of the pipe when an explosion blew off his left hand.</t>
  </si>
  <si>
    <t>Factory 409</t>
  </si>
  <si>
    <t>Incident in building used for filling fireworks by the funnel and wire method. Three operators escaped uninjured but the building was destroyed. Laboratory examination of samples of composition showed they could be ignited by brass striking brass.</t>
  </si>
  <si>
    <t>Factory 435</t>
  </si>
  <si>
    <t>Incident in building used for filling fireworks by the funnel and wire method. The sole occupant of the building escaped with minor burns and the building was damaged.  The tools were of brass - see also Record 6864</t>
  </si>
  <si>
    <t>Chlorate, Sulphur, Charcoal,</t>
  </si>
  <si>
    <t>Explosion during the process of loading a small cannon with homemade explosive. The cannon, of the type used by yachting clubs, became embedded in the ground to a depth of six or seven inches as a result of the explosion</t>
  </si>
  <si>
    <t>Factory 14</t>
  </si>
  <si>
    <t>During a cartridging op, a small amount of explosive was spilled from the hopper on to the oscillating mechanism. The frictional heat ignited material on the conveyor and hopper. The building was destroyed by fire, but remote control ensured no injuries.</t>
  </si>
  <si>
    <t>ASA Detonator composition</t>
  </si>
  <si>
    <t>A batch of ASA comp had been mixed and was being tipped from the mixing cone under protected remote control into a container when it exploded. The accident was ascribed to either a discharge of static electricity or the presence of grit in the material.</t>
  </si>
  <si>
    <t>Factory 18</t>
  </si>
  <si>
    <t>The operator of a crimping machine received severe hand injuries when two or more plain detonators exploded in her right hand. The explosion was thought to be due to friction between the detonators or between the detonators and a finger ring.</t>
  </si>
  <si>
    <t>Factory 345</t>
  </si>
  <si>
    <t>Four semi-detached filling rooms were destroyed and three workers were injured when an ignition occurred during the boring of a 6d. rocket. The ignition was attributed to the presence of grit in the firework composition or heat caused by boring.</t>
  </si>
  <si>
    <t>Factory 423</t>
  </si>
  <si>
    <t>An ignition took place when a rocket was being filled by hand using a wooden mallet and hollow brass drift. The operative probably used too much force.  The ignition spread to loose composition and other partly filled fireworks in the building.</t>
  </si>
  <si>
    <t>Factory 331</t>
  </si>
  <si>
    <t>An ignition of a roman candle occurred when an operative with over 12 years experience was inserting, by pushing with his fingers, a coloured star into the candle case. The ignition spread to the other fireworks compositions in the building.</t>
  </si>
  <si>
    <t>Firework lances</t>
  </si>
  <si>
    <t>Ignition during the process of filling firework lances with "blue fire" composition.  The ignition was probably caused by over vigorous blows with a copper stemming rod, and possibly the presence of grit.</t>
  </si>
  <si>
    <t>Factory 411</t>
  </si>
  <si>
    <t>Black powder / aluminium</t>
  </si>
  <si>
    <t>Two men were filling " Silver Pearls " with a composition containing a slow blend of gunpowder and aluminium, using a brass funnel and silver steel rod. The tube bundles were placed on a slate slab. While compressing a first increment it fired.</t>
  </si>
  <si>
    <t>Chlorate composition</t>
  </si>
  <si>
    <t>Ignition of chlorate composition while cleaning charge plate.</t>
  </si>
  <si>
    <t>Factory 439</t>
  </si>
  <si>
    <t>During adjustment of the tension of an amorce machine 30 dots fired under the arm &amp; hand of the operator, who received flash burns, apparently aggravated by the smoldering of a sleeve of his coat, which he had previously worn while grinding KNO3.</t>
  </si>
  <si>
    <t>Composition ignited while Gold Founts were being charged, consuming about 35 lb. of composition in and out of Founts and Flower Pots. The compartment was severely scorched inside. No undue sensitivity of the composition in use was detected</t>
  </si>
  <si>
    <t>Chlorate/sulphur mixture</t>
  </si>
  <si>
    <t>A boy who had previously been cautioned re illegal manufacture (Record 7657) assisted another boy to charge and tamp a length of sawn-off bicycle handle bar with a mixture of potassium chlorate, sulphur and phosphorus. This had fatal consequences.</t>
  </si>
  <si>
    <t>ZPP Explosive</t>
  </si>
  <si>
    <t>An ignition occurred during automatic filling on the Opel T3000 Gas Generator machine. The ignition was confined within the hopper box on the volumetric dispense system and the gases vented through the flue - no injuries &amp; minimal damage.</t>
  </si>
  <si>
    <t>ZPP Explosives</t>
  </si>
  <si>
    <t>An ignition occurred during automatic filling on the Opel T3000 Gas Generator machine. The ignition was confined within the machine guarding. The operative was monitoring the machine through a viewing window adjoining the room and was uninjured.</t>
  </si>
  <si>
    <t>Ignition in funnel during process of filling fireworks. The fire spread rapidly to other composition and fireworks in the building. The four operatives in the compartment escaped but all were burned, one of them badly and one seriously.</t>
  </si>
  <si>
    <t>Shooters powder</t>
  </si>
  <si>
    <t>Accident during the process of filling 12 bore safety cartridges. To make sure the powder was serviceable, a small qty was poured on the table and a match applied to it. The stopper of the tin had not been replaced &amp; the flame communicated to the contents</t>
  </si>
  <si>
    <t>Explosion in dwelling house, thought to have occurred during illegal manufacture of blasting cartridges. A few spilt grains of gunpowder may have been ignited by a candle or lamp. The side walls were nearly demolished &amp; large stones thrown several feet.</t>
  </si>
  <si>
    <t>Factory 210</t>
  </si>
  <si>
    <t>Aircraft Practice Bombs</t>
  </si>
  <si>
    <t>A serious accident took place when a series of explosions occurred during the filling of Aircraft Practice Bombs. It was not possible to say for certain what caused the accident. The explosion communicated to the adjoining compartment.</t>
  </si>
  <si>
    <t>Fuze composition</t>
  </si>
  <si>
    <t>An explosion occurred during the process of filling tubes with a sensitive composition. The operative was provided with a wooden tool for pressing the composition into the tubes but this was too tight a fit and so caused undue friction.</t>
  </si>
  <si>
    <t>Ignition of a gerb white charging, communicated to composition and other gerbs.</t>
  </si>
  <si>
    <t>An explosion occurred at a Small Fireworks Factory. The cause of the ignition is obscure. As a result of this accident it was found that fireworks filled at the factory were being finished in a two-storey building about a mile away from the factory.</t>
  </si>
  <si>
    <t>Roman candles</t>
  </si>
  <si>
    <t>An elderly worker used undue force while filling a roman candle with stars. There was no explosion; but the compartment was damaged by fire.</t>
  </si>
  <si>
    <t>Factory 228</t>
  </si>
  <si>
    <t>A box of "Skyscrapers" exploded outside the door of a filling shed. As a strong wind was blowing, many buildings became involved. Hot sun and some lens effect probably caused the ignition.</t>
  </si>
  <si>
    <t>Adverse weather</t>
  </si>
  <si>
    <t>An explosion occurred when a girl was raking priming composition for rimfires over the loading plate.</t>
  </si>
  <si>
    <t>A fire occurred during the process of filling squibs. The subsequent inquiry unearthed several irregularities though the exact cause of ignition was not ascertained.</t>
  </si>
  <si>
    <t>Some powder ignited whilst a man was making adjustments to a cartridge loading machine. The man's clothing caught fire &amp; whilst running to the exit burning fragments of clothing were scattered, which caused the ignition of all except two hoppers.</t>
  </si>
  <si>
    <t>Two people were reported killed and two others seriously injured when a village firecracker workshop exploded as a result of a worker improperly filling a firecracker with explosives. One of those killed and both those injured were children.</t>
  </si>
  <si>
    <t>An operative was injured in a filling shed as a result of a spontaneous ignition of coloured fire, probably green.  The composition contained sulphur and chlorate in admixture.</t>
  </si>
  <si>
    <t>An ignition occurred during the process of manually filling firework rockets with composition. It is believed that the ignition was caused by the rammer coming into contact with the piercer.  Thick smoke prevented the two operatives from escaping.</t>
  </si>
  <si>
    <t>E C Powder; Black powder</t>
  </si>
  <si>
    <t>An explosion occurred in a room used for filling cartridges for small-arms. The operative carelessly tapped a cap. The cartridge room and the whole of the outhouse were entirely wrecked, bricks and debris being projected 10 or 12 yards.</t>
  </si>
  <si>
    <t>During the automatic manufacture of initiators, an initiator fired during the compression phase with transmission to the remaining pyrotechnic composition and to the 250 initiators that had already been produced and were in the machine.</t>
  </si>
  <si>
    <t>During the automatic manufacture of initiators, there was a deflagration of the pyrotechnic composition during transfer from the ladle to the vibratory feeder. The ignition was caused by friction acting on traces of comp on moving parts of the machine.</t>
  </si>
  <si>
    <t>While the operator was re-fitting the protective guard, there was an intense flash which ignited the initiators, which were thrown into the machine. The pyrotechnic comp had built up on the hinges of the protective guard &amp; traces were ignited by friction</t>
  </si>
  <si>
    <t>During normal operation of the machine, a tube moved sideways and jammed the system. The operative, against instructions, opened the machine guard and pulled on the tube. The energy used to free the tube initiated the composition by friction.</t>
  </si>
  <si>
    <t>The combustion of the explosive product occurred when the mixing operation was started.  A sealing problem between the mixer shaft and the drive system had enabled the composition to build up, which was then initiated by friction.</t>
  </si>
  <si>
    <t>A sealing problem between the mixer shaft and the drive system had enabled the composition to build up, which was then initiated by friction.  This problem was the result of a production lapse with the mixer shafts by the sub-contractor.</t>
  </si>
  <si>
    <t>During the manufacturing cycle, in particular as the initiators were being placed in the tube, there was a deflagration which spread to some of the initiators present. The remaining initiators were thrown into the machine.</t>
  </si>
  <si>
    <t>Flash and two explosions during the filling of 1-oz. cambric bags. Probably due to the firing of guncotton dust and fluff on top of brackets carrying the steam pipes and the fall of the ignited material on to the bench.</t>
  </si>
  <si>
    <t>Contamination; Hot surface</t>
  </si>
  <si>
    <t>During the operation of filling of primers with molten pentolite, the explosive solidified in one of the feed pipes. Two operatives, against instructions, attempted to clear the blockage with a mallet and screwdriver.</t>
  </si>
  <si>
    <t>Pipe blockage; Procedure not followed</t>
  </si>
  <si>
    <t>Nobel Neonite</t>
  </si>
  <si>
    <t>Whilst filling a hopper from gunmetal bucket the powder ignited. It was thought that the ignition was caused by a leakage in the electric current.</t>
  </si>
  <si>
    <t>Ignition whilst filling blue lances, caused by small amount of composition being struck by wire against bench.</t>
  </si>
  <si>
    <t>During the process of pressing Bright Stars in a machine, the operator filled the hopper with composition and left the building, when an explosion occurred.</t>
  </si>
  <si>
    <t>Factory 47</t>
  </si>
  <si>
    <t>A girl, filling detonators by hand had poured a measured quantity of fulminate into a copper funnel.  It is possible that the girl was tapping a detonator or the funnel at the moment the accident occurred.</t>
  </si>
  <si>
    <t>Factory 190</t>
  </si>
  <si>
    <t>An ignition occurred whilst filling "Razzle-Dazzles" &amp; spread to a barrel containing 7 lbs. of composition, which exploded with great violence, completely wrecking the building. Three men who were attempting to put out the original fire were injured.</t>
  </si>
  <si>
    <t>When charging " Fairy Fountains " by means of a funnel and wire, the composition ignited and the building was burnt. It is possible that the wire was pushed through the case and fired some composition on the slate slab on which the work was being done.</t>
  </si>
  <si>
    <t>Birmingham</t>
  </si>
  <si>
    <t>A priming machine exploded during the process of filling cap shells.  The operative had not brushed away surplus composition into the proper receptacle after filling the charging plate, and the explosion propagated to a stock of composition in a bowl.</t>
  </si>
  <si>
    <t>A fire occurred in a glass container of a sporting cartridge loading machine &amp; the girl in charge was slightly burned. The fire was probably caused by a small French nail getting into the hopper &amp; causing a spark by friction.</t>
  </si>
  <si>
    <t>Billy-Berclau</t>
  </si>
  <si>
    <t>4 Fatalities
6 Injuries</t>
  </si>
  <si>
    <t>The accident occurred during the process of filling dynamite cartridges. The administrative investigation highlighted organizational deficiencies and shortcomings in the safety culture as well as major irregularities in terms of safety</t>
  </si>
  <si>
    <t>ZPP</t>
  </si>
  <si>
    <t>While 2 employees were loading zpp into an automated machine that inserts the zpp into an automotive airbag initiator the material detonated, special devices, inc</t>
  </si>
  <si>
    <t>Explosion in Niepmann cartridging machine.</t>
  </si>
  <si>
    <t>Semi-gelatin</t>
  </si>
  <si>
    <t>Fire and explosion of a cartridging building. Cause of ignition was not definitely determined but probably resulted from friction at some point in the vibropacker machine. Some structural damage, but not serious, to an operating building 450 feet away.</t>
  </si>
  <si>
    <t>Incident sur une machine a encartoucher</t>
  </si>
  <si>
    <t>Galdacano</t>
  </si>
  <si>
    <t>Fire following an explosion in gelatine cartridging house. It is supposed fire began on the aluminium waste plate at the bottom of the machine. Operatives pushed emergency stop and escaped building. Explosion occurred 2.5 mins after fire first started.</t>
  </si>
  <si>
    <t>A nozzle plate made from a defective nickel-bronze casting shattered during the operation of a du Pont cartridging machine. The plate had been in use for 5 shrifts. No explosion occurred. Spill of sodamide while repairing a lid in separate incident.</t>
  </si>
  <si>
    <t>Hyderabad</t>
  </si>
  <si>
    <t>ASA composition</t>
  </si>
  <si>
    <t>Explosion of ASA-mixture. It is surmised that during the the explosion took place as the operative replaced the bottle containing ASA mixture in the bracket. The exact cause of ignition is unknown. No damage to neighbouring buildings.</t>
  </si>
  <si>
    <t>Fagaras</t>
  </si>
  <si>
    <t>AGO explosives</t>
  </si>
  <si>
    <t>Explosioin in the intermediate storehouse for AGO-explosive. Foreign bodies which could have passed through the screens, forming of a crust on the stop knife of the disk dosimeter.</t>
  </si>
  <si>
    <t>Explosion at filling cubicle, manufacture of detonators. Levelling device of the equipment got stuck and may have been withdrawn forcibly.</t>
  </si>
  <si>
    <t>Hery</t>
  </si>
  <si>
    <t>Explosion during the loading of dextrinated lead azide in detonation relays</t>
  </si>
  <si>
    <t>Gomia</t>
  </si>
  <si>
    <t>Fire of unknown origin in Rollex cartridging house. The building, which was unoccupied at the time, was completely gutted</t>
  </si>
  <si>
    <t>Paramo de Masa</t>
  </si>
  <si>
    <t>Decomposition of lubrication oil in one cartridge type Rollex</t>
  </si>
  <si>
    <t>Explosion d'une tremie de chargement d'azoture de plomb</t>
  </si>
  <si>
    <t>Vihtavuori</t>
  </si>
  <si>
    <t>Accident in Niepmann cartridging machine. Metal-metal hit during crimping of plastic tube including traces of dynamite. Cleaning of the clipping mechanism difficult.</t>
  </si>
  <si>
    <t>Hirtenberg</t>
  </si>
  <si>
    <t>An explosion occurred in one of the Dosing Cabinets, without injury to the dosing operator. In the Primer Pressing room, next to the Dosing Room, a woman dropped two loading plates with filled primers, which also exploded, breaking her right thumb.</t>
  </si>
  <si>
    <t>Ligamita</t>
  </si>
  <si>
    <t>Spill of permissible explosive. The explosive was spilled out from the bin to the conveyor belt</t>
  </si>
  <si>
    <t>During the transfer of lead styphnate from a rubber pot into the hopper of the dosing scale, an explosion occurred. Shortly before, a slight burning smell has been noticed. It seems the insulation of a grounding cable caught fire shortly before the expl.</t>
  </si>
  <si>
    <t>When the machine was loading plain detonators, an explosion occurred in the hopper. The explosion communicated to 20 detonators (25 g explosive) which were loaded previously and were in the production line. Loading machine may have been faulty.</t>
  </si>
  <si>
    <t>Ankara</t>
  </si>
  <si>
    <t>Explosion of Gelatine Cartridging House. There was no indication of anything abnormal immediately before the accident and the cause could not be determined. Debris was thrown up to 150 m, but most landed within 50 m.</t>
  </si>
  <si>
    <t>AGP</t>
  </si>
  <si>
    <t>Detonation in Niepmann cartridging machine. Explosive may have accumulated on the sieve and been initiated by friction from the brushes.</t>
  </si>
  <si>
    <t>Operator had placed a block of caps into the charger, activated the machine to load shells with azide when the detonation occurred. Operator suffered temporary hearing loss, taken to hospital for observation and released.</t>
  </si>
  <si>
    <t>Detonation caused by a laddle of detonators falling down. The ladle might have hit the edge of the wooden table on which it was to be kept. The drop was from the hand.</t>
  </si>
  <si>
    <t>VH2 Composition</t>
  </si>
  <si>
    <t>An explosion occurred in the boxer cap facility during the remote mixing of VH2 composition. At some point in the elevation lift the bridging pot was pulled free, causing the contents to spill and initiate. Design alterations have been recommended.</t>
  </si>
  <si>
    <t>Factory 55</t>
  </si>
  <si>
    <t>An ignition occurred during the process of charging rockets &amp; the 4 persons in the bldg were burned. There was no explosion &amp; bldg was not burnt out. The ignition may have been due to grit or to the solid drift contacting the top of the spindle.</t>
  </si>
  <si>
    <t>SFF61</t>
  </si>
  <si>
    <t>About 5 lbs. of gunpowder exploded &amp; wrecked the building. Unfortunately, the roof fell on the lad and fractured his thigh, and this injury, coupled with severe burns on the arms &amp; face, caused his death. He was not wearing woollen clothing.</t>
  </si>
  <si>
    <t>Owing to the breaking of a gear chain, gunpowder dust in No. 3 room was ignited, and communicated fire to the supply tubes and roof hoppers in the powder huts.</t>
  </si>
  <si>
    <t>Factory 58</t>
  </si>
  <si>
    <t>Fulminate Composition</t>
  </si>
  <si>
    <t>A small amount of fulminate composition flashed off while the operator was brushing the composition into the holes of the charging plate, preparatory to sliding the upper plate to allow the composition to fall into the caps.</t>
  </si>
  <si>
    <t>The deceased, who was the senior of four brothers owning the factory, was engaged in filling a small firework case with an experimental mixture which he had just made. For this purpose he was using a thin brass funnel and a brass wire.</t>
  </si>
  <si>
    <t>Factory 78</t>
  </si>
  <si>
    <t>A man was charging a 1/2 lb. driving case for a large wheel with a composition consisting of meal powder 12 parts, steel filings 3 parts, aluminium filings 1 part, when it ignited.</t>
  </si>
  <si>
    <t>Factory 8</t>
  </si>
  <si>
    <t>A man was charging a jewelled fountain when it exploded, firing other partly finished fountains. The cause was probably friction and blow caused by ramming a somewhat sensitive chlorate star in a fire containing sulphur, which increased its sensitiveness.</t>
  </si>
  <si>
    <t>Green fire composition</t>
  </si>
  <si>
    <t>The explosion took place while a man was charging coloured lights. The composition contained chlorate and sulphur in admixture.</t>
  </si>
  <si>
    <t>SFF 30</t>
  </si>
  <si>
    <t>Four persons were working in a shed, two of them being engaged in filling blue lights, one in " dubbing " squibs, and one in dubbing star-lights, when a fire occurred. Accident probably due to particle of chlorate composition.</t>
  </si>
  <si>
    <t>An ignition took place as an operative was brushing a detonator mould assembly to remove surplus lead azide adhering to a funnel. This in turn resulted in the firing of the detonator. The action of the operative was unauthorized.</t>
  </si>
  <si>
    <t>ZPP Composition</t>
  </si>
  <si>
    <t>During the manufacture of pyrotechnic initiators for the igniters of airbag gas generators, an initiation of the ZPP composition occurred in the funnel. The incident was due to friction generated by the seizing of two mechanical components.</t>
  </si>
  <si>
    <t>ZPP composition</t>
  </si>
  <si>
    <t>During the manufacture of pyrotechnic initiators for the igniters of gas generators for airbags, the ZPP composition initiated in the funnel. Ignition due to friction generated by the seizing of two mechanical components</t>
  </si>
  <si>
    <t>Four men were reported to have suffered minor shrapnel-type wounds when an automatic loading machine exploded at an ammunition plant. The explosion  caused minimal damage to the room and production resumed later that day.</t>
  </si>
  <si>
    <t>Krupski Mlyn</t>
  </si>
  <si>
    <t>An explosion is reported to have occurred in a Niepmann Cartridging machine for permitted explosives at the Nitron Dynamite plant</t>
  </si>
  <si>
    <t>Alcochete</t>
  </si>
  <si>
    <t>An operative noticed that the screw feeder of a Rollex Cartridging Machine was full of explosive and that the control mechanism had failed to stop the flow. It was subsequently found that part of the mechanism had broken away and fallen into the explosive</t>
  </si>
  <si>
    <t>Wuergendorf</t>
  </si>
  <si>
    <t>There was an explosion in a cartridging house in which dynamite cartridges were being prepared on a Rollex machine. The operation is normally carried out remotely but one of the packagers went into the cartridging area before the explosion &amp; was killed.</t>
  </si>
  <si>
    <t>On an initiator assembly line, a seat on which a drop of lead styphnate based composition was being deposited was repelled by an airburst towards a chute, and then fell into a waste bucket and ignited</t>
  </si>
  <si>
    <t>A fire broke out on the loading hopper on an initiator assembly line during filling. Probably following a blockage in one of the dosing pipes, the compound built up and friction of the slide mechanism in the hopper triggered the fire.</t>
  </si>
  <si>
    <t>A fire broke out on the loading hopper (40 g of ZPP) on an initiator assembly line, during filling.</t>
  </si>
  <si>
    <t>A fire broke out on a remote initiator assembly line while the feed hopper (70 g of ZPP) was being emptied. It is probable that a sudden reverse movement of the hopper following emptying (due to a known, unrepaired fault) caused the ignition.</t>
  </si>
  <si>
    <t>An ignition occurred during manufacture of pyrotechnic initiators for airbags. The investigation revealed that the initiation occurred in the conveyor, where traces of compound must have accumulated. Static generated by friction probably caused ignition.</t>
  </si>
  <si>
    <t>Factory 150</t>
  </si>
  <si>
    <t>Electric Fuze Composition</t>
  </si>
  <si>
    <t>A small explosion appeared to take place underneath the table immediately opposite to one of the girls, who was seated on a stool close to the table filling, during the process of filling electric fuzes. The cause of the accident was not ascertained</t>
  </si>
  <si>
    <t>The man was engaged in making (illegally) some blasting cartridges by candle light, and had, it is supposed, about 2 lb. of powder in a tin bottle, standing on the table together with two or three cartridges which he had just made, when the powder ignited</t>
  </si>
  <si>
    <t>lead azide / lead styphnate</t>
  </si>
  <si>
    <t>The most probable cause of the explosion was an impact event involving the shutter and loose azide/styphnate powder on the guide rails or a friction event involving the shutter and loose powder in the shutter guides. The cubicle was extensively damaged.</t>
  </si>
  <si>
    <t>A stirrer malfunction occurred during the mixing of high explosives for a melt cast filling process. The stirrer shaft was bent and gouged but there were no injuries. It is thought oil got into the circuitry on the vessel proportional valve</t>
  </si>
  <si>
    <t>Lead azide and pentrite</t>
  </si>
  <si>
    <t>The feed device containing 10g of lead azide fell three times from its inclined support without any apparent reason. The azide spilled out without reacting.</t>
  </si>
  <si>
    <t>On a unit for loading ZPP cells, unexpected initiation was produced on about 10 g in the region of the loading hopper. Analysis suggested a mechanical cause  - two components binding together, generating excessive friction</t>
  </si>
  <si>
    <t>Fog signal</t>
  </si>
  <si>
    <t>A little while after the work station was occupied for the manufacture of an SNCF fog signal, a large deflagration took place in the region where the feed hopper was situated.</t>
  </si>
  <si>
    <t>Explosion in vacuum receiving compartment adjacent to filling room. One person taken to hospital with shock but allowed home soon after. The incident was most likely due to the catastrophic failure of a pump that formed part of the vacuum system.</t>
  </si>
  <si>
    <t>Aluminized high explosive</t>
  </si>
  <si>
    <t>The operative in the bomb filling section noticed a plastic spatula in the residual explosives (an aluminized high explosive composition) at the end of the shift. The operative initiated the shutdown procedure pending further investigation.</t>
  </si>
  <si>
    <t>Le Gardeur</t>
  </si>
  <si>
    <t>During repair to cracks in the cast explosive at the mouth of a 5-pounder projectile filled with molten Comp B, a brass screw driver was used to widen the crack in order to fill it by hand with molten Compo B. This caused the projectile to detonate.</t>
  </si>
  <si>
    <t>An explosion occurred in detonator press house. It is thought that a “spoon” containing 117 primed detonator tubes impacted on the base plate which was covered with some loose lead azide/styphnate. The explosion propagated to the hopper.</t>
  </si>
  <si>
    <t>Gragnano</t>
  </si>
  <si>
    <t>Reports say three people were killed in an explosion at a fireworks factory.  The accident apparently occurred while workers were packing gunpowder into fireworks.</t>
  </si>
  <si>
    <t>Reports say a fire broke out at the Rajan Fireworks Factory whilst workers were filling rockets in a shed. The flames are reported to have spread to nearby a godown where crackers were stockpiled. The cause of the fire was not reported.</t>
  </si>
  <si>
    <t>As result of the accidental bumping of the priming plate, priming paste crystals were deposited on the edge of the cups and an ignition of the priming paste occurred during pressing of paper discs onto the cups.</t>
  </si>
  <si>
    <t>Kalapara</t>
  </si>
  <si>
    <t>Three child labourers were reported killed in a massive explosion at an unauthorized fireworks factory. According to reports, the children were making rocket fireworks and were pouring gunpowder into shells when an ignition occurred.</t>
  </si>
  <si>
    <t>Durango</t>
  </si>
  <si>
    <t>Two workers were reported killed in an explosion in a plant that makes detonators for the mining industry. The incident occurred when 2 kg of lead azide and 200 detonators exploded in the lead azide charging station.</t>
  </si>
  <si>
    <t>An operative tried to dismantle a powder hopper. As he removed the screw from the hopper it ignited and the fire propagated to the bucket. The operative did not desensitize the powder as required by the standard operating procedure &amp; bypassed an interlock</t>
  </si>
  <si>
    <t>Krupski Młyn</t>
  </si>
  <si>
    <t>About 150kg of dynamite ignited on a conveyor belt between the bulk feeder and cartridging machine. The plant was evacuated and the dynamite left to burn out. Damage was limited to burnt conveyor belt and heat damage to some of the equipment.</t>
  </si>
  <si>
    <t>There was a spark caused by a loose part of machinery and ignited some propellant in a cartridge. These burnt and ignited the bottom part of the powder feed system. No one was injured.</t>
  </si>
  <si>
    <t>A worker was reported to have been injured in an explosion at an ammunition factory. The explosion occurred at a filling machine, which was badly damaged in the incident, according to reports.</t>
  </si>
  <si>
    <t>During the removal of the remaining explosive from the machine an explosion occurred. One person was seriously injured and another was slightly injured</t>
  </si>
  <si>
    <t>Karlskoga</t>
  </si>
  <si>
    <t>Explosion of Flare Charge. The accident occurred during the process of dosing the mixed composition into 0.5kg container.  It is a remote operation where a 40kg composition is handled. Ignition probably caused by mechanical failure in a vibrator.</t>
  </si>
  <si>
    <t>Reports say three persons were burned to death in an accident at a fireworks unit. The incident apparently occurred as employees were inserting powder into crackers. The cause of the ignition was ascribed to friction.</t>
  </si>
  <si>
    <t>Reports say an employee of Aravind Fireworks sustained injuries in an explosion in the shed where he was working. His co-worker was filling crackers when a fire broke out. The men fled but one went back to investigate and was caught in the explosion.</t>
  </si>
  <si>
    <t>Media sources reported that two workers were killed and three others injured in an accident at a cracker unit. It appears that an explosion occurred as workers were filling fireworks with composition. The shed in which they were working was destroyed.</t>
  </si>
  <si>
    <t>During maintenance a bolt fell into an explosives dispenser in the melt-pour operation of military shells. It was picked up by X-ray of the shells before any injury or damage occurred. If undetected, the bolt could have had serious consequences.</t>
  </si>
  <si>
    <t>5 Fatalities
7 Injuries</t>
  </si>
  <si>
    <t>Five people were reported fatally injured in an explosion at a private fire cracker manufacturing factory. The explosion is said to have destroyed three buildings inside the factory complex.</t>
  </si>
  <si>
    <t>Wet primary composition</t>
  </si>
  <si>
    <t>Fifty grams of wet priming composition ignited in the M61 primer filling facility. Injury to the operative was minor and damage limited. The ignition was caused by friction when the operative scraped off the build-up of dried paste from the roller.</t>
  </si>
  <si>
    <t>During production of pentolite boosters, an operative noticed smoke coming from one of the boosters that had come out of the cooler. The plant was evacuated and the building was allowed to burn itself out. There were no injuries.</t>
  </si>
  <si>
    <t>Three workers were reported killed in an explosion at a fireworks unit. The incident is said to have occurred while workers were hurriedly filling composition into fireworks. Officials said the ignition may have been caused by friction.</t>
  </si>
  <si>
    <t>Laterns</t>
  </si>
  <si>
    <t>An explosion occurred whilst a man was filling canons with black powder.  The articles states that he lost several fingers and obtained burns over his whole body.</t>
  </si>
  <si>
    <t>Two killed and four injured when workers of a fireworks factory were filling chemicals to make crackers.  A spark caused by friction ignited the crackers which led to the explosion.</t>
  </si>
  <si>
    <t>An explosion occurred at a German firework manufacturing site when two workers went to fill a powder mixture.  The workers suffered from severe burns.</t>
  </si>
  <si>
    <t>A man sustained 100% burns due to an accidental fire that was caused by friction when filling chemicals to make “atom bombs” in a fireworks unit.</t>
  </si>
  <si>
    <t>Other than lost production on the mine, there were no real consequences as result of this near-event. The operator smelled a burning smell while refilling a Downer EDI Mining Mobile Processing Unit (MPU) with emulsion explosives.</t>
  </si>
  <si>
    <t xml:space="preserve"> A supervisor and operator were killed and the plant was severely damaged during an explosion in a PETN drying unit. The incident occurred on 09 December 2013 in Ideal Explosives’ PETN plant at Narketpally in Nalgonda District, Andhra Pradesh, India.</t>
  </si>
  <si>
    <t>Bomblet, M138 BZ</t>
  </si>
  <si>
    <t>Bomblet ignition occurred while employee was checking center core hole w/spark-proof rod to assure no blockage in item. Agent from 2 bomblets was released within igloo structure where operation was being accomplished.  No release to outside atmosphere.</t>
  </si>
  <si>
    <t>Contractor QC personnel were checking vendor boost cups containing lead azide and RDX.  As one of the cups was being replaced, the entire contents detonated, destroying the container, injuring the QC personnel and a supervising inspector 4 ft. away.</t>
  </si>
  <si>
    <t>SNM was was inventoring and inspecting signal star flares upon receipt prior to transporting.  Flares were stacked in shipping cntrs 3 high.  As he was unstacking cntrs he dropped one approx 3 inches and the flare fired.</t>
  </si>
  <si>
    <t>Dropped munitions; Faulty article</t>
  </si>
  <si>
    <t>Two were testing the torque of M204A1 fuzes in hand grenades, and checking safety pins, when a handle flew off the grenade which detonated, seriously injuring two operators.  The safety shield was missing from the vise which held the grenade.</t>
  </si>
  <si>
    <t>Anti-aircraft missile</t>
  </si>
  <si>
    <t>At least three people were reported to have been injured when a soldier accidentally fire an anti-aircraft missile over a residential area.  The injuries were caused by tiny metal fragments &amp; these also damaged about 20 cars.</t>
  </si>
  <si>
    <t>7 Fatalities
95 Injuries</t>
  </si>
  <si>
    <t>Seven people are reported killed and 95 others injured in an explosion at an ammunition depot. The depot is surrounded by shantytowns and amongst the injured were 80 civilians, most of whom were cut by flying glass.</t>
  </si>
  <si>
    <t>Detonation during checking of military detonators. Dets, were taken from the ejection spoon on to the piece of cloth. Therefore, accumulation of explosives from cracked dets (explosives seen on the shell) could have been detonated by friction or static.</t>
  </si>
  <si>
    <t>An explosion occurred during the inspection of confiscated fireworks at the Galaa Court Complex.  The prosecution office caught fire and three people were injured.</t>
  </si>
  <si>
    <t>A Gosling IVH motor ignited while set-up in a horizontal boring machine. It is believed the machine operator had too great a traverse on the boring tool, resulting in it contacting the motor casing &amp; producing a shower of sparks. Extensive damage to bldg.</t>
  </si>
  <si>
    <t>Baratol</t>
  </si>
  <si>
    <t>During the cutting of a 70/30 Baratol billet, the bandsaw wandered and cut into the table.  There was no ignition.</t>
  </si>
  <si>
    <t>An ignition occurred during the remote sawing of a 200lb cordite charge.  The fire arose from frictional heat generated between the cordite and the saw blade caused by insufficient delivery of coolant fluid.  The drencher system failed to work.</t>
  </si>
  <si>
    <t>Fire during machining of propellant pellet.  Fire spread to swarf in extraction duct and collecting apparatus, but bulk of swarf in main water-wetted collection sump not involved.  Ignition probably due to pellet being a poor fit in machine collet.</t>
  </si>
  <si>
    <t>A pellet of solid propellant was being machined to shape on a lathe when the tool, after readjustment, touched the chuck causing ignition of propellant swarf on the lathe bed.  As the operative left the bldg there was an expl &amp; the bldg collapsed.</t>
  </si>
  <si>
    <t>LX-19</t>
  </si>
  <si>
    <t>EXPERMENTAL LX-19 EXPLODED WHILE BEING LATHED (IOWA AAP)</t>
  </si>
  <si>
    <t>EXPLOSION OF PROPELLANT DURING MACHINING (PACIFIC SCIENTIFIC)</t>
  </si>
  <si>
    <t>M77 Grenade</t>
  </si>
  <si>
    <t>Lathe Cutting During Loading Of M77 Grenade Body</t>
  </si>
  <si>
    <t>Millwright disassembling surplus pump obtained from Picatinny. Removing rusted bolt caused detonation which injured man w/ steel frag.  Picatinny obtained pump from Holston. Pump used for pumping contaminated acetone. Decon was assumed.(No XXX marking)</t>
  </si>
  <si>
    <t>An explosion occurred in the ducts of the chip collection system for Dowel Rod machine, following a grain fire.  The ducts were cast iron without relief, and had five 90 degree bends.  The N7 fines collected in these ducts reacted.</t>
  </si>
  <si>
    <t>LX-14, LX-11</t>
  </si>
  <si>
    <t>Operator was performing routine roughing operation on 80lb pressed billet.  It exploded initiating 50lb billet 15' away &amp; waste explosive.  Operator &amp; coworker in adjacent hallway were killed instantly.  Employee waiting for taxi rec'd fatal injuries.</t>
  </si>
  <si>
    <t>Ignition during maching of flare pellets. The fire was confined to the immediate machining area &amp; did not spread to the swarf which was kept wet. Plastic relief panels in the ceiling above the machine &amp; adjacent to it were dislodged. No structural damage.</t>
  </si>
  <si>
    <t>Double Base Propellant</t>
  </si>
  <si>
    <t>A propellant charge ignited while being machined on a lathe. The cutting tool contacted the lathe chuck jaws providing sufficient energy to ignite the charge. Smoke activated the fire alarms and the area was evacuated. Damage was limited to scorching.</t>
  </si>
  <si>
    <t>A sliver of a few grams of propellant caught fire during the removal of a tool from the chuck of a rotating machine.  The automatic dousing system operated correctly.</t>
  </si>
  <si>
    <t>An explosion occurred during the process of mixing cap composition.  The operation was performed in a mahogany box, and following the accident HMIE recommended that the safer jelly-bag system be used. The mixing compartment was wrecked.</t>
  </si>
  <si>
    <t>LX-19 Explosive</t>
  </si>
  <si>
    <t>LX-19 detonated during dressing after machining explosive, hitech</t>
  </si>
  <si>
    <t>PBXN-109</t>
  </si>
  <si>
    <t>Fire occurred while an operator was in the process of removing the explosive fill from an insensitive munitions test assembly using a remotely operated lathe. The cutting tool came in contact with the bottom end of the test assembly &amp; heat ignited PBXN.</t>
  </si>
  <si>
    <t>Mk 3 Decoy Flare</t>
  </si>
  <si>
    <t>Ignition during process of remote machining of decoy flares. Minimal damage to equipment and no damage to building. No definite cause for the ignition was found.</t>
  </si>
  <si>
    <t>Decoy Flares</t>
  </si>
  <si>
    <t>Ignition during the process of machining decoy flares.  Minimal damge to building and equipment.</t>
  </si>
  <si>
    <t>Decoy Mk 4 flare</t>
  </si>
  <si>
    <t>Ignition during machining of Decoy Mk 4 flares. There was no secondary fire and outside emergency assistance was not required. Ignition probably due to friction caused by combination of the cutter rotational speed and the traverse speed of the machine.</t>
  </si>
  <si>
    <t>A test sample of aged propellant (13 years old) initiated whilst being machined. The investigation showed that shavings of propellant stuck to the internal cutting face were initiated by friction. The lathe tools were damaged in the exploson.</t>
  </si>
  <si>
    <t>During machining a standby tool on the turret came into contact with the mandrel, causing an increase in temperature and the ignition of the explosives powders present. The operative activated the quenching system, which quickly extinguished the fire.</t>
  </si>
  <si>
    <t>Anti-tank mine</t>
  </si>
  <si>
    <t>While an HPD No. 30 anti-tank mine was being trimmed, the clearance charge, comprising black blasting powder, reacted. The rotation of the disc just prior to its ejection, generated friction on the black blasting powder</t>
  </si>
  <si>
    <t>Spectral flare</t>
  </si>
  <si>
    <t>An ignition occurred during the process of remotely milling decoy flares. The ignition was contained within the milling room and no secondary fire occurred. It is possible that friction was created between the cutter blades and a build up of fine swarf.</t>
  </si>
  <si>
    <t>Decoy flare</t>
  </si>
  <si>
    <t>An ignition occurred during the remote machining of a decoy flare. The ignition could have been caused by a cracked pellet that disintegrated under pressure from the rotating cutter blades</t>
  </si>
  <si>
    <t>Decoy Flare</t>
  </si>
  <si>
    <t>An ignition occurred during the remote machining of a decoy flare.  The ignition could have been caused by a cracked pellet that disintegrated under pressure from the rotating cutter blades</t>
  </si>
  <si>
    <t>A flare ignited on a lathe during a cut back operation. It is thought that composition blocking the flutes of the tool was frictionally heated. The bench instructions were later amended to require cleaning of the tool.</t>
  </si>
  <si>
    <t>A minor ignition occurred whilst an employee was carrying out initial investigations for development work on candle cutter. A very small amount of composition had collected between the mandrel and collar.</t>
  </si>
  <si>
    <t>While machining a test sample of propellant an ignition occurred. The ignition propagated into the suction pipe that removes the shavings. An explosion followed and the pipe burst. The roof of the room contained the explosion but had to be replaced.</t>
  </si>
  <si>
    <t>A pneumatic explosion of the suction pipe occurred while mechanical testing composite propellant by machining propellant samples. The rubber suction tube exploded violently and the roof of the shop [light roof] was partially blown out.</t>
  </si>
  <si>
    <t>In-house electrician had completed the replacement of an electric motor on a milling machine and he then remotely started the mill as part of test procedure. After a short time the motor started to emit sparks and flame. The fire self-extinguished.</t>
  </si>
  <si>
    <t>An ignition occurred during a remote milling operation. An operative sustained minor burns to a hand and a second operative who was passing by in corridor suffered a bruise to the shoulder from a moving door. Most flame/smoke vented via relief duct.</t>
  </si>
  <si>
    <t>An Aerial decoy flare was being processed on a remotely operated mill when it ignited. The fire self-extinguished. The smoke vented up the relief duct, there was very little damage to the equipment or work compartment.</t>
  </si>
  <si>
    <t>A pyrotechnic decoy flare ignited during milling on a remotely operated machine. The flare burnt out and there was no secondary fire within the compartment.</t>
  </si>
  <si>
    <t>Ignition of one pyrotechnic decoy pellet during milling - no injuries.</t>
  </si>
  <si>
    <t>Double-base propellant</t>
  </si>
  <si>
    <t>Ignition of a small diameter charge of double-base propellant extrusion that was being machined to size on a lathe.  Operative ignored checks and procedures.</t>
  </si>
  <si>
    <t>3 Fatalities
45 Injuries</t>
  </si>
  <si>
    <t>Lightning caused an explosion at a fireworks factory in Fuzhou, China on 21st June 2013.  Three people were killed and 45 were injured.</t>
  </si>
  <si>
    <t>An explosion occurred in a hexolite manufacturing shop as TNT was melted &amp; drained into a mixing tank. Cause not found. Explosion thought to have been caused due to rupture of a weld on tank which initiated the detonation of RDX crystals.</t>
  </si>
  <si>
    <t>An attempt to remove solidified explosive from a blocked nozzle with a screwdriver and a hammer resulted in a explosion.</t>
  </si>
  <si>
    <t>64 Fatalities</t>
  </si>
  <si>
    <t>A series of explosions destroyed what was then the largest ammunition plant in the world.  The first explosion occurred in a melt kettle where amatol was being mixed.  Fire spread to trucks and storehouses triggering further explosions</t>
  </si>
  <si>
    <t>9 Fatalities
6 Injuries</t>
  </si>
  <si>
    <t>A lunch hour explosion in melt tower formed 6 craters: 3 were Dopp kettles, 2 were melt units, and 1 crater under the bombs.  Melts had 2,000 lbs each, the Dopps had 3,000, 1,500, &amp; 150 lbs.  Witnesses heard long low rumbles as each unit detonated.</t>
  </si>
  <si>
    <t>A fire followed by an expl demolished a building used for melting and casting pentolite.  A steam line had been left on during a break to melt a small quantity of pentolite.  It is thought that a small amount of contaminant such as sulphur was present.</t>
  </si>
  <si>
    <t>Explosion destroyed 16 buildings, 14 slightly damaged, 58 bldgs withwindows broken. Lake Denmark had 20 buildings with IBD damages. 300 rounds of 194mm ammunition involved.</t>
  </si>
  <si>
    <t>10 Fatalities
51 Injuries</t>
  </si>
  <si>
    <t>TNT and Amatol</t>
  </si>
  <si>
    <t>Cotton bags of TNT auto ignited on 2nd floor of melt tower and spread to adjacent bays.  Amatol shell caused 7 detonations between 2200  &amp; 0300 hours.  Firebrands spread fires to operating buildings in several directions.  Only firefighters killed.</t>
  </si>
  <si>
    <t>RDX and TNT</t>
  </si>
  <si>
    <t>Plant made RDX for mixing w/TNT.  While re-melting scrap, oil soaked paper in process caused fire which spread to 6 torpedoes. Detonation scattering structural firebrands.  A massive detonation followed,   destroying 100 plant bldgs, damaging 80 homes.</t>
  </si>
  <si>
    <t>13 Fatalities
53 Injuries</t>
  </si>
  <si>
    <t>Major explosion during melt loading 81 mm mortar 5 days after Pearl Harbor.  Two melt units, 10 feet apart, detonated, destroyed melt bldg and adjacent cooling bays.  There was no propagation to the kettles or mortar rounds.  Fragment map on file.</t>
  </si>
  <si>
    <t>22 Fatalities
84 Injuries</t>
  </si>
  <si>
    <t>Explosion in 2 melt units during bomb loading with 60/40 amatol. No propagation beyond melts.  Fatalities due to presence both crews on duty at 2353 hours during changeover &amp; concurrent ops. Ventilation system of melt clogged with sublimed TNT.</t>
  </si>
  <si>
    <t>11 Fatalities
10 Injuries</t>
  </si>
  <si>
    <t>DBX</t>
  </si>
  <si>
    <t>Detonation of 18,000 pounds of 15% AL, 15% RDX, 70% TNT in melt kettle while pouring 2200 lb bombs. The 2nd melt unit with 16,000 lbs NEW, sustained a low order explosion sympathetically.  This was the most important LAP in GE, and was never bombed.</t>
  </si>
  <si>
    <t>Comp B was poured from kettles into rubber bucket, and then into rocket whds. One warhead was struck or fell and detonated.  A 2nd whd low ordered &amp; 12 others scattered and burned.  Comp B stuck on bay walls. Three killed outright, two died later.</t>
  </si>
  <si>
    <t>6 Fatalities
4 Injuries</t>
  </si>
  <si>
    <t>While warming kettles for the day shift, 6 were killed by a detonation in Melt Tower 1908. Fires &amp; explosions propagated thru the ramps into adjacent buildings. Bldg 1906 contained 155mm, M449A1 which functioned.  BLU-3s were scattered about F Line.</t>
  </si>
  <si>
    <t>Explosion in ball valve of a melting kettle for Pentolite. There was a leak in the valve. The valve was wet with water. Assuming that eventual traces of Pentolite was flegmatized the packing of the valve was tightened gradually</t>
  </si>
  <si>
    <t>Explosion of molten TNT just before end of shift. It would appear that the explosion originated in the melting kettle and communicated to the scaling machine. The building was destroyed.</t>
  </si>
  <si>
    <t>Explosion in a melt/pour building (TNT/PETN). The process building and equipment were destroyed. There were no personnel in the building but 7personnel received minor injuries. Cause of incident unknown</t>
  </si>
  <si>
    <t>Negro Powder</t>
  </si>
  <si>
    <t>A melting pot for TNT and colouring matter caught fire whilst the charge was being put into it. The temperature of the pot could not have exceeded 90° C. and the cause of the ignition could not be ascertained.</t>
  </si>
  <si>
    <t>Dinitrotoluene</t>
  </si>
  <si>
    <t>A boiling liquid of commercial grade Dinitrotoluene produced a vapour which ignited and exploded within a matrix manufacturing facility. An electric barrel heater had been used to heat the DNT.</t>
  </si>
  <si>
    <t>Officials reported that a fire broke out at an ammunition manufacturing business while a worker was melting lead to make bullets. The fire is reported to have spread to a quantity of black powder and finished bullets, resulting in loud pops and sparks.</t>
  </si>
  <si>
    <t>A black powder corning machine exploded causing the death of 2 workmen.At the moment of explosion,machine was running idle.Explosion could have been due to the worn out condition of the machine (70 years old). Operators' bodies found at a distance of 18m.</t>
  </si>
  <si>
    <t>A large quantity of ammonium nitrate exploded in a vacuum grainer. The plant was working with recovered explosives from shells &amp; hand grenades. Other explosives present included amatol, TNT &amp; nitrostarch.</t>
  </si>
  <si>
    <t>Black powder mill exploded while three operators were inside the building. Cause unknown. The heavy roof collapsed killing the three men under its weight</t>
  </si>
  <si>
    <t>From local press reports "on Monday morning at seven hours, under the leadership of the divine providence, the powder mill blew up with a dreadful bang and thick smoke" though the shop was built on piles in water the shock was felt 2 km away</t>
  </si>
  <si>
    <t>Renowned chemist Berthollet proposed after consultation with Lavoisier, to replace potassium nitrate in black powder with potassium chlorate. Whilst demonstrating preparation,powder exploded in crushing mill killing daughter of commissioner of explosives</t>
  </si>
  <si>
    <t>Spark from a shoe nail set fire to the layer of powder dust on the floor. Alexis I du Pont put out his alighted clothing by jumping into a tank of water. The explosion killed three men in the building. Du Pont was fatally injured in later explosion.</t>
  </si>
  <si>
    <t>A fire broke out in the manufacturing shed of a licensed gunpowder factory while 2 women were grinding a gunpowder composition in stone mortars.1 died on the spot whilst the other died in hospital.Cause appears to be the sparks produced in the mortars.</t>
  </si>
  <si>
    <t>An explosion occurred whilst a man was scraping the tray of one of the runners with a wooden scoop.  The tray was loaded with 250 lbs of black powder recovered from old crusts of explosives.  The man was killed.</t>
  </si>
  <si>
    <t>A charge of 250lb of black powder exploded in an edge runner mill.  The ignition communicated to an identical unit in an adjacent compartment; however, the automatic drenching system functioned &amp; only part of the charge in the second mill exploded.</t>
  </si>
  <si>
    <t>A corning house was destroyed by a black powder explosion. The explosion was probably initiated by friction during the moving of powder barrels.</t>
  </si>
  <si>
    <t>An explosion occurred during the filling  of an edge runner with 150lb of black powder. 2 operators were killed. Probable cause was hitting the runnerbowl with a metal tool. Inspite of walls the explosion propagated to a second house</t>
  </si>
  <si>
    <t>A black powder corning mill exploded killing the operator. The explosion propagated to the next room where 300lb of finished black powder was stored</t>
  </si>
  <si>
    <t>700lb of black powder exploded in a corning mill during reprocessing of a particularly sensitive mixture. The explosion propagated to 700lb of powder loaded on a truck. The cause was later found to be due to the use of brown coal instead of charcoal</t>
  </si>
  <si>
    <t>400lb of black powder exploded in a corning mill of the same type and with the same mixture as record no 865 two weeks earlier. The cause of both the explosions was found to be that the mixture contained brown coal instead of charcoal</t>
  </si>
  <si>
    <t>Blasting powder</t>
  </si>
  <si>
    <t>During the milling operation of blasting powder (ammonium nitrate, TNT &amp; aluminium) an explosion occurred which destroyed an edge runner. All the mill buildings were destroyed. The cast rollers (3500lb) were thrown 60 yards. A fierce fire followed.</t>
  </si>
  <si>
    <t>An explosion occurred during the hand crushing of pressed black powder cakes. A grain of powder caught fire at the moment of impact. The explosion propagated to an edge runner and the mills.</t>
  </si>
  <si>
    <t>An explosion in a black powder corning house threw the bodies of 2 men 400ft. Blast propagated to a nearby press house containing 3000lb of explosives. The cause of the explosion was attributed to a foreign body in the corning mill</t>
  </si>
  <si>
    <t>An explosion in a polishing house of a black powder factory propagated to the corning house. The first house was idle. Workmen who were loading drums on an upper floor were thrown 200ft with machine parts thrown 1 mile.</t>
  </si>
  <si>
    <t>An explosion in the corning house containing 2000lb of black powder exploded and propagated to the press house which contained 5000lb of powder. No evidence was found of the cause. Structural damage was evident 500ft away</t>
  </si>
  <si>
    <t>This is the largest powder explosion ever. The explosion started in the glazing house but as only trees protected the houses the explosion propagated throwing powder kegs 1 mile, serious damage at 2 miles and glass damage 80 miles away.</t>
  </si>
  <si>
    <t>1 Fatalities
30 Injuries</t>
  </si>
  <si>
    <t>An explosion of unknown cause occurred in a black powder factory.  A train passing the factory at the time of the explosion was badly damaged by flying missiles. Debris was thrown up to 1000 feet, and glass was broken up to a mile and a half.</t>
  </si>
  <si>
    <t>A corning mill was struck by lightning and blew up.  The incident occurred late in the evening after work had stopped and there were no casualties.</t>
  </si>
  <si>
    <t>It is believed that a small amount of fulminate ignited in a granulating machine. The clothes of an operator were set on fire. The operator subsequently spread the fire to granulated explosives placed on tables</t>
  </si>
  <si>
    <t>Mercury oxycyanide</t>
  </si>
  <si>
    <t>A worker was killed by an explosion that occurred during the crushing of mercury oxycyanide in a saccharine plant.</t>
  </si>
  <si>
    <t>A corning house exploded and communicated with three incorporating mills, which also exploded. The accident was probably due to foreign matter in the rolls, though the possibility of a spark from the boiler chimney could not be excluded.</t>
  </si>
  <si>
    <t>A short circuit in an electrical lead connected to a light switch triggered an explosion in the corning house of a black powder house.</t>
  </si>
  <si>
    <t>The corning house of a black powder plant was wrecked by an explosion.  The accident was apparently caused by the presence of a foreign body in the corning machine.</t>
  </si>
  <si>
    <t>A very violent explosion occurred in the corning house of a black powder plant, containing 2, 500lb of sporting powder. 1 man killed. The building was square &amp; had been uniformly filled. The destruction of the area was in the form of a cross.</t>
  </si>
  <si>
    <t>3 Fatalities
15 Injuries</t>
  </si>
  <si>
    <t>An explosion occurred in a mortar pug mill charged with amatol.  The accident was most probably caused by a failure of some part of the mill, eg a roller becoming detached.  The mill was completely destroyed in the explosion.</t>
  </si>
  <si>
    <t>An explosion in the mixing house communicated three or four seconds later to the corning house and thence to the press house.  The first explosion may have been caused by a contraband offence.</t>
  </si>
  <si>
    <t>Millman trying to remove the "trod" by means of a wooden mallet, without having taken the precaution to put on magazine overalls.</t>
  </si>
  <si>
    <t>An ignition occurred during the process of corning gunpowder.  The accident may have been due to the presence of grit or a naked light - the exact cause could not be established.</t>
  </si>
  <si>
    <t>A mill exploded as a result of a lightning strike.  This accident showed how, in the absence of a good earth, a conductor may be a positive danger rather than a safeguard. The explosion communicated to powder in other mills nearby.</t>
  </si>
  <si>
    <t>Lightning struck a corning house and exploded the powder therein.  Pieces of the building and of the roof were projected to about 50 yards in all directions, being stopped in a great measure by the trees</t>
  </si>
  <si>
    <t>It is thought that the millman swept the bottom of the mill while it was running. This was an inherently dangerous practice. The millman was very badly burned in the subsequent explosion and died the following morning of his injuries.</t>
  </si>
  <si>
    <t>6 Fatalities
3 Injuries</t>
  </si>
  <si>
    <t>A serious accident occurred in a corning house belonging to the United Rhenish Westphalian Gunpowder Company. It has not been found possible to ascertain the cause of the accident with any certainty.</t>
  </si>
  <si>
    <t>Explosion, due to unknown cause, in glaze mill.  Two men in the glaze mill were killed, and a third man at a distance of 500 feet.  Debris scattered up to five eighths of a mile.</t>
  </si>
  <si>
    <t>Nitrate mixture</t>
  </si>
  <si>
    <t>During the unloading of the mill, an involuntary movement of the still connected engine caused the movement of the runners.  This was sufficient to ignite the experimental composition present in the mill.</t>
  </si>
  <si>
    <t>It is stated that the accident was due to the explosion of a new boiler, the concussion of which caused the powder in the large mixing department to explode. Several small buildings were burned.</t>
  </si>
  <si>
    <t>A corning house blew up, probably as the result of the presence of grit or foreign material in the black powder. The explosion was a comparatively mild one &amp; no damage was done to any of the other buildings of the factory.</t>
  </si>
  <si>
    <t>During a thunderstorm, the isolated sifting and granulating house of the powder factory at Hamm on Sieg exploded, in consequence of which a foreman, who had remained there, contrary to instructions, was killed.</t>
  </si>
  <si>
    <t>An explosion completely demolished the corning house. The damage to other buildings on site, some of which were just 80 yards away, was practically nil. The explosion was caused by the friction of a bad fitting key in the pinion wheel.</t>
  </si>
  <si>
    <t>An explosion wrecked the corning house and killed the two workers inside. It is surmized that one of the workers dropped a copper tool into the mill while trying to clear a blockage. Window breakage occurred out to about 180 yards.</t>
  </si>
  <si>
    <t>An explosion in the corning house was probably caused by a hard foreign body passing through the " rolls." This body may have been present in the press cake or fallen from the roof. The corning house was demolished but little other damage was done.</t>
  </si>
  <si>
    <t>Explosion in a corning house thought to have been due to a faulty overheated bearing in the machinery. No damage was done to other buildings apart from glass breakage in an engine house &amp; a glazing house both about 135 yards distant</t>
  </si>
  <si>
    <t>10 Fatalities
5 Injuries</t>
  </si>
  <si>
    <t>An ignition of picric acid occurred in the sifting shed, probably due to the accidental presence in the grinding mill of a foreign body. The explosion which immediately followed the ignition was due to the presence of carbonaceous dust in the air.</t>
  </si>
  <si>
    <t>While breaking down slabs of wet guncotton by pressing them against a revolving roller with grooved surface, the guncotton exploded it haying become dry, presumably in transit</t>
  </si>
  <si>
    <t>An ignition occurred in a mill when it was started &amp; exploded a bogie containing 320 lbs of wrought charges, which was standing just in front of the next mill. The bogie should not have been left in this position but moved before the mill was started.</t>
  </si>
  <si>
    <t>An explosion in a corning house communicated to four others as a result of the projection of fire brands.  There was a delay of a few seconds between the succesive explosions. The cause of the orginal explosion could not be ascertained.</t>
  </si>
  <si>
    <t>During the running of an edge runner mill the shield was raised.  The shield was then dropped into the mill in the course of replacing it.  The mill contained TNT and beeswax at the time of the accident.  The mill jammed but there was no ignition.</t>
  </si>
  <si>
    <t>A fire broke put during the milling of "special diamond", which consists of calcium peroxide and paraffin.  The fire spread to 8 x 30kg bags of the finished product and caused severe damage to the roof.</t>
  </si>
  <si>
    <t>A three-compartmented gunpowder corning house was destroyed by explosion and fire.  The cause of the accident was not found.  It was concluded that multi-compartmented corning houses are undesirable &amp; should be replaced with single, remote control types.</t>
  </si>
  <si>
    <t>TRACER COMPOUND FLASHED DURING GRINDING OPERATION (ALLIANT TECHSYS)</t>
  </si>
  <si>
    <t>Operator threw the switch at the access tunnel in the barricade and started walking inside when the granulator detonated.  Fire flashed through the tunnel, fatally injuring the man.</t>
  </si>
  <si>
    <t>Explosion in granulator caused collapse of unusually heavy roof, killing the three operators.</t>
  </si>
  <si>
    <t>Fire at the ammonium perchlorate grinding house killed 3 operators.  One had matches in pocket.  A bolt found in mill earlier. A complex operational set up.  Though AP known to have explosive properties, only one exit, no explosives rules in effect.</t>
  </si>
  <si>
    <t>Mill (Western Powder Mfg) had just been started by attendant from remote control station.  After running about 2 min. explosion occurred.</t>
  </si>
  <si>
    <t>Charge had been run under wheels about 30 min. when explosion occurred.  Western Powder Mfg.</t>
  </si>
  <si>
    <t>A fire occurred in the hammer-mill for reducing AP into 20 micron particles. Operations were in a remote, protected control center. 200,000 gals of water used to extinguish fire.  Facility &amp; most of the equipment destroyed. (Virginia Propulsion Divis)</t>
  </si>
  <si>
    <t>Technician was grinding 25 grams of propellant using fuzed alumina mortar &amp; pestle when detonation shattered the device, severely injuring him. There was no shielding on the marble top table. (Aerojet)</t>
  </si>
  <si>
    <t>On June 22, 1993, at approximately 1400 hours, a fire and explosion occurred in lCAAP Building 65, 20mm pgu 28/b cartridge and projectile manufacturing.</t>
  </si>
  <si>
    <t>Sulphur, coal &amp; potassium nitrate grinding for the manufacture of black powder. Explosion took place on the 62 minute of grinding.  Explosion occurred when mill was loaded w/approx 30.5 kgs which burnt &amp; transmitted fire to another bag w/30.5 kgs more.</t>
  </si>
  <si>
    <t>Nitroguanidine</t>
  </si>
  <si>
    <t>A thicker than normal cake of nitroguanidine entered the delumper &amp; did not delump properly.  It clogged discharge screen &amp; was excessively rubbed by auger action.  Heat built up &amp; functioned fusible link sensors and deluge heads internal to delumper.</t>
  </si>
  <si>
    <t>Lightning struck glaze mill of galvanized iron sheet on wood frame  with corrugated iron roof. Missile concentration 300 ft. Bldg debris/equip. 600 ft. Witnesses at boiler house (1000 ft.) saw stroke hit.Windows to 5 miles.  No fatals/inj.  $25,000.</t>
  </si>
  <si>
    <t>Lightning struck a heavy copper cable connecting the air terminals, severed it and went thru the two story frame building, igniting 100 pounds of magnesium. All personnel were evacuated from the building before the storm hit.  Bldg was destroyed.</t>
  </si>
  <si>
    <t>The wheel mill exploded while unattended.  The green charge was screened, nothing unusual noted.  Corrugated steel from the wheel mill building caught in nearby tree branches.  Mill walls 3 feet, 9 inches thick were almost undamaged. (Western Powder Co)</t>
  </si>
  <si>
    <t>A pre-production test of an expeller mill to effectively dry N5 paste in a continuous process, exploded.  The test was conducted in a press house where operators were protected in a bunker.  They were not injured. Mechanical failure of equipment.</t>
  </si>
  <si>
    <t>Explosion occurred in blackpowder mill.  Mill was not running at time of explosion, but had been working normally.  Trouble had been experienced w/bldg up of hard incrustations on bed of mill pan and foreman was investigating this.</t>
  </si>
  <si>
    <t>Block of propellant was being milled (cut) into a number of tensile test specimens when fire broke out.  Prompt functioning of deluge system prevented extensive damage in mill bay.</t>
  </si>
  <si>
    <t>An explosion in a powder mill during silent hours. The expl' reportedly lifted a workshop of 40 sq metres area into the air. The blast was felt in nearby residential areas but no damage was reported. The mill was part of Kirov Research &amp; Production.</t>
  </si>
  <si>
    <t>An explosion is reported during manufacture of magnesium powder.  The accident occurred at a plant which manufactures the powder as a component of military flares and pyrotechnics.  The building was destroyed in the blast</t>
  </si>
  <si>
    <t>An explosion occurred in a gunpowder corning house. The light roof  was blown off but the substantial walls remained standing. The machinery was operated by remote control and the operators were unaffected. Cause - foreign matter or dry bearing.</t>
  </si>
  <si>
    <t>An explosion occurred in a hammer mill used for grinding ammon perchlorate. It is thought that a small piece of loose polythene had fallen into the mill. The impact of the hammers on polythene covered with ground perchlorate could produce an ignition.</t>
  </si>
  <si>
    <t>Aluminite No 2</t>
  </si>
  <si>
    <t>A minor ignition of a small quantity of Aluminite No 2 occurred in an edge runner mill.  The roller had become displaced on its bearings and partially jammed against the framework of the mill, causing friction</t>
  </si>
  <si>
    <t>A corning house exploded killing the four occupants. Some debris was projected into one of the incorporating mills, which was running at the time, causing it to explode.  The cause of the initial explosion could not be ascertained.</t>
  </si>
  <si>
    <t>During the process of graining HMX, an operative heard a crack and noticed that a piece of lagging had ignited and fallen from the steam main onto the lid of the grainer. The incident was most likely caused by detonation of an HMX crystal in the lagging.</t>
  </si>
  <si>
    <t>Ammonium picrate</t>
  </si>
  <si>
    <t>Ignition in grinding building. A fault on the grinder caused frictional heating of ammonium picrate dust on the belt of a pully. The fire spread to 15lbs of ammonium picrate in a box under the grinder &amp; damage was done to the floor and roof of the bldg.</t>
  </si>
  <si>
    <t>Salbulite 1A</t>
  </si>
  <si>
    <t>Mild explosion followed by fire during the mixing of Salbulite 1A in a mill. The fire was quickly brought under control by the use of the drencher and hose. The ignition appeared to be sparked by friction though the exact cause could not be ascertained.</t>
  </si>
  <si>
    <t>Aluminite</t>
  </si>
  <si>
    <t>Explosion during mixing in edge runner mill. It is thought that the most probable cause of the accident was some defect in the mixers, such as a fracture of a working part which set up undue friction or a heavy glancing blow on the explosive in the pan.</t>
  </si>
  <si>
    <t>A workman was granulating gunpowder composition in a room not licensed for that purpose. The composition ignited and the man died of severe burns. The room had lime washed brick walls and worn wooden floor with protruding nails.</t>
  </si>
  <si>
    <t>Ignition during the milling of a 90 lb green charge. It is thought that the ignition, which was of a mild character, may have been due to " rough " starting of the engine driving the mill [see also Records 9161 &amp; 9162].</t>
  </si>
  <si>
    <t>Cannonite</t>
  </si>
  <si>
    <t>An ignition of cannonite took place in the secondary granulating machine causing severe injury to the one man present in the building.</t>
  </si>
  <si>
    <t>The ignition started in No. 2 mill and hot sparks from it ignited the charge in No. 3 mill. The exact cause of the ignition was not established, but it is possible that a skidding of the rollers was caused by a spill of water from the drenching system.</t>
  </si>
  <si>
    <t>Ripping Ammonite</t>
  </si>
  <si>
    <t>A charge had just been completed in a grinding mill, and the explosive discharged. The operator was pushing in the slide when an ignition occurred, possibly due to accumulated powder in the grooves.</t>
  </si>
  <si>
    <t>Polar Thames Powder</t>
  </si>
  <si>
    <t>The charge in an Atlas mixer caught fire, but was subdued by the workers with the fire appliances available.</t>
  </si>
  <si>
    <t>An ignition occurred during the process of granulating cannonite. The ignition was caused by the presence of foreign substances in the granulating machine. The damage to the building was of a trifling character &amp; the operative, though badly burnt, escaped</t>
  </si>
  <si>
    <t>An explosion in the corning house resulted in the deaths of the three occupants.  It is believed that the accident occurred during the process of charging the hopper with press cake. Most likely there was an impact against the hopper</t>
  </si>
  <si>
    <t>An explosion occurred in the mixing house. The windows in the administration building 300 m away were blown out. The exact cause of the accident was not found.</t>
  </si>
  <si>
    <t>The injured man was on the platform of a potassium chlorate grinding machine. As he turned to go down the steps there was a flash at his boots and his trousers, which were impregnated with Chlorate dust, caught fire and he was severely burned.</t>
  </si>
  <si>
    <t>Blastine</t>
  </si>
  <si>
    <t>An explosion occurred in a mill during the process of incorporating two ingredients of G grade Blastine. The mill was wrecked and nearby buildings sustained heavy damage. No one was injured, the men having just left the mills to prepare for other charges</t>
  </si>
  <si>
    <t>Explosion in the black powder mill. Cause not determined.</t>
  </si>
  <si>
    <t>Nitrate/sulphur/organic mixture</t>
  </si>
  <si>
    <t>Explosion in the pyrotechnic section. The cause of the explosion is probably that the mill turned loose on the wedges, travelled along the axle and bumped into the steel framework supporting the bearing causing sparking. The mill was destroyed.</t>
  </si>
  <si>
    <t>Explosion in black powder corning house followed by the explosions of two bogies of cutcake which were on the rail tracks outside the house. No definite cause for the accident could be established. The corning house was destroyed.</t>
  </si>
  <si>
    <t>Blasting agent</t>
  </si>
  <si>
    <t>An aluminum-bearing blasting agent was being made and a flesh occurred, either in or close to one of the mixers, most likely due to the highly exotherinic aluminiun water reaction originating in the exhaust ducts behind the mixers.</t>
  </si>
  <si>
    <t>Explosion in black powder mixing house, cause unknown. The mixing house was destroyed but another building some 120 ft away and shaded by the barricade was virtually undamaged. Two operators working in this building suffered no injuries</t>
  </si>
  <si>
    <t>Fire in black powder pulverize building. It is virtually certain that the fire started spontaneously in the bags of pulverized charcoal and sulphur. The charcoal had not been adequately "aged" by exposure to the atmosphere. The fire destroyed the building</t>
  </si>
  <si>
    <t>Explosive fire in a building for pyrotechnical batches, probably started by friction in the granulation machine. The building was extensively damaged in the fire</t>
  </si>
  <si>
    <t>Explosion at black powder mill house during processing of re-work material. The ignition could have been due to foreign matter or the mill runners skidding. The roof and the light structure wall were blown out but the mill was not damaged.</t>
  </si>
  <si>
    <t>Explosion in roller mill for double base propellant. The powder had been put through the mill one time. When the powder was emptied into the mill for the second run the explosion happened immediately.</t>
  </si>
  <si>
    <t>Explosion in black powder plant. The mill had been running for the full cycle time (3 hours with potassium nitrate and two additional hours after the charcoal had been added) when the explosion occurred. Possibly due to foreign matter or cracked base.</t>
  </si>
  <si>
    <t>Black powder burst in roll corning. The explosion was probably caused from the heating by friction of a foreign body between the mill rollers.</t>
  </si>
  <si>
    <t>Explosion at a grindstone mill, black powder manufacture. Considering there was no sign of seizure or friction in the moveable parts of the machine, it is likely that the presence of some metal particle in the raw materials caused the explosion</t>
  </si>
  <si>
    <t>Explosion de poudre noire. Possibly due to presence of foreign body.</t>
  </si>
  <si>
    <t>Explosion in a grindstone mill for the production of black powder. A foreign object was later found in the mill.</t>
  </si>
  <si>
    <t>Explosion in two adjacent black powder mill compartments. The cause of the initial explosion was not established. The second explosion was probably caused by flying debris from the first.</t>
  </si>
  <si>
    <t>Lead picramate</t>
  </si>
  <si>
    <t>Worker was grinding lead picramate, rubbing it over a piece of cloth with a small board. An explosion occurred and he was slightly injured. The operative was spared serious injury as he was wearing PPE.</t>
  </si>
  <si>
    <t>150 grs. lead picramate explosion. Accident occurred during grinding operation and may have been due to dry accumulations of lead picramate</t>
  </si>
  <si>
    <t>Explosion in black powder corning house. Accident occurred during weekend shutdown when 660 kg of powder was stored in bogies in the bldg. It is assumed the powder was initiated by lightning, though bldg had an LPS offering 45-degree cone of protection.</t>
  </si>
  <si>
    <t>About 20 minutes after the start of the milling cycle an explosion occurred. Nothing unusual was observed prior to the explosion. The automatic drencher system operated and no damage occurred beyond building. Ignition probably caused by stones in mill.</t>
  </si>
  <si>
    <t>Ignition in a black powder workshop. Accident possibly due to: Too dry powder; Friction push device and scrapers; Presence of foreign bodies.</t>
  </si>
  <si>
    <t>Explosion in black powder production plant. Accident may have been due to break of cover drum covers, foreign matter, sparking, off-spec powder.</t>
  </si>
  <si>
    <t>Explosion in production plant for black powder. Cause of ignition not established. Initial incident involved 60 kg of powder. Flash propagated to adjacent buildings, eventually causing explosion of 5000 - 6000 kg of powder</t>
  </si>
  <si>
    <t>Grinding of the tabletted LPD powder was taking place at the time of the blast. A fire developed in the grinding machine, which initiated a dust explosion. The grinding and adjacent compartments were heavily damaged.</t>
  </si>
  <si>
    <t>Undetermined detonation of black powder.</t>
  </si>
  <si>
    <t>Deflagration of black powder during grinding operation. Ignition possibly due to foreign body, sparking or violent shock of the powder at cylinders level.</t>
  </si>
  <si>
    <t>A charge which had been loaded just before the plant was vacated during a thunderstorm was discharged on returning to work and a new charge loaded. The mill was started and had run for about 4 - 5 minutes when the explosion occurred.</t>
  </si>
  <si>
    <t>Deflagration of 100 kgs black powder in corning machine. No evident cause could be determined.</t>
  </si>
  <si>
    <t>Corning house was set on fire following lightning strike.  The house was undergoing maintenance work at the time of the incident and no explosives were present.</t>
  </si>
  <si>
    <t>Explosion, due to unknown cause, of black powder in mix house. Debris thrown up to 15 metres.</t>
  </si>
  <si>
    <t>An explosion occured in Corning Mill Granulation House No-1, and just after it, by transmission, another explosion occured in Corning Mill Granulation House No-2. The cause of the intial ignition was not determined.</t>
  </si>
  <si>
    <t>One charge (220kg) of black powder initiated approximately 6 minutes into the operating cycle of 15 minutes. Three other partially filled dust and grain collecting bogies were also initiated inside the building. Most debris landed within 80 m.</t>
  </si>
  <si>
    <t>An incorporating mill exploded. It is supposed the millman was using an iron coal hammer to detach incrustations of powder from the mill. The presence of the iron hammer in the mill was a breach of general rules and  special rules of the factory.</t>
  </si>
  <si>
    <t>Charcoal dust</t>
  </si>
  <si>
    <t>A mill was being used for grinding charcoal. After running for a few mins a dust explosion occurred which was supposed to have been due to one of the runners skidding on a piece of imperfectly burned charcoal &amp; so causing sufficient heat to ignite dust.</t>
  </si>
  <si>
    <t>Six incorporating mills had been running for 40 minutes on 86 lbs. charges of blasting powder. No. 3 mill exploded and ignited the rest of the range of mills. On examining the mills a piece of brass weighing about 2.5 lbs. was found in the bed plate.</t>
  </si>
  <si>
    <t>Amberite</t>
  </si>
  <si>
    <t>The granulating house was burnt down by a fire which originated in a small piece of hard wood which had been placed on the side of the " duster" at a place where wear had appeared.</t>
  </si>
  <si>
    <t>Potassium nitrate</t>
  </si>
  <si>
    <t>The man in charge of the saltpetre mill stated that, after grinding for about half an hour, he noticed a little smoke and a light coming from the middle of the upper mill stone. He poured some water on it, but failed to extinguish the fire.</t>
  </si>
  <si>
    <t>An explosion is reported to have occurred within the gun powder mixing unit of the Kercem fireworks factory. No one was injured, however.</t>
  </si>
  <si>
    <t>A deflagration occurred during the remote graining of black powder. The ignition may have been caused by a foreign object or faulty machinery. Minor damage to roof, synthetic windows and doors. Some material fell in neighbouring buildings.</t>
  </si>
  <si>
    <t>An explosion is reported to have occurred during the process of granulating black powder.  The operation was carried out remotely and no one was injured. The blast caused minor smoke and fire damage to the facility.</t>
  </si>
  <si>
    <t>Fire in a high shear mixer during black powder paste manufacture which extended to two full Nautamixers. No liquid solution was in the high shear mixer and therefore the initial source of fire was the violent stirring of a mixture of dry powders</t>
  </si>
  <si>
    <t>Explosion in the corning and sieving building during the regular production of Black powder. The building was totally destroyed. Fragments were projected nearby, damaging lightly some roofs of other buildings.</t>
  </si>
  <si>
    <t>A small explosion occurred in Goex Inc’s blackpowder facility. The explosion, which resulted in no injuries, destroyed equipment in the corning mill and was thought to have been sparked by a grass fire.</t>
  </si>
  <si>
    <t>About 2 pounds of explosive materials detonated during the granulation process in the D-line of Valentec Systems’ 40mm flare manufacturing facility. The resulting fire was allowed to burn itself out, affecting a total of seven structures.</t>
  </si>
  <si>
    <t>A house containing a clandestine powder mill was reported completely destroyed in an explosion. Three children playing some 15m away were slightly injured by the effects. It is reported that the explosion was initiated by an electrical fault.</t>
  </si>
  <si>
    <t>Flash fire and explosion at black powder plant. An employee received second-degree burns over up to 85% of his body. The fire destroyed the building but company officials couldn't say if the equipment was damaged beyond repair.</t>
  </si>
  <si>
    <t>During the milling of black powder an explosion occurred.</t>
  </si>
  <si>
    <t>While preparing the 3rd batch of the day, the ternary mixture (50 Kg) caught fire, followed by a minor deflagration after 86 revolutions, out of a total of 1000 involved in the process.</t>
  </si>
  <si>
    <t>A small explosion occurred when a fitter was removing a nut from the bolt on the flange below the granulator. The bolts had not been decontaminated and lubricated in the standard way (PETN destroying agent followed by a penetrating lubricant).</t>
  </si>
  <si>
    <t>Delay composition ignited in a ball mill. It appears that some of the rubber lined balls were steel instead of lead. Furthermore, the rubber lining on these steel balls had worn out to a thin layer. The fire ejected the ball mill charge. Remote operation</t>
  </si>
  <si>
    <t>An explosion in a mill at a factory that makes explosives and pyrotechnics is reported to have resulted in a huge amount of material damage. Ten workers were reported to have been lightly injured by flying glass.</t>
  </si>
  <si>
    <t>Two workers were reported killed in an explosion at a match factory. A police officer reported that the incident involved the factory's "cast iron roller".</t>
  </si>
  <si>
    <t>Media sources reported that a shop owner suffered serious injuries when an explosive (believed to be black powder) exploded in her store. It is thought that the woman might have been grinding a powder in a  mortar at the time the incident occurred.</t>
  </si>
  <si>
    <t>As the speed of the edge runner mill was increased at the beginning of the milling cycle, the raw material in the mill pan deflagrated. Small pieces of Steatite were found in the pan of the edge runner mill - these presumably initiated the deflagration.</t>
  </si>
  <si>
    <t>Reports say a person was injured by an explosion in a corning mill. There were no reports as to the cause of the ignition</t>
  </si>
  <si>
    <t>Blackpowder</t>
  </si>
  <si>
    <t>Two employees were injured during the evacuation after an explosion in a Corning Mill at Goex Powder’s Camp Minden site, LA USA on 07 June 2011. The Building was extensively damaged. See IN10-12</t>
  </si>
  <si>
    <t>Energetic material present.
Error of Procedure. Remediation and decommissioning procedure did not cover sufficient scope.</t>
  </si>
  <si>
    <t>Error of Procedure. The planning processshould have included an estimate of the latent hazard</t>
  </si>
  <si>
    <t>On decommissioning, it is good practice to take samples from pits along the groundwater gradient to determine the extent of contamination.</t>
  </si>
  <si>
    <t>Deal with all explosives-related issues at the time of closedown and decommissioning.</t>
  </si>
  <si>
    <t>Energetic material present.
Error of Procedure. The requirement for wetting areas where it was possible for materail to collect was not specified.</t>
  </si>
  <si>
    <t>Error of Procedure. The planning processshould have included an estimate of the hazard</t>
  </si>
  <si>
    <t>Planning process should include a detailed desktop exercise.
Only use non-sparking tools and equipment in a aplace where eplosive material might be exposed..
Ensure adequate wetting of posible soures of dry powders.</t>
  </si>
  <si>
    <t>Detailed planning is essential.
Ensure minimum manning.</t>
  </si>
  <si>
    <t>Energetic material present.
Hot work not approved.</t>
  </si>
  <si>
    <t xml:space="preserve">Violation of Procedure. </t>
  </si>
  <si>
    <t>Plan and complete all explosives-reated procedures as soon as possible after ceasing operations.
Communicate all risks identified in the planning process to the actors who will undertake the work.
Minimise the number of workers present.</t>
  </si>
  <si>
    <t>Don't step outside the bounds of permitted activities.
All staff need to understand the ratinale for the permit system.
Supervision of hot working is essential.</t>
  </si>
  <si>
    <t>Energetic material present as a latent hazard.
Equipment design - the pipeline.
Error of Procedure. Flushing the pipeline as part of closedown.</t>
  </si>
  <si>
    <t>Presence of explosive material as a result of equipment design.</t>
  </si>
  <si>
    <t>Plan and complete all explosives-reated procedures as soon as possible after ceasing operations.
Consider the waste stream in more detail.
Design the process and plant with decommissioning in mind.</t>
  </si>
  <si>
    <t>Design for decommissioning.
Ensure closedown procedures are detailed.</t>
  </si>
  <si>
    <t>Explosive material present - dry nitrolignin.
Equipment - steel tools and nailed boots.
Human factors - error of judgement in assuming the moisture on the surface of the boilers equated to thorough wetting of the nitrolignin.</t>
  </si>
  <si>
    <t>Error of Procedure - plant not decontaminated at closedown</t>
  </si>
  <si>
    <t>detailed planning - understand the hazards.
Ensure closedown procedures remove all traces of explosive material.
Avoid working in confined spaces with explosive materials.
Minimise personnel at risk.</t>
  </si>
  <si>
    <t>Don't make assmptions about the state ofexplosve materials/contaminated equipment, or read-across from similar equipment.
Don't work in confined spaces unless there is absolutely no other option.
Ensure all personnel are competent and current.</t>
  </si>
  <si>
    <t>Energetic materials present.
Error of procedure - FFE of scrap
Human factors - complacency and assumption
Procedural - control of contractors</t>
  </si>
  <si>
    <t>Failure of the FFE procedure</t>
  </si>
  <si>
    <t>Supervision of FFE process
communication to contractor
effective segregation of scrap for sale</t>
  </si>
  <si>
    <t>positive identifaction of material
training of workforce and contractors</t>
  </si>
  <si>
    <t xml:space="preserve">explosive material present in floor, on walls &amp; ceilings, in valves.
Hot working and floor being taken up at tsame time
</t>
  </si>
  <si>
    <t>Equipment - poor design (floor materials)
Violation of / error in floor cleaning procedure</t>
  </si>
  <si>
    <t>Don't change process building from HE to HE/Incendiary processing.
Use suitable materials in building construction.
Ensure complee cleaning process at sensible intervals.
Only undertake one maintenance process at a time.</t>
  </si>
  <si>
    <t>Resist pressure to take unsafe actions.
Ensure ALL staff have relevant explosives competence.
Design buildings for cleanliness and maintenance</t>
  </si>
  <si>
    <t>Error of Procedure. Wrong procedure used for dealing with UXO
Violation of Procedure. Too many people nearby</t>
  </si>
  <si>
    <t>Error of procedure.</t>
  </si>
  <si>
    <t>Don't read across demilitarisation processes to EOD procedures.</t>
  </si>
  <si>
    <t>Explosives present.
Violation of FFE procedures.</t>
  </si>
  <si>
    <t>Explosives present during hot work.</t>
  </si>
  <si>
    <t>Communication between seller and contractor.
Check explosives containers are FFE before hot working.</t>
  </si>
  <si>
    <t>Ensure all parties understand the hazards.
Competence of supplying and receiving organisaitons.</t>
  </si>
  <si>
    <t>Violation of procedure - workiing outside cleared area.</t>
  </si>
  <si>
    <t>Human factors - communication</t>
  </si>
  <si>
    <t>Clear communication and confirmation of understanding between organsiations and individuals.</t>
  </si>
  <si>
    <t>Ensure all parties understand the hazard and immediate risks.</t>
  </si>
  <si>
    <t>Explosives present in unexpected area.</t>
  </si>
  <si>
    <t>Failure to FFE all items that could have been contaminated.</t>
  </si>
  <si>
    <t>Detailed knowledge of the site and construction is essential in the planing of decommissioning.</t>
  </si>
  <si>
    <t>Explosives present in hollow items.
Violation of FFE procedures.</t>
  </si>
  <si>
    <t>FFE violation</t>
  </si>
  <si>
    <t>Good FFE procedure that is adhered to.
Supervison of al stages of work, from closedown to destruction.</t>
  </si>
  <si>
    <t>Need SQEP persons in all stages.</t>
  </si>
  <si>
    <t>Explosives present.
Human factors - attitude to fire and explosion.
Error in decommissioning and FFE procedure</t>
  </si>
  <si>
    <t>Human factors - attitudes and behaviours</t>
  </si>
  <si>
    <t>Have a continuous improvement attitude - don't accept that fire and explosion is just part of life.</t>
  </si>
  <si>
    <t>Closedown and decommissioning is when all the hidden problems will be revealed.</t>
  </si>
  <si>
    <t>Explosives present.
Error of procedure. It appears the facility was simply abandoned without any decontamination process.</t>
  </si>
  <si>
    <t>Explosives in tubing.</t>
  </si>
  <si>
    <t>Plan and execute a proper decommissioning procedure.</t>
  </si>
  <si>
    <t>Any explosives facility can build up explosives residue during operations, therefore proper closedownand decommisioning procedures must be put in place to make them safe for any following use/activity.</t>
  </si>
  <si>
    <t>Explosives present.
Error of procedure. Using an open flame to prove FFE.
Violation of roedure. Leaving the shelter.</t>
  </si>
  <si>
    <t>Use of open flame to prove FFE.</t>
  </si>
  <si>
    <t>Remote working.
Use a proving oven for suitable items.</t>
  </si>
  <si>
    <t>Train people in the hazards.</t>
  </si>
  <si>
    <t>Violation of Procedure - using the wrong tool
Human factors - inadequate competence
Human factors - inadequate supervision</t>
  </si>
  <si>
    <t>Going beyond the scope of the process required, using the wrong tool.</t>
  </si>
  <si>
    <t>Have only accepted tools in the work area.</t>
  </si>
  <si>
    <t>Ensure workers have relevant level of explosives competence.
Supervise more closely to avoid complacency and assumption.</t>
  </si>
  <si>
    <t>Explosives present.
Equipment - poor design of drainage.</t>
  </si>
  <si>
    <t>Design utilities appropriate to the building use.</t>
  </si>
  <si>
    <t>Plan the decommissioning process on a site-by-site basis, not custom and practice.</t>
  </si>
  <si>
    <t>Explosives present.
Human factors - competence.</t>
  </si>
  <si>
    <t>Lack of understanding by the workers operating 20 years after closedown. 
Poor closedown and decommissioning procedures.</t>
  </si>
  <si>
    <t>people involved in decommissioning abandoned facilities need to delve into histor to understand the laten hazards.</t>
  </si>
  <si>
    <t>Error of Procedure. Closedown and decommissioning.
Human factors. Competence of contractors
Human factors/error of procedure. Security.</t>
  </si>
  <si>
    <t>Not closing down and decommissioning at the time operations ceased.</t>
  </si>
  <si>
    <t>Closedown and decommission thoroughly as soon as parcticable after explosives operations cease.</t>
  </si>
  <si>
    <t>Explosives present.
Error of procedure. Plant not properly FFE.
Human factors. Competence of planners and demolition workers.</t>
  </si>
  <si>
    <t>Failure to FFE properly at time of abandonment.</t>
  </si>
  <si>
    <t>FFE while there are SMEs available.</t>
  </si>
  <si>
    <t>Error of Procedure. Closedown and decommissioning.
Human factors/error of procedure. Security.</t>
  </si>
  <si>
    <t>Explosives present.
Equipment. Use of porous materials
Human factors. Competence of planners and contractors.</t>
  </si>
  <si>
    <t>Equipment. Design of pant allowing use of inappropriate materials.</t>
  </si>
  <si>
    <t>Design for cleanliness and maintenance.
FFE properly at cessation of operations.
Plan decommissioning taking into account all feasible sources of explosion</t>
  </si>
  <si>
    <t>Explosives-related competence of designers and management is essential.</t>
  </si>
  <si>
    <t>Range Fire</t>
  </si>
  <si>
    <t>Cold Meece</t>
  </si>
  <si>
    <t>Night Tactical Sortie</t>
  </si>
  <si>
    <t xml:space="preserve">Incineration of incendiary 0.5" rounds, </t>
  </si>
  <si>
    <t>Unplanned burning to detonation of RDX/TNT</t>
  </si>
  <si>
    <t>Disposal of Amatol</t>
  </si>
  <si>
    <t xml:space="preserve">Unplanned detonation during open burning of HE, </t>
  </si>
  <si>
    <t>Unplanned propellant deflagration</t>
  </si>
  <si>
    <t xml:space="preserve">Unplanned deflagration on storage </t>
  </si>
  <si>
    <t>Tooele Ord Depot</t>
  </si>
  <si>
    <t xml:space="preserve">Explosion of Lead Styphnate on opening box </t>
  </si>
  <si>
    <t>Disposal of pyrotechnic composition</t>
  </si>
  <si>
    <t>Africa</t>
  </si>
  <si>
    <t>Destruction of cartridged percholrate-based emulsion</t>
  </si>
  <si>
    <t>Brazil</t>
  </si>
  <si>
    <t>Section</t>
  </si>
  <si>
    <t>ASSEMBLY/DISASSEMBLY</t>
  </si>
  <si>
    <t>CLEANING</t>
  </si>
  <si>
    <t>DECOMMISSIONING</t>
  </si>
  <si>
    <t>DISPOSAL</t>
  </si>
  <si>
    <t>DRILLING</t>
  </si>
  <si>
    <t>DRYING</t>
  </si>
  <si>
    <t>EXTRUDING</t>
  </si>
  <si>
    <t>FILLING</t>
  </si>
  <si>
    <t>HANDLING</t>
  </si>
  <si>
    <t>INSPECTION</t>
  </si>
  <si>
    <t>LOADING/UNLOADING</t>
  </si>
  <si>
    <t>MACHINING</t>
  </si>
  <si>
    <t>MAINTENANCE</t>
  </si>
  <si>
    <t>MELTING</t>
  </si>
  <si>
    <t>MILLING</t>
  </si>
  <si>
    <t>PRESSING</t>
  </si>
  <si>
    <t>SIEVING</t>
  </si>
  <si>
    <t>TEST/TRIALS</t>
  </si>
  <si>
    <t>Damage to Munition
Disabled Safety Systems
Programme Pressure/ Sequence of Events
Fault in Design
Safety Culture</t>
  </si>
  <si>
    <t xml:space="preserve">Regular breaks, reduce work pressure, proper lighting, work rotation, supervision, checking procedures, quality checks, receipt inspection, Training, no blame culture, reporting
Check Safety Systems on before further work, permitting procedures, LOTO, interlocks, training, procedural controls
Safety Culture, HAZOP, PFMEA etc. Max. Credible Event, 
Design Review, Assurance, 
Proactive conscious effort, reporting mechanisms, regulation, </t>
  </si>
  <si>
    <t>Change the firing tunnel (deflectors, angled armour plates) and the firing post (fill in the possible escape area).
Build a barricade or wall of prefabricated concrete elements approximately 10m behind the motor</t>
  </si>
  <si>
    <t>Review safety trace (independent review of range safety)
review  basis of safety/facility design</t>
  </si>
  <si>
    <t>Poor understanding of disposal and consequence
inedequate trial set-up
material residue unburnt</t>
  </si>
  <si>
    <t>People present during mixing
Sunday Afternoon?</t>
  </si>
  <si>
    <t>Carry out any experimental mixing operations remotely
Ensure staff have sufficient time/rest</t>
  </si>
  <si>
    <t>poor design
poor discipline
Time pressure
failure to follow procedures</t>
  </si>
  <si>
    <t>Improper commands
Override of safety features
poor maintenance</t>
  </si>
  <si>
    <t>Inadequate peer review of SOP
Making incorrect assumptions</t>
  </si>
  <si>
    <t>Lack of availability of suitable procedure
lack of training
poor safety culture
correct equipment unavailable</t>
  </si>
  <si>
    <t>Improve unit training by training more soldiers and on a regular basis regarding the proper and safe way to use pyrotechnics.
Ensure personnel are ready to perform by ensuring the individuals using pyrotechnics have adequate training and experience.</t>
  </si>
  <si>
    <t>Do not connect inappropriate power supplies
make adequate training available
ensure appropriate equipment available prior to trial</t>
  </si>
  <si>
    <t>distracted by third party
poor design of equipment</t>
  </si>
  <si>
    <t>Inadequate risk assessment
poor cost/benefit analysis</t>
  </si>
  <si>
    <t>N/A+B2409A2409:K2411J2409H2410:K2411J2409H2410:K2411A2B2411:K2411</t>
  </si>
  <si>
    <t>lack of circuit breaks/interlocks
potential fault on equipment</t>
  </si>
  <si>
    <t>poor risk assessment
inadequate restraint
poor facility design</t>
  </si>
  <si>
    <t>Poor Handling
Poor safety culture
Lack of understanding</t>
  </si>
  <si>
    <t>Fatalities</t>
  </si>
  <si>
    <t>Injuries</t>
  </si>
  <si>
    <t>Damage</t>
  </si>
  <si>
    <t>Major facility damage</t>
  </si>
  <si>
    <t>Slight to Moderate facility Damage</t>
  </si>
  <si>
    <t>Before filling with bullets, all boxes and lids are to be examined in comparison with an accepted standard, by an operator specially selected for the work, and additional instructions to cover this examination to be included in Process Instructions
The straps securing the box lids to be of uniform length
Guide rails fitter at each end of the furnace to locate boxes centrally on the roller conveyors
The furnace to be extended at the outlet end and a second protective flap fitter to ensure that when the furnace is operating one flap must always be closed
within the extension a stop be installed in the conveyor such that each box that has passed through the furnace remains in this secondary position for five minutes
If an obstruction occurs in the furnace wich cannot be freed from the feed end, the furnace is to be closed down. Detailed instructions to this effect, and to cover the subsequent clearing of the furnace, to be included in the S.S.O.</t>
  </si>
  <si>
    <t xml:space="preserve">Each burning tray to be overhauled every two weeks
wood shavings only will be used as the initial layer in the trays
the explosive limit of each tray for the burning of R.D.X./T.N.T. will be reduced to 10lbs per tray in view of the close proximity of the Hostel, and that the explosive waste will be carefully weighted so that this amount is not exceeded.
The waste R.D.X./T.N.T. will be passed through a sieve formed of an aluminium tray with 1" diameter holes
The method of pouring the water covering the RDX/TNT in the waste buckets on to the hay covering the trays will be discontinued and the waste water will in future be poured through a filter bag on to one  tray without shavings, thus leaving the remaining trays in a dry condition
</t>
  </si>
  <si>
    <t>collection must be undertaken by qualified and authorised personnel
ensure tracability of products
Clearly identify waste bins</t>
  </si>
  <si>
    <t>big hole in ground, damage to unoccupied buildings</t>
  </si>
  <si>
    <t>Destruction of facility</t>
  </si>
  <si>
    <t>Damage to sump/building</t>
  </si>
  <si>
    <t>£1000 damage to buildings</t>
  </si>
  <si>
    <t>Serious</t>
  </si>
  <si>
    <t xml:space="preserve">vehicle damage </t>
  </si>
  <si>
    <t>check classification of the objects to be disposed of classification for transport relates to transport conditions and may not related to the bahavious of the products once they leave their packaging
Enhance safety tests of equipment with a safety margin
Improve dialogue between supplier of munitions to be disposed of and the demolition agent in order to ensure that all available on the abnormalities of the munitions (shocks, falls, extreme storage temperatures) are properly advised.</t>
  </si>
  <si>
    <t>The working Regulations, Operating Instructions and Use list for Q2 should be amended so as to cover all operations carried out in the building
The routine factory procedure for controlling the water-tightness of electric should be improved
Investigations should be carried out to ascertain an improved method of destruction, whereby the electric detonators are destroyed singly, can be evolved</t>
  </si>
  <si>
    <t>Limit the storage life of propellants awaiting disposal.
Storage under water of degraded gun propellant prevents spontaneous combustion. It is, however necessary to allow for gases to escape naturally and for the storage area to be well ventilated so as to avoid the accumulation of nitrous and hydrogen gases</t>
  </si>
  <si>
    <t>Limit the storage life of propellants.
If you must store waste propellant, Store in triacetin or under water to prevent spontaneous combustion.
Allow for gases to escape naturally and for the storage area to be well ventilated so as to avoid the accumulation of nitrous and hydrogen gases</t>
  </si>
  <si>
    <t xml:space="preserve">No injuries, </t>
  </si>
  <si>
    <t>light facility damage</t>
  </si>
  <si>
    <t>minor facility damage</t>
  </si>
  <si>
    <t>Separate burning areas upon kinds of explosives products
Each concrete burning area put on earth waterproof layer in order to collect in the drain any melted or any water soluble product such as oxidisers</t>
  </si>
  <si>
    <t>minor damage</t>
  </si>
  <si>
    <t>some structural damage</t>
  </si>
  <si>
    <t>damage to ~2000 nearby residences, 230M+ Roubles</t>
  </si>
  <si>
    <t>A little water will be placed at the bottom of bags containing rags to prevent overheating
Such bags will be dispersed and not stacked in a pile
Torn bags will be laid flat to reduce the auto-ignition risk associated with the entrapment of air when piled-up</t>
  </si>
  <si>
    <t>A little water will be placed at the bottom of bags containing rags to prevent overheating
Torn bags will be laid flat to reduce the auto-ignition risk associated with the entrapment of air ehwn piled-up</t>
  </si>
  <si>
    <t>Consider burning waste containers at the same time as the waste rags
Consider auto-ignition mechanism of non-explosive materials, particularly contaminated packaging, solvents and degradation products</t>
  </si>
  <si>
    <t>Minor damage to facility</t>
  </si>
  <si>
    <t>$25,000 dollars to facility</t>
  </si>
  <si>
    <t>destruction of plant.  Pieces 6 to 29kg projected 300m</t>
  </si>
  <si>
    <t>damage from blast 300m away, crater 3m by 1m deep</t>
  </si>
  <si>
    <t>Error in Procedure
Violation of procedure</t>
  </si>
  <si>
    <t>No Injuries, Plant damage</t>
  </si>
  <si>
    <t>Plant damage</t>
  </si>
  <si>
    <t>damage to a window</t>
  </si>
  <si>
    <t>6ft by 2ft crater</t>
  </si>
  <si>
    <t>slight material damage</t>
  </si>
  <si>
    <t>damage to local property (windows broken 700 feet away)</t>
  </si>
  <si>
    <t>damage to property - structrural damage to adjacent buildings</t>
  </si>
  <si>
    <t>damage to building structure</t>
  </si>
  <si>
    <t>ground contamination</t>
  </si>
  <si>
    <t>some building damage</t>
  </si>
  <si>
    <t>destroyed burning plate</t>
  </si>
  <si>
    <t>damage to buildings</t>
  </si>
  <si>
    <t>Negligable</t>
  </si>
  <si>
    <t>Negligable $38,000</t>
  </si>
  <si>
    <t xml:space="preserve">Negligible </t>
  </si>
  <si>
    <t>insignificant facility damage</t>
  </si>
  <si>
    <t>property damage</t>
  </si>
  <si>
    <t>Damage to building</t>
  </si>
  <si>
    <t>equipment damage</t>
  </si>
  <si>
    <t>Glascoed</t>
  </si>
  <si>
    <t>Featherstone</t>
  </si>
  <si>
    <t>Aycliffe</t>
  </si>
  <si>
    <t>Chesterfield</t>
  </si>
  <si>
    <t>Faversham</t>
  </si>
  <si>
    <t>Eastriggs</t>
  </si>
  <si>
    <t>Witton</t>
  </si>
  <si>
    <t>Luton</t>
  </si>
  <si>
    <t>Edmonton</t>
  </si>
  <si>
    <t>Chorley</t>
  </si>
  <si>
    <t>Farnborough</t>
  </si>
  <si>
    <t>Bridgwater</t>
  </si>
  <si>
    <t>Woolwich</t>
  </si>
  <si>
    <t>Thorp Arch</t>
  </si>
  <si>
    <t>Bridgend</t>
  </si>
  <si>
    <t>Dartford</t>
  </si>
  <si>
    <t>Walsall</t>
  </si>
  <si>
    <t>Kirkby</t>
  </si>
  <si>
    <t>Swynnerton</t>
  </si>
  <si>
    <t>Rochdale</t>
  </si>
  <si>
    <t>Hereford</t>
  </si>
  <si>
    <t>Drigg</t>
  </si>
  <si>
    <t>Pembrey</t>
  </si>
  <si>
    <t>Radway Green</t>
  </si>
  <si>
    <t>Irvine</t>
  </si>
  <si>
    <t>Leeds</t>
  </si>
  <si>
    <t>Ardeer</t>
  </si>
  <si>
    <t>Knaresborough</t>
  </si>
  <si>
    <t>Salisbury</t>
  </si>
  <si>
    <t>Peterborough</t>
  </si>
  <si>
    <t>Factory 179</t>
  </si>
  <si>
    <t>Jarrow</t>
  </si>
  <si>
    <t>Mitcham</t>
  </si>
  <si>
    <t>Draycott</t>
  </si>
  <si>
    <t>TFF 50</t>
  </si>
  <si>
    <t>Factory 7</t>
  </si>
  <si>
    <t>Factory 62</t>
  </si>
  <si>
    <t>Trowbridge</t>
  </si>
  <si>
    <t>Factory 144</t>
  </si>
  <si>
    <t>Shoeburyness</t>
  </si>
  <si>
    <t>Kimbolton</t>
  </si>
  <si>
    <t>Mildenhall</t>
  </si>
  <si>
    <t>Broughton Moor</t>
  </si>
  <si>
    <t>Grantham</t>
  </si>
  <si>
    <t>Waltham Abbey</t>
  </si>
  <si>
    <t>Banbury</t>
  </si>
  <si>
    <t>Factory 73</t>
  </si>
  <si>
    <t>Factory 137</t>
  </si>
  <si>
    <t>Factory 49</t>
  </si>
  <si>
    <t>Factory 36</t>
  </si>
  <si>
    <t>Factory 130</t>
  </si>
  <si>
    <t>Herodsfoot</t>
  </si>
  <si>
    <t>Factory 76</t>
  </si>
  <si>
    <t>Eyeworth</t>
  </si>
  <si>
    <t>Glasgow</t>
  </si>
  <si>
    <t>Rotherham</t>
  </si>
  <si>
    <t>Swansea</t>
  </si>
  <si>
    <t>Larne</t>
  </si>
  <si>
    <t>Scotland</t>
  </si>
  <si>
    <t>Calverley</t>
  </si>
  <si>
    <t>King's Lynn</t>
  </si>
  <si>
    <t>Factory 349</t>
  </si>
  <si>
    <t>Cliffe</t>
  </si>
  <si>
    <t>Pitsea</t>
  </si>
  <si>
    <t>Blackbeck</t>
  </si>
  <si>
    <t>Wyke</t>
  </si>
  <si>
    <t>Furnace</t>
  </si>
  <si>
    <t>Barwick</t>
  </si>
  <si>
    <t>South Norwood</t>
  </si>
  <si>
    <t>Rainham</t>
  </si>
  <si>
    <t>Tonbridge</t>
  </si>
  <si>
    <t>Westquarter</t>
  </si>
  <si>
    <t>Shell Haven</t>
  </si>
  <si>
    <t>Pembry</t>
  </si>
  <si>
    <t>Alfreton</t>
  </si>
  <si>
    <t>Beacon Wood</t>
  </si>
  <si>
    <t>Uplees Marshes</t>
  </si>
  <si>
    <t>SFF</t>
  </si>
  <si>
    <t>Factory 60</t>
  </si>
  <si>
    <t>Melling</t>
  </si>
  <si>
    <t>Arklow</t>
  </si>
  <si>
    <t>Bromborough</t>
  </si>
  <si>
    <t>Factory 176</t>
  </si>
  <si>
    <t>Middle Wallop</t>
  </si>
  <si>
    <t>Kidderminster</t>
  </si>
  <si>
    <t>Bishopton</t>
  </si>
  <si>
    <t>Penrhyndeudreath</t>
  </si>
  <si>
    <t>Stowmarket</t>
  </si>
  <si>
    <t>West Quarter</t>
  </si>
  <si>
    <t>Streetly</t>
  </si>
  <si>
    <t>Liskeard</t>
  </si>
  <si>
    <t>Elswick</t>
  </si>
  <si>
    <t>Chilworth</t>
  </si>
  <si>
    <t>Greenwich Marshes</t>
  </si>
  <si>
    <t>London</t>
  </si>
  <si>
    <t>Coventry</t>
  </si>
  <si>
    <t>Risley</t>
  </si>
  <si>
    <t>Swanley</t>
  </si>
  <si>
    <t>Tillicoultry</t>
  </si>
  <si>
    <t>Yeading</t>
  </si>
  <si>
    <t>York</t>
  </si>
  <si>
    <t>Burghfield</t>
  </si>
  <si>
    <t>Ponteland</t>
  </si>
  <si>
    <t>Great Oakley</t>
  </si>
  <si>
    <t>Factory 403</t>
  </si>
  <si>
    <t>Factory 422</t>
  </si>
  <si>
    <t>Skelmersdale</t>
  </si>
  <si>
    <t>Factory 421</t>
  </si>
  <si>
    <t>Holehaven</t>
  </si>
  <si>
    <t>Nantymwyn</t>
  </si>
  <si>
    <t>Greenock</t>
  </si>
  <si>
    <t>Factory 134</t>
  </si>
  <si>
    <t>Manchester</t>
  </si>
  <si>
    <t>Factory 157</t>
  </si>
  <si>
    <t>Factory 138</t>
  </si>
  <si>
    <t>Exeter</t>
  </si>
  <si>
    <t>Factory 98</t>
  </si>
  <si>
    <t>Earlestown</t>
  </si>
  <si>
    <t>Solent</t>
  </si>
  <si>
    <t>South Moor</t>
  </si>
  <si>
    <t>Brighton</t>
  </si>
  <si>
    <t>Portland</t>
  </si>
  <si>
    <t>Castle Cornet</t>
  </si>
  <si>
    <t>Poole</t>
  </si>
  <si>
    <t>Glengormley</t>
  </si>
  <si>
    <t>Dawlish</t>
  </si>
  <si>
    <t>Clyst St Mary</t>
  </si>
  <si>
    <t>Brantham</t>
  </si>
  <si>
    <t>Dunston</t>
  </si>
  <si>
    <t>Colwyn Bay</t>
  </si>
  <si>
    <t>Preston</t>
  </si>
  <si>
    <t>Alexandria</t>
  </si>
  <si>
    <t>Roslin</t>
  </si>
  <si>
    <t>High Post</t>
  </si>
  <si>
    <t>Waltham Cross</t>
  </si>
  <si>
    <t>Uxbridge</t>
  </si>
  <si>
    <t>Wallingford</t>
  </si>
  <si>
    <t>Huddersfield</t>
  </si>
  <si>
    <t>Lowwood</t>
  </si>
  <si>
    <t>Tigh-na-bruaich</t>
  </si>
  <si>
    <t>Elterwater</t>
  </si>
  <si>
    <t>Sedgwick</t>
  </si>
  <si>
    <t>Glyn Neath</t>
  </si>
  <si>
    <t>Hirwaun</t>
  </si>
  <si>
    <t>Birkenhead</t>
  </si>
  <si>
    <t>Powfoot</t>
  </si>
  <si>
    <t>Carrickfergus</t>
  </si>
  <si>
    <t>Factory 50</t>
  </si>
  <si>
    <t>Morecambe</t>
  </si>
  <si>
    <t>Gatebeck</t>
  </si>
  <si>
    <t>Factory 347</t>
  </si>
  <si>
    <t>Camilty Mills</t>
  </si>
  <si>
    <t>Bassinghyll</t>
  </si>
  <si>
    <t>Worsborough Dale</t>
  </si>
  <si>
    <t>Fernilee</t>
  </si>
  <si>
    <t>Heckmondwike</t>
  </si>
  <si>
    <t>Kynochtown</t>
  </si>
  <si>
    <t>Milton Keynes</t>
  </si>
  <si>
    <t>Langwith</t>
  </si>
  <si>
    <t>Factory 442</t>
  </si>
  <si>
    <t>Factory 321</t>
  </si>
  <si>
    <t>Factory 183</t>
  </si>
  <si>
    <t>Factory 322</t>
  </si>
  <si>
    <t>Factory 166</t>
  </si>
  <si>
    <t>Factory 2</t>
  </si>
  <si>
    <t>Factory 325</t>
  </si>
  <si>
    <t>Trimley Marsh</t>
  </si>
  <si>
    <t>Factory 323</t>
  </si>
  <si>
    <t>Factory 181</t>
  </si>
  <si>
    <t>Factory 143</t>
  </si>
  <si>
    <t>Factory 151</t>
  </si>
  <si>
    <t>Factory 24</t>
  </si>
  <si>
    <t>Eastwood</t>
  </si>
  <si>
    <t>Sedgewick</t>
  </si>
  <si>
    <t>Kennall Vale</t>
  </si>
  <si>
    <t>Longlands</t>
  </si>
  <si>
    <t>Upton Towans</t>
  </si>
  <si>
    <t>Hemel Hempstead</t>
  </si>
  <si>
    <t>Factory 407</t>
  </si>
  <si>
    <t>Factory 477</t>
  </si>
  <si>
    <t>Faldingworth</t>
  </si>
  <si>
    <t>Sandwich</t>
  </si>
  <si>
    <t>Factory 233</t>
  </si>
  <si>
    <t>Factory</t>
  </si>
  <si>
    <t>Factory 72</t>
  </si>
  <si>
    <t>Kames</t>
  </si>
  <si>
    <t>Factory 272</t>
  </si>
  <si>
    <t>Factory 141</t>
  </si>
  <si>
    <t>Factory 107</t>
  </si>
  <si>
    <t>Corsham</t>
  </si>
  <si>
    <t>Lemington</t>
  </si>
  <si>
    <t xml:space="preserve">Kingsbury OP,  </t>
  </si>
  <si>
    <t xml:space="preserve">Radford, </t>
  </si>
  <si>
    <t xml:space="preserve">Red River Arsenal, </t>
  </si>
  <si>
    <t xml:space="preserve">Holston </t>
  </si>
  <si>
    <t xml:space="preserve">Martin Electronics </t>
  </si>
  <si>
    <t>ORDNANCE</t>
  </si>
  <si>
    <t>Aberdeen PG</t>
  </si>
  <si>
    <t>Aberdeen</t>
  </si>
  <si>
    <t>Aerojet</t>
  </si>
  <si>
    <t>Akron</t>
  </si>
  <si>
    <t>Alice</t>
  </si>
  <si>
    <t>Allegany Ballistics Lab</t>
  </si>
  <si>
    <t>Alpoca</t>
  </si>
  <si>
    <t>Atglen</t>
  </si>
  <si>
    <t>AVCRAD</t>
  </si>
  <si>
    <t>Bacchus Plant</t>
  </si>
  <si>
    <t>Badger AAP</t>
  </si>
  <si>
    <t>Badger Ord Works</t>
  </si>
  <si>
    <t>Baltimore</t>
  </si>
  <si>
    <t>Barksdale AAB</t>
  </si>
  <si>
    <t>Belin Works</t>
  </si>
  <si>
    <t>Belin</t>
  </si>
  <si>
    <t>Benicia Arsenal</t>
  </si>
  <si>
    <t>Benson</t>
  </si>
  <si>
    <t>Bethlehem Loading Plant</t>
  </si>
  <si>
    <t>Birch Run Township</t>
  </si>
  <si>
    <t>Black Hills Ord Depot</t>
  </si>
  <si>
    <t>Bonita Springs</t>
  </si>
  <si>
    <t>Box Elder</t>
  </si>
  <si>
    <t>Brigham City</t>
  </si>
  <si>
    <t>Bryan</t>
  </si>
  <si>
    <t>Caelus Devices</t>
  </si>
  <si>
    <t>Canoga Park</t>
  </si>
  <si>
    <t>Carneys Point</t>
  </si>
  <si>
    <t>Carney's Point</t>
  </si>
  <si>
    <t>Carter County</t>
  </si>
  <si>
    <t>Carteret</t>
  </si>
  <si>
    <t>Cedar City</t>
  </si>
  <si>
    <t>Centerville</t>
  </si>
  <si>
    <t>Chandler</t>
  </si>
  <si>
    <t>Charleston Ord Depot</t>
  </si>
  <si>
    <t>CHARLESTON</t>
  </si>
  <si>
    <t>Charleston</t>
  </si>
  <si>
    <t>Charlotte</t>
  </si>
  <si>
    <t>Chicago</t>
  </si>
  <si>
    <t>China Lake</t>
  </si>
  <si>
    <t>Clear Lake</t>
  </si>
  <si>
    <t>Cleburne</t>
  </si>
  <si>
    <t>Coalmont</t>
  </si>
  <si>
    <t>Colorado Springs</t>
  </si>
  <si>
    <t>Communipan</t>
  </si>
  <si>
    <t>Connable</t>
  </si>
  <si>
    <t>Cornhusker Ord Plant</t>
  </si>
  <si>
    <t>Crane AAA</t>
  </si>
  <si>
    <t>CRANE AAA</t>
  </si>
  <si>
    <t>Crane</t>
  </si>
  <si>
    <t>Crestline</t>
  </si>
  <si>
    <t>Cuyahoga Falls</t>
  </si>
  <si>
    <t>Dahlgren NPG</t>
  </si>
  <si>
    <t>DAVIS MONTHAN AFB</t>
  </si>
  <si>
    <t>Dayton</t>
  </si>
  <si>
    <t>Dittmer</t>
  </si>
  <si>
    <t>Dover</t>
  </si>
  <si>
    <t>Doyline</t>
  </si>
  <si>
    <t>DUGWAY PG</t>
  </si>
  <si>
    <t>East Alton</t>
  </si>
  <si>
    <t>East Camden</t>
  </si>
  <si>
    <t>Edgewood Arsenal</t>
  </si>
  <si>
    <t>EGLIN AFB</t>
  </si>
  <si>
    <t>Elwood</t>
  </si>
  <si>
    <t>Evergreen</t>
  </si>
  <si>
    <t>Fairchance</t>
  </si>
  <si>
    <t>Fairfield</t>
  </si>
  <si>
    <t>Fargo</t>
  </si>
  <si>
    <t>Fontana</t>
  </si>
  <si>
    <t>Fontanet</t>
  </si>
  <si>
    <t>Fort Lyons</t>
  </si>
  <si>
    <t>Fort Worth</t>
  </si>
  <si>
    <t>Frostproof</t>
  </si>
  <si>
    <t>FT A.P. HILL</t>
  </si>
  <si>
    <t>Ft Belvoir</t>
  </si>
  <si>
    <t>FT Dix</t>
  </si>
  <si>
    <t>FT Hood</t>
  </si>
  <si>
    <t>FT Irwin</t>
  </si>
  <si>
    <t>Ft Knox</t>
  </si>
  <si>
    <t>FT Ord</t>
  </si>
  <si>
    <t>Ft Polk</t>
  </si>
  <si>
    <t>Ft Sam Houston</t>
  </si>
  <si>
    <t>Ft Stewart</t>
  </si>
  <si>
    <t>FT WINGATE</t>
  </si>
  <si>
    <t>Gallup</t>
  </si>
  <si>
    <t>Garney's Point</t>
  </si>
  <si>
    <t>Godley</t>
  </si>
  <si>
    <t>Hacketstown</t>
  </si>
  <si>
    <t>Hamburg</t>
  </si>
  <si>
    <t>Havasu</t>
  </si>
  <si>
    <t>Hawthorne AAP</t>
  </si>
  <si>
    <t>Hawthorne NAD</t>
  </si>
  <si>
    <t>Hazardville</t>
  </si>
  <si>
    <t>Herndon</t>
  </si>
  <si>
    <t>Hollister</t>
  </si>
  <si>
    <t>Holmes Park</t>
  </si>
  <si>
    <t>Holston AAP</t>
  </si>
  <si>
    <t>Hundred</t>
  </si>
  <si>
    <t>Huntsville Arsenal</t>
  </si>
  <si>
    <t>INDIAN HEAD NSWC</t>
  </si>
  <si>
    <t>Indian Head</t>
  </si>
  <si>
    <t>Indiana Arsenal</t>
  </si>
  <si>
    <t>Iona Island</t>
  </si>
  <si>
    <t>Iowa AAP</t>
  </si>
  <si>
    <t>Iowa Ord Plant</t>
  </si>
  <si>
    <t>JOHNSTON ATOLL</t>
  </si>
  <si>
    <t>Jolliet AAP</t>
  </si>
  <si>
    <t>Joplin</t>
  </si>
  <si>
    <t>Joshua Tree</t>
  </si>
  <si>
    <t>Kankakee Ord Works</t>
  </si>
  <si>
    <t>Kellogg</t>
  </si>
  <si>
    <t>Kenvil</t>
  </si>
  <si>
    <t>Kico</t>
  </si>
  <si>
    <t>Kihei</t>
  </si>
  <si>
    <t>Kings Mill</t>
  </si>
  <si>
    <t>Kingsbury Ord Plant</t>
  </si>
  <si>
    <t>Knoxville</t>
  </si>
  <si>
    <t>LAKE CITY AAP</t>
  </si>
  <si>
    <t>Latrobe</t>
  </si>
  <si>
    <t>Lealman</t>
  </si>
  <si>
    <t>Letterkenny AD</t>
  </si>
  <si>
    <t>Letterkenny Ord Depot</t>
  </si>
  <si>
    <t>Lexington-Blue Grass AD</t>
  </si>
  <si>
    <t>Longhorn Ord Works</t>
  </si>
  <si>
    <t>Los Angeles</t>
  </si>
  <si>
    <t>Louisiana AAP</t>
  </si>
  <si>
    <t>Louisiana Ord Plant</t>
  </si>
  <si>
    <t>Lowell</t>
  </si>
  <si>
    <t>Mare Island NAD</t>
  </si>
  <si>
    <t>Marion</t>
  </si>
  <si>
    <t>McArthur</t>
  </si>
  <si>
    <t>MCAS Beaufort</t>
  </si>
  <si>
    <t>Medora</t>
  </si>
  <si>
    <t>Mesa</t>
  </si>
  <si>
    <t>Middletown</t>
  </si>
  <si>
    <t>Midland</t>
  </si>
  <si>
    <t>Milan AAP</t>
  </si>
  <si>
    <t>MILAN AAP</t>
  </si>
  <si>
    <t>Milan Aap</t>
  </si>
  <si>
    <t>Milan Arsenal</t>
  </si>
  <si>
    <t>Milan</t>
  </si>
  <si>
    <t>Milwaukee</t>
  </si>
  <si>
    <t>Minot</t>
  </si>
  <si>
    <t>Montgomery</t>
  </si>
  <si>
    <t>MOODY AFB</t>
  </si>
  <si>
    <t>Moosic</t>
  </si>
  <si>
    <t>Morehead</t>
  </si>
  <si>
    <t>Morgan Point</t>
  </si>
  <si>
    <t>Mountain Home</t>
  </si>
  <si>
    <t>Mt Home AFB</t>
  </si>
  <si>
    <t>NAVMAG</t>
  </si>
  <si>
    <t>NAVSTA</t>
  </si>
  <si>
    <t>NAVSWC Dahlgren</t>
  </si>
  <si>
    <t>Nellis AFB</t>
  </si>
  <si>
    <t>New Brunswick</t>
  </si>
  <si>
    <t>New Orleans</t>
  </si>
  <si>
    <t>New York</t>
  </si>
  <si>
    <t>Newburgh</t>
  </si>
  <si>
    <t>Oak Ridge</t>
  </si>
  <si>
    <t>Ocala National Forest</t>
  </si>
  <si>
    <t>OCEANA NAS</t>
  </si>
  <si>
    <t>Ocracoke</t>
  </si>
  <si>
    <t>Ole Elum</t>
  </si>
  <si>
    <t>Olin</t>
  </si>
  <si>
    <t>Orlando</t>
  </si>
  <si>
    <t>Pantex</t>
  </si>
  <si>
    <t>Parsons</t>
  </si>
  <si>
    <t>Pasadena</t>
  </si>
  <si>
    <t>Paterson</t>
  </si>
  <si>
    <t>Peoria</t>
  </si>
  <si>
    <t>Perry</t>
  </si>
  <si>
    <t>Petaluma</t>
  </si>
  <si>
    <t>Phelps</t>
  </si>
  <si>
    <t>Picatinny</t>
  </si>
  <si>
    <t>Pig Point</t>
  </si>
  <si>
    <t>Pine Bluff Arsenal</t>
  </si>
  <si>
    <t>Pittsburgh</t>
  </si>
  <si>
    <t>Pleasant Prairie</t>
  </si>
  <si>
    <t>Plum Brook Ord Works</t>
  </si>
  <si>
    <t>Point Pleasant</t>
  </si>
  <si>
    <t>Pomtom Lake</t>
  </si>
  <si>
    <t>Port Chicago NAD</t>
  </si>
  <si>
    <t>Port Chicago</t>
  </si>
  <si>
    <t>Radford Aap</t>
  </si>
  <si>
    <t>Radford</t>
  </si>
  <si>
    <t>Rancho Cordova</t>
  </si>
  <si>
    <t>Red River Arsenal</t>
  </si>
  <si>
    <t>Red River</t>
  </si>
  <si>
    <t>Redstone Arsenal</t>
  </si>
  <si>
    <t>Reynolds</t>
  </si>
  <si>
    <t>Robert's Landing</t>
  </si>
  <si>
    <t>Roxbury</t>
  </si>
  <si>
    <t>Sacramento</t>
  </si>
  <si>
    <t>Saint Marks</t>
  </si>
  <si>
    <t>Salinas</t>
  </si>
  <si>
    <t>Salt Lake City</t>
  </si>
  <si>
    <t>San Diego</t>
  </si>
  <si>
    <t>San Jose</t>
  </si>
  <si>
    <t>SAVANNA ADA</t>
  </si>
  <si>
    <t>Schaghticoke</t>
  </si>
  <si>
    <t>Schagticoke</t>
  </si>
  <si>
    <t>Schofield Barracks</t>
  </si>
  <si>
    <t>Seneca AD</t>
  </si>
  <si>
    <t>Sierra Ord Depot</t>
  </si>
  <si>
    <t>Simsbury</t>
  </si>
  <si>
    <t>Sioux Ord Depot</t>
  </si>
  <si>
    <t>Socorro</t>
  </si>
  <si>
    <t>South Amboy</t>
  </si>
  <si>
    <t>South Carolina</t>
  </si>
  <si>
    <t>Southport</t>
  </si>
  <si>
    <t>Springville</t>
  </si>
  <si>
    <t>Springwater</t>
  </si>
  <si>
    <t>St Louis Ord Plant</t>
  </si>
  <si>
    <t>St. Cloud</t>
  </si>
  <si>
    <t>Suffolk</t>
  </si>
  <si>
    <t>Sunflower AAP</t>
  </si>
  <si>
    <t>Sunflower Ord Works</t>
  </si>
  <si>
    <t>Symmes</t>
  </si>
  <si>
    <t>Tamaqua</t>
  </si>
  <si>
    <t>Tampa</t>
  </si>
  <si>
    <t>Texarkana</t>
  </si>
  <si>
    <t>Texas City</t>
  </si>
  <si>
    <t>Tooele AD</t>
  </si>
  <si>
    <t>Toone</t>
  </si>
  <si>
    <t>Tracor</t>
  </si>
  <si>
    <t>Twin Cities Arsenal</t>
  </si>
  <si>
    <t>TWIN CITY AAP</t>
  </si>
  <si>
    <t>Umatilla Ord Depot</t>
  </si>
  <si>
    <t>USS Independence</t>
  </si>
  <si>
    <t>USS Milwaukee</t>
  </si>
  <si>
    <t>USS Nimitz</t>
  </si>
  <si>
    <t>USS Oriskany</t>
  </si>
  <si>
    <t>USS Solar at Leonardo Pie</t>
  </si>
  <si>
    <t>Walnut Creek</t>
  </si>
  <si>
    <t>Walworth</t>
  </si>
  <si>
    <t>Wasatch</t>
  </si>
  <si>
    <t>Washington Dc</t>
  </si>
  <si>
    <t>Webster Parish</t>
  </si>
  <si>
    <t>Wellfleet</t>
  </si>
  <si>
    <t>West Jefferson</t>
  </si>
  <si>
    <t>Westhampton</t>
  </si>
  <si>
    <t>White Sands MR</t>
  </si>
  <si>
    <t>Wilmington</t>
  </si>
  <si>
    <t>Wingate Ord Depot</t>
  </si>
  <si>
    <t>Wolf Creek Ord Plant</t>
  </si>
  <si>
    <t>Woodberry</t>
  </si>
  <si>
    <t>Yorktown</t>
  </si>
  <si>
    <t>At Sea</t>
  </si>
  <si>
    <t>Yemen</t>
  </si>
  <si>
    <t>Algeria</t>
  </si>
  <si>
    <t>Zinjibar</t>
  </si>
  <si>
    <t>Cambodia</t>
  </si>
  <si>
    <t>China</t>
  </si>
  <si>
    <t>Cuba</t>
  </si>
  <si>
    <t>Finland</t>
  </si>
  <si>
    <t>Gibraltar</t>
  </si>
  <si>
    <t>Iraq</t>
  </si>
  <si>
    <t>Korea</t>
  </si>
  <si>
    <t>Malaysia</t>
  </si>
  <si>
    <t>Norway</t>
  </si>
  <si>
    <t>Pacific Theatre</t>
  </si>
  <si>
    <t>Pakistan</t>
  </si>
  <si>
    <t>Philippines</t>
  </si>
  <si>
    <t>Saudi Arabia</t>
  </si>
  <si>
    <t>Shanxi</t>
  </si>
  <si>
    <t>Sierra Leone</t>
  </si>
  <si>
    <t>Somalia</t>
  </si>
  <si>
    <t>Thailand</t>
  </si>
  <si>
    <t>Ukraine</t>
  </si>
  <si>
    <t>Ablon, Normandy</t>
  </si>
  <si>
    <t>AEL, Modderfontein</t>
  </si>
  <si>
    <t>Aschau am Inn</t>
  </si>
  <si>
    <t>Wurgendorf</t>
  </si>
  <si>
    <t>Wimmis</t>
  </si>
  <si>
    <t>Walsrode</t>
  </si>
  <si>
    <t>Troisdorf</t>
  </si>
  <si>
    <t>Spangdahlem AB</t>
  </si>
  <si>
    <t>Sinsheim</t>
  </si>
  <si>
    <t>Rottweil</t>
  </si>
  <si>
    <t>Rheinau</t>
  </si>
  <si>
    <t>Miesau</t>
  </si>
  <si>
    <t>Magdeburg</t>
  </si>
  <si>
    <t>Luebben</t>
  </si>
  <si>
    <t>Liebenburg</t>
  </si>
  <si>
    <t>Leverkusen</t>
  </si>
  <si>
    <t>Kunigunde</t>
  </si>
  <si>
    <t>Hunxe</t>
  </si>
  <si>
    <t>Hohenfels</t>
  </si>
  <si>
    <t>Hamm</t>
  </si>
  <si>
    <t>Grafenwoehr</t>
  </si>
  <si>
    <t>Doberitzer Heide</t>
  </si>
  <si>
    <t>Dietersdorf</t>
  </si>
  <si>
    <t>Crimmitschau</t>
  </si>
  <si>
    <t>Bretzfeld</t>
  </si>
  <si>
    <t>Aschau</t>
  </si>
  <si>
    <t>Zurich</t>
  </si>
  <si>
    <t>Isleten</t>
  </si>
  <si>
    <t>Aubonne</t>
  </si>
  <si>
    <t>Airolo</t>
  </si>
  <si>
    <t>Akers</t>
  </si>
  <si>
    <t>Bofors</t>
  </si>
  <si>
    <t>EURENCO Bofors</t>
  </si>
  <si>
    <t>Gyttorp</t>
  </si>
  <si>
    <t>Al Hillah</t>
  </si>
  <si>
    <t>Al-Faw</t>
  </si>
  <si>
    <t>Baghdad</t>
  </si>
  <si>
    <t>Camp Chesty</t>
  </si>
  <si>
    <t>Suwariyah</t>
  </si>
  <si>
    <t xml:space="preserve">Hyderabad
</t>
  </si>
  <si>
    <t>Villianur</t>
  </si>
  <si>
    <t>Vellore</t>
  </si>
  <si>
    <t>Umerkote</t>
  </si>
  <si>
    <t>Tirunelveli</t>
  </si>
  <si>
    <t>Thiruvananthapuram</t>
  </si>
  <si>
    <t>Thengaithittu</t>
  </si>
  <si>
    <t>Sriharikota</t>
  </si>
  <si>
    <t>Sivakasi</t>
  </si>
  <si>
    <t>Singampatti</t>
  </si>
  <si>
    <t>Sholavandan</t>
  </si>
  <si>
    <t>Shikohabad</t>
  </si>
  <si>
    <t>Sengamalampatti</t>
  </si>
  <si>
    <t>Sawanga</t>
  </si>
  <si>
    <t>Satara</t>
  </si>
  <si>
    <t>Sagar</t>
  </si>
  <si>
    <t>Rayachoti</t>
  </si>
  <si>
    <t>Pune</t>
  </si>
  <si>
    <t>Peddakandukur</t>
  </si>
  <si>
    <t>Pathirapally</t>
  </si>
  <si>
    <t>Nowshhra Nar</t>
  </si>
  <si>
    <t>Naubasta</t>
  </si>
  <si>
    <t>Narikkatteri</t>
  </si>
  <si>
    <t>Nandikoil</t>
  </si>
  <si>
    <t>Nagrota</t>
  </si>
  <si>
    <t>Nagpur</t>
  </si>
  <si>
    <t>Murukkumeendanpatti</t>
  </si>
  <si>
    <t>Mohpa</t>
  </si>
  <si>
    <t>Midnapore</t>
  </si>
  <si>
    <t>Mezhathur</t>
  </si>
  <si>
    <t>Mehlesh BahakE</t>
  </si>
  <si>
    <t>Medak</t>
  </si>
  <si>
    <t>Mahajan</t>
  </si>
  <si>
    <t>Kummadam</t>
  </si>
  <si>
    <t>Kuipasi</t>
  </si>
  <si>
    <t>Kottapuram</t>
  </si>
  <si>
    <t>Kopargaon</t>
  </si>
  <si>
    <t>Kondhali</t>
  </si>
  <si>
    <t>Kodimunja</t>
  </si>
  <si>
    <t>Kirkee</t>
  </si>
  <si>
    <t>Khundroo</t>
  </si>
  <si>
    <t>Kheribal</t>
  </si>
  <si>
    <t>Karrapur</t>
  </si>
  <si>
    <t>Jawahar Nagar</t>
  </si>
  <si>
    <t>Jalandhar</t>
  </si>
  <si>
    <t>Georai tehsil</t>
  </si>
  <si>
    <t>Gauhati</t>
  </si>
  <si>
    <t>Duraisamypuram</t>
  </si>
  <si>
    <t>Doda</t>
  </si>
  <si>
    <t>Dhoomanganj</t>
  </si>
  <si>
    <t>Dehra Dun</t>
  </si>
  <si>
    <t>Chembur</t>
  </si>
  <si>
    <t>Chandel</t>
  </si>
  <si>
    <t>Bokaro</t>
  </si>
  <si>
    <t>Bihar</t>
  </si>
  <si>
    <t>Bhuvaneswaripet</t>
  </si>
  <si>
    <t>Bhayandar</t>
  </si>
  <si>
    <t>Attur</t>
  </si>
  <si>
    <t>Asevan</t>
  </si>
  <si>
    <t>Ankana Bhavi</t>
  </si>
  <si>
    <t>Anamangad</t>
  </si>
  <si>
    <t>Anaiyur</t>
  </si>
  <si>
    <t>Amritsar</t>
  </si>
  <si>
    <t>Akhnoor</t>
  </si>
  <si>
    <t>Gilet</t>
  </si>
  <si>
    <t>Alava</t>
  </si>
  <si>
    <t>Girona</t>
  </si>
  <si>
    <t>La Gorgoracha</t>
  </si>
  <si>
    <t>Laxe Blanca</t>
  </si>
  <si>
    <t>Murcia</t>
  </si>
  <si>
    <t>Navalmoral</t>
  </si>
  <si>
    <t>Palma</t>
  </si>
  <si>
    <t>Waverley</t>
  </si>
  <si>
    <t>Valleyfield</t>
  </si>
  <si>
    <t>Toronto</t>
  </si>
  <si>
    <t>Quebec</t>
  </si>
  <si>
    <t>Petrolia</t>
  </si>
  <si>
    <t>Ontario</t>
  </si>
  <si>
    <t>Kitscoty</t>
  </si>
  <si>
    <t>Courtenay</t>
  </si>
  <si>
    <t>Brownsburg</t>
  </si>
  <si>
    <t>Beloeil</t>
  </si>
  <si>
    <t>Sydney</t>
  </si>
  <si>
    <t>St Mary's</t>
  </si>
  <si>
    <t>Mulwala</t>
  </si>
  <si>
    <t>Leinster</t>
  </si>
  <si>
    <t>Kingswood</t>
  </si>
  <si>
    <t>Carmel</t>
  </si>
  <si>
    <t>Benalla</t>
  </si>
  <si>
    <t>Alice Springs</t>
  </si>
  <si>
    <t xml:space="preserve">Ressaincourt à Saint-Jure
</t>
  </si>
  <si>
    <t xml:space="preserve">Ripault
</t>
  </si>
  <si>
    <t xml:space="preserve">Survilliers
</t>
  </si>
  <si>
    <t>Vonges</t>
  </si>
  <si>
    <t>Villeneuve-sur-Lot</t>
  </si>
  <si>
    <t>Tourlaville</t>
  </si>
  <si>
    <t>St Medard</t>
  </si>
  <si>
    <t>St Medard en Jalles</t>
  </si>
  <si>
    <t>Sorgues</t>
  </si>
  <si>
    <t>Savran-livry</t>
  </si>
  <si>
    <t>Saint-medard</t>
  </si>
  <si>
    <t>Ripault</t>
  </si>
  <si>
    <t>Pontailler Sur Saone</t>
  </si>
  <si>
    <t>Pont de Buis</t>
  </si>
  <si>
    <t>Paris</t>
  </si>
  <si>
    <t>Mornay-sur-Allier</t>
  </si>
  <si>
    <t>Montpertuis</t>
  </si>
  <si>
    <t>Marseilles</t>
  </si>
  <si>
    <t>Lezoux</t>
  </si>
  <si>
    <t>La Ferte-saint-aubin</t>
  </si>
  <si>
    <t>Jonquieres</t>
  </si>
  <si>
    <t>Essonne</t>
  </si>
  <si>
    <t>Couzeix</t>
  </si>
  <si>
    <t>Cognin</t>
  </si>
  <si>
    <t>Billy Berclau</t>
  </si>
  <si>
    <t>Bergerac</t>
  </si>
  <si>
    <t>Angouleme</t>
  </si>
  <si>
    <t>Ekandustria</t>
  </si>
  <si>
    <t>Modderfontain</t>
  </si>
  <si>
    <t>North Rand</t>
  </si>
  <si>
    <t>Roodepoort</t>
  </si>
  <si>
    <t>Somerset West</t>
  </si>
  <si>
    <t>Umbogitwini</t>
  </si>
  <si>
    <t>Anterp</t>
  </si>
  <si>
    <t>Balen</t>
  </si>
  <si>
    <t>Engis</t>
  </si>
  <si>
    <t>Kaulille</t>
  </si>
  <si>
    <t>Military Base</t>
  </si>
  <si>
    <t>Nivelles</t>
  </si>
  <si>
    <t>Sint-Truiden</t>
  </si>
  <si>
    <t>Wetteren</t>
  </si>
  <si>
    <t>Zudendaal</t>
  </si>
  <si>
    <t>Baisha county</t>
  </si>
  <si>
    <t>Baiyin</t>
  </si>
  <si>
    <t>Cenxi County</t>
  </si>
  <si>
    <t>Dali</t>
  </si>
  <si>
    <t>Fuzhou</t>
  </si>
  <si>
    <t>Guangzhou</t>
  </si>
  <si>
    <t>Litang</t>
  </si>
  <si>
    <t>Liujing</t>
  </si>
  <si>
    <t>Sangwang</t>
  </si>
  <si>
    <t>Shanghai</t>
  </si>
  <si>
    <t>Shantou</t>
  </si>
  <si>
    <t>Suining</t>
  </si>
  <si>
    <t>Yancunpu</t>
  </si>
  <si>
    <t>Yichang</t>
  </si>
  <si>
    <t>Yingde</t>
  </si>
  <si>
    <t>Zaoqiang</t>
  </si>
  <si>
    <t>Zhanggucheng</t>
  </si>
  <si>
    <t>Zunhua</t>
  </si>
  <si>
    <t>Ardeer, Ayrshire</t>
  </si>
  <si>
    <t>Aycliffe, Durham</t>
  </si>
  <si>
    <t>Barton Moss, Lancashire</t>
  </si>
  <si>
    <t>Barwick Ford, Hertfordshire</t>
  </si>
  <si>
    <t>Bedford, Bedfordshire</t>
  </si>
  <si>
    <t>Berwick, Northumberland</t>
  </si>
  <si>
    <t>Birmingham, Warwickshire</t>
  </si>
  <si>
    <t>Bishop's Stortford, Hertfordshire</t>
  </si>
  <si>
    <t>Bridgend, Glamorgan</t>
  </si>
  <si>
    <t>Chilworth, Derbyshire</t>
  </si>
  <si>
    <t>Chorley, Lanacashire</t>
  </si>
  <si>
    <t>Cliffe, Kent</t>
  </si>
  <si>
    <t>Coseley, Staffordshire</t>
  </si>
  <si>
    <t>Darlington, Durham</t>
  </si>
  <si>
    <t>Georgetown, Renfewshire</t>
  </si>
  <si>
    <t>Glascoed, Gwent</t>
  </si>
  <si>
    <t>Holford Mill, Staffordshire</t>
  </si>
  <si>
    <t>Honiton, Devon</t>
  </si>
  <si>
    <t>Kirkby, Lancashire</t>
  </si>
  <si>
    <t>Lepton, Yorkshire</t>
  </si>
  <si>
    <t>Lichfiel, Staffordshire</t>
  </si>
  <si>
    <t>Middlestone, Durham</t>
  </si>
  <si>
    <t>Mitcham, Surrey</t>
  </si>
  <si>
    <t>Penrhyndeudraeth, Gwynedd</t>
  </si>
  <si>
    <t>Pentre Broughton, Denbighshire</t>
  </si>
  <si>
    <t>Radway Green, Cheshire</t>
  </si>
  <si>
    <t>SFF 22, Lancashire</t>
  </si>
  <si>
    <t>SFF, Cornwall</t>
  </si>
  <si>
    <t>South Norwood, Surrey</t>
  </si>
  <si>
    <t>South Shields, Durham</t>
  </si>
  <si>
    <t>Southport, Lancashire</t>
  </si>
  <si>
    <t>Sutton, Surrey</t>
  </si>
  <si>
    <t>Swynnerton, Staffordshire</t>
  </si>
  <si>
    <t>Upholland, Lancashire</t>
  </si>
  <si>
    <t>Uplees Marshes, Kent</t>
  </si>
  <si>
    <t>Welshpool, Montgomery</t>
  </si>
  <si>
    <t>West Quarter, Stirlingshire</t>
  </si>
  <si>
    <t>Witton, Staffordshire</t>
  </si>
  <si>
    <t>Witton, West Midlands</t>
  </si>
  <si>
    <t>Woolwich, Kent</t>
  </si>
  <si>
    <t>Yardley, Worcestershire</t>
  </si>
  <si>
    <t>Modderfontein, Transvaal</t>
  </si>
  <si>
    <t>Novobohdanivka</t>
  </si>
  <si>
    <t>Dnipropetrovsk</t>
  </si>
  <si>
    <t>Kuwait</t>
  </si>
  <si>
    <t>Doha</t>
  </si>
  <si>
    <t>Al Jalail ASP</t>
  </si>
  <si>
    <t>Kayas</t>
  </si>
  <si>
    <t>Karakocan</t>
  </si>
  <si>
    <t>Istanbul</t>
  </si>
  <si>
    <t>Barastun</t>
  </si>
  <si>
    <t>Al-Noor</t>
  </si>
  <si>
    <t>Chaman</t>
  </si>
  <si>
    <t>Dogar</t>
  </si>
  <si>
    <t>Gur Mandi</t>
  </si>
  <si>
    <t>Mosaki</t>
  </si>
  <si>
    <t>Peshawar</t>
  </si>
  <si>
    <t>Rawalpindi</t>
  </si>
  <si>
    <t>Sheikhupura</t>
  </si>
  <si>
    <t>Sialkot</t>
  </si>
  <si>
    <t>Wah Cant</t>
  </si>
  <si>
    <t>Wana</t>
  </si>
  <si>
    <t>Wazirabad</t>
  </si>
  <si>
    <t>Picatinny, New Jersey</t>
  </si>
  <si>
    <t>New Castle, Pennsylvania</t>
  </si>
  <si>
    <t>Nobeoka</t>
  </si>
  <si>
    <t>Otaru</t>
  </si>
  <si>
    <t>Sanyo</t>
  </si>
  <si>
    <t>Showa</t>
  </si>
  <si>
    <t>Alton
Illinois</t>
  </si>
  <si>
    <t>Santiago</t>
  </si>
  <si>
    <t>Rio Loa</t>
  </si>
  <si>
    <t>Antofogasta</t>
  </si>
  <si>
    <t>Alto Hospicio</t>
  </si>
  <si>
    <t>Ashburn, Missouri</t>
  </si>
  <si>
    <t>Athens</t>
  </si>
  <si>
    <t>Elefsis</t>
  </si>
  <si>
    <t>Heraklion</t>
  </si>
  <si>
    <t>Kalamata</t>
  </si>
  <si>
    <t>Peta</t>
  </si>
  <si>
    <t>Atotonilco El Alto</t>
  </si>
  <si>
    <t>Yahualica</t>
  </si>
  <si>
    <t>Union Cardenas</t>
  </si>
  <si>
    <t>Tuxpan</t>
  </si>
  <si>
    <t>Tixtla</t>
  </si>
  <si>
    <t>Santiago Naranjas</t>
  </si>
  <si>
    <t>Rosarito</t>
  </si>
  <si>
    <t>Puebla</t>
  </si>
  <si>
    <t>Matamoros</t>
  </si>
  <si>
    <t>Guzman</t>
  </si>
  <si>
    <t>Dinamita</t>
  </si>
  <si>
    <t>Zamboanga</t>
  </si>
  <si>
    <t>Ungkaya Pukan</t>
  </si>
  <si>
    <t>Tabulon</t>
  </si>
  <si>
    <t>Sulop</t>
  </si>
  <si>
    <t>Marikina</t>
  </si>
  <si>
    <t>General Santos City</t>
  </si>
  <si>
    <t>Butuan</t>
  </si>
  <si>
    <t>Balud</t>
  </si>
  <si>
    <t>Aweil</t>
  </si>
  <si>
    <t>Sudan</t>
  </si>
  <si>
    <t>Azerbaijan</t>
  </si>
  <si>
    <t>Saloglu</t>
  </si>
  <si>
    <t>Baku</t>
  </si>
  <si>
    <t>Songkhla</t>
  </si>
  <si>
    <t>Phra Nakhon</t>
  </si>
  <si>
    <t>Pak Chong</t>
  </si>
  <si>
    <t>Kuang Singh</t>
  </si>
  <si>
    <t>Erawan</t>
  </si>
  <si>
    <t>Chiang Mai</t>
  </si>
  <si>
    <t>Bangkok</t>
  </si>
  <si>
    <t>Barreiros</t>
  </si>
  <si>
    <t>Belo Horizonte</t>
  </si>
  <si>
    <t>Ituana</t>
  </si>
  <si>
    <t>Lorena</t>
  </si>
  <si>
    <t>Parana</t>
  </si>
  <si>
    <t>Quatro Barras</t>
  </si>
  <si>
    <t>Rio de Janeiro</t>
  </si>
  <si>
    <t>Sao Paulo</t>
  </si>
  <si>
    <t>Rustaq</t>
  </si>
  <si>
    <t>Mazar-i-Sharif</t>
  </si>
  <si>
    <t>Kandahar</t>
  </si>
  <si>
    <t>Kabul</t>
  </si>
  <si>
    <t>Camp Bastion</t>
  </si>
  <si>
    <t>Beloeil, Quebec</t>
  </si>
  <si>
    <t>Benalla, New South Wales</t>
  </si>
  <si>
    <t>Benalla, Victoria</t>
  </si>
  <si>
    <t>Blackwater, Queensland</t>
  </si>
  <si>
    <t>Vietnam</t>
  </si>
  <si>
    <t>Hanoi</t>
  </si>
  <si>
    <t>Bao</t>
  </si>
  <si>
    <t>Bulgaria</t>
  </si>
  <si>
    <t>Boteni, Bulgaria</t>
  </si>
  <si>
    <t>Dzhurkovo, Bulgaria</t>
  </si>
  <si>
    <t>Bouzagane</t>
  </si>
  <si>
    <t>Buenavista</t>
  </si>
  <si>
    <t>Colombia</t>
  </si>
  <si>
    <t>Buenos Aires</t>
  </si>
  <si>
    <t>Argentina</t>
  </si>
  <si>
    <t>Rafaela</t>
  </si>
  <si>
    <t>Bosnia</t>
  </si>
  <si>
    <t>Sarajevo</t>
  </si>
  <si>
    <t>Priboj</t>
  </si>
  <si>
    <t>Camp McGovern</t>
  </si>
  <si>
    <t>Bugojano</t>
  </si>
  <si>
    <t>Romania</t>
  </si>
  <si>
    <t>Bumbesti Jiu</t>
  </si>
  <si>
    <t>Craiova</t>
  </si>
  <si>
    <t>Mija</t>
  </si>
  <si>
    <t>Albania</t>
  </si>
  <si>
    <t>Burrel</t>
  </si>
  <si>
    <t>Gerdec</t>
  </si>
  <si>
    <t>Gjegjan</t>
  </si>
  <si>
    <t>Vlore</t>
  </si>
  <si>
    <t>Santa Teresa</t>
  </si>
  <si>
    <t>Lima</t>
  </si>
  <si>
    <t>Juliaca</t>
  </si>
  <si>
    <t>El Tablazo</t>
  </si>
  <si>
    <t>Chota</t>
  </si>
  <si>
    <t>Chancay</t>
  </si>
  <si>
    <t>Carabayllo</t>
  </si>
  <si>
    <t>Callao</t>
  </si>
  <si>
    <t>Chorley, Lancashire</t>
  </si>
  <si>
    <t>Camp Minden, Louisiana</t>
  </si>
  <si>
    <t>Bolivia</t>
  </si>
  <si>
    <t>Santivanez</t>
  </si>
  <si>
    <t>Chaco</t>
  </si>
  <si>
    <t>Venice</t>
  </si>
  <si>
    <t>Spilamberto</t>
  </si>
  <si>
    <t>San Giorgio Cremano</t>
  </si>
  <si>
    <t>Ghedy</t>
  </si>
  <si>
    <t>Gallicano</t>
  </si>
  <si>
    <t>Colleferro</t>
  </si>
  <si>
    <t>Codroipo</t>
  </si>
  <si>
    <t>Sri Lanka</t>
  </si>
  <si>
    <t>Thirumurukkandi</t>
  </si>
  <si>
    <t>Katunayaka</t>
  </si>
  <si>
    <t>Karadiyanaru</t>
  </si>
  <si>
    <t>Colombo</t>
  </si>
  <si>
    <t>Ciudad Delgado</t>
  </si>
  <si>
    <t>El Salvador</t>
  </si>
  <si>
    <t>Conakry</t>
  </si>
  <si>
    <t>Guinea</t>
  </si>
  <si>
    <t>Netherlands</t>
  </si>
  <si>
    <t>Culemborg</t>
  </si>
  <si>
    <t>Dachny</t>
  </si>
  <si>
    <t>Urman</t>
  </si>
  <si>
    <t>Ulyanovsk</t>
  </si>
  <si>
    <t>Udmurtia</t>
  </si>
  <si>
    <t>Shali</t>
  </si>
  <si>
    <t>Ryazan</t>
  </si>
  <si>
    <t>Rasvumchorrsky</t>
  </si>
  <si>
    <t>Petropavlosk-Kamchatsky</t>
  </si>
  <si>
    <t>Perm</t>
  </si>
  <si>
    <t>Orenbourg</t>
  </si>
  <si>
    <t>Nizhny Novgorod</t>
  </si>
  <si>
    <t>Moscow</t>
  </si>
  <si>
    <t>Kayakent</t>
  </si>
  <si>
    <t>Kamyshlov</t>
  </si>
  <si>
    <t>Grozny</t>
  </si>
  <si>
    <t>Dam Neck, Virginia</t>
  </si>
  <si>
    <t>Drammen</t>
  </si>
  <si>
    <t>Raufoss</t>
  </si>
  <si>
    <t>Nittedal</t>
  </si>
  <si>
    <t>Nitedals</t>
  </si>
  <si>
    <t>Lindesberg</t>
  </si>
  <si>
    <t>Fabrikker</t>
  </si>
  <si>
    <t>Enfield</t>
  </si>
  <si>
    <t>Dublin</t>
  </si>
  <si>
    <t>Edmonton, Middlesex</t>
  </si>
  <si>
    <t>Belarus</t>
  </si>
  <si>
    <t>Columbia</t>
  </si>
  <si>
    <t>Dobrush</t>
  </si>
  <si>
    <t>Nexplo</t>
  </si>
  <si>
    <t>Lapua</t>
  </si>
  <si>
    <t>Hanko</t>
  </si>
  <si>
    <t>Espoo</t>
  </si>
  <si>
    <t>Feilding</t>
  </si>
  <si>
    <t>New Zealand</t>
  </si>
  <si>
    <t>Greenwich Marshes, Kent</t>
  </si>
  <si>
    <t>Greet, Worcestershire</t>
  </si>
  <si>
    <t>Hamilton</t>
  </si>
  <si>
    <t>Hanwha</t>
  </si>
  <si>
    <t>South Korea</t>
  </si>
  <si>
    <t>Hodeidah</t>
  </si>
  <si>
    <t>Inchon</t>
  </si>
  <si>
    <t>Jeniang</t>
  </si>
  <si>
    <t>Nepal</t>
  </si>
  <si>
    <t>Jhapa</t>
  </si>
  <si>
    <t>Joliet, Illinois</t>
  </si>
  <si>
    <t>Joplin, Missouri</t>
  </si>
  <si>
    <t>Kakontwe</t>
  </si>
  <si>
    <t>Belgian Congo</t>
  </si>
  <si>
    <t>Zaire</t>
  </si>
  <si>
    <t>Slovenia</t>
  </si>
  <si>
    <t>Kamnic</t>
  </si>
  <si>
    <t>Kercem</t>
  </si>
  <si>
    <t>Wied Babu</t>
  </si>
  <si>
    <t>Qormi</t>
  </si>
  <si>
    <t>Kirkop</t>
  </si>
  <si>
    <t>Denmark</t>
  </si>
  <si>
    <t>Serbia</t>
  </si>
  <si>
    <t>Kolding</t>
  </si>
  <si>
    <t>Krusevac</t>
  </si>
  <si>
    <t>Landing, New Jersey</t>
  </si>
  <si>
    <t>Le Gardeur, Quebec</t>
  </si>
  <si>
    <t>Manchester, Lancashire</t>
  </si>
  <si>
    <t>Nicaragua</t>
  </si>
  <si>
    <t>Mozambique</t>
  </si>
  <si>
    <t>Managua</t>
  </si>
  <si>
    <t>Maputo</t>
  </si>
  <si>
    <t>Portugal</t>
  </si>
  <si>
    <t>Holland</t>
  </si>
  <si>
    <t>Medellin</t>
  </si>
  <si>
    <t>Moamba</t>
  </si>
  <si>
    <t>Moorpark, California</t>
  </si>
  <si>
    <t>Montijo</t>
  </si>
  <si>
    <t>Muiden</t>
  </si>
  <si>
    <t>Bangladesh</t>
  </si>
  <si>
    <t>Munshiganj</t>
  </si>
  <si>
    <t>Nanoose Bay, British Colombia</t>
  </si>
  <si>
    <t>Naranapuram, Tamil Nadu</t>
  </si>
  <si>
    <t>New Taipei</t>
  </si>
  <si>
    <t>Taiwan</t>
  </si>
  <si>
    <t>Nicosia</t>
  </si>
  <si>
    <t>Cyprus</t>
  </si>
  <si>
    <t>Noakhali</t>
  </si>
  <si>
    <t>Gazipur</t>
  </si>
  <si>
    <t>Osseo, Michigan</t>
  </si>
  <si>
    <t>Indonesia</t>
  </si>
  <si>
    <t>Pandeglang</t>
  </si>
  <si>
    <t>El Muna</t>
  </si>
  <si>
    <t>French Guiana</t>
  </si>
  <si>
    <t>Bavaria</t>
  </si>
  <si>
    <t>Egypt</t>
  </si>
  <si>
    <t>Fuerth</t>
  </si>
  <si>
    <t>Galaa Court Complex</t>
  </si>
  <si>
    <t>Ganta</t>
  </si>
  <si>
    <t>Liberia</t>
  </si>
  <si>
    <t>Gaza City</t>
  </si>
  <si>
    <t>Israel</t>
  </si>
  <si>
    <t>Upper Nazareth</t>
  </si>
  <si>
    <t>Ramle</t>
  </si>
  <si>
    <t xml:space="preserve">Puerto Berrio
</t>
  </si>
  <si>
    <t xml:space="preserve">Villa del Rosario
</t>
  </si>
  <si>
    <t xml:space="preserve">Yarumal
</t>
  </si>
  <si>
    <t>Giron</t>
  </si>
  <si>
    <t>Ideal Explosives, Andhra Pradesh</t>
  </si>
  <si>
    <t>Poland</t>
  </si>
  <si>
    <t>Osan AB</t>
  </si>
  <si>
    <t>Czech Republic</t>
  </si>
  <si>
    <t>Pardubice</t>
  </si>
  <si>
    <t>Pettipatti, Tamil Nadu</t>
  </si>
  <si>
    <t>Pidre</t>
  </si>
  <si>
    <t>Singapore</t>
  </si>
  <si>
    <t>Pierce Ammunition Depot</t>
  </si>
  <si>
    <t>Pinar Del Rio</t>
  </si>
  <si>
    <t>Pine Bluff Arsenal, Arkansas</t>
  </si>
  <si>
    <t>Podjetje</t>
  </si>
  <si>
    <t>Pittsburgh, Pennsylvania</t>
  </si>
  <si>
    <t>Port Ewen, New York</t>
  </si>
  <si>
    <t>Prince sultan AB</t>
  </si>
  <si>
    <t>Ramat Hasharon</t>
  </si>
  <si>
    <t>Israrel</t>
  </si>
  <si>
    <t>Riobamba</t>
  </si>
  <si>
    <t>Ecuador</t>
  </si>
  <si>
    <t>Rocket Valley</t>
  </si>
  <si>
    <t>SFF 26</t>
  </si>
  <si>
    <t>San Francisco, California</t>
  </si>
  <si>
    <t>Sattur, Tamil Nadu</t>
  </si>
  <si>
    <t>Sivakasi, Tamil Nadu</t>
  </si>
  <si>
    <t>Thulukkakurichi, Tamil Nadu</t>
  </si>
  <si>
    <t>Vadapatti, Tamil Nadu</t>
  </si>
  <si>
    <t>Vijayaramapuram, Tamil Nadu</t>
  </si>
  <si>
    <t>St. Lambrecht</t>
  </si>
  <si>
    <t>Santa Cecilia</t>
  </si>
  <si>
    <t>Santa Marta de Corroios</t>
  </si>
  <si>
    <t>Sattur, Virudhunagar</t>
  </si>
  <si>
    <t>Shinsheh</t>
  </si>
  <si>
    <t>Silberhütte, Sachsen Anhalt</t>
  </si>
  <si>
    <t>Simsbury, Connecticut</t>
  </si>
  <si>
    <t>St Mary's, New South Wales</t>
  </si>
  <si>
    <t>Tehran</t>
  </si>
  <si>
    <t>Iran</t>
  </si>
  <si>
    <t>Thorp Arch, Yorkshire</t>
  </si>
  <si>
    <t>Umbogintwini, Natal</t>
  </si>
  <si>
    <t>USS Mt Hood</t>
  </si>
  <si>
    <t>At Sea, Pacific</t>
  </si>
  <si>
    <t>Vsetin</t>
  </si>
  <si>
    <t>Zholymbet</t>
  </si>
  <si>
    <t>Kazakhstan</t>
  </si>
  <si>
    <t>Date</t>
  </si>
  <si>
    <t>Last Reviewed</t>
  </si>
  <si>
    <t>Outstanding</t>
  </si>
  <si>
    <t>(All)</t>
  </si>
  <si>
    <t>Sum of Fatalities</t>
  </si>
  <si>
    <t>Sum of Injuries</t>
  </si>
  <si>
    <t>Girls not allowed in building when this work is carried out in future, but boys can !!!!</t>
  </si>
  <si>
    <t>Prior desensitisation and use of correct tools. Formal procedures</t>
  </si>
  <si>
    <t>Removal of excess explosives residues, Specialist PPE e.g. Flak jackets</t>
  </si>
  <si>
    <t>Contamination (Rough Handling ?)</t>
  </si>
  <si>
    <t>No recommendations</t>
  </si>
  <si>
    <t>Design of equipment particularly slides</t>
  </si>
  <si>
    <t>Removal of excess explosives residues, Specialist PPE e.g. Nomex</t>
  </si>
  <si>
    <t>Design of equipment for the process</t>
  </si>
  <si>
    <t>Use of e.g. "NG Killer" to remove explosive element in addition to desensitisation</t>
  </si>
  <si>
    <t>Removal of all excess material</t>
  </si>
  <si>
    <t>Adequate earthing, use of alternative solvent</t>
  </si>
  <si>
    <t>Drenching systems in event of fire, Removal of excess explosive material, Compartmentalisation</t>
  </si>
  <si>
    <t>Multiple washings to be carried out prior to smelting.</t>
  </si>
  <si>
    <t>Use of materials unlikely to develop cracks</t>
  </si>
  <si>
    <t>Alternative equipment design including automation</t>
  </si>
  <si>
    <t>Automation to remove human element</t>
  </si>
  <si>
    <t>Alternative equipment and training</t>
  </si>
  <si>
    <t>Follow procedures including removal or taping of rings</t>
  </si>
  <si>
    <t>Plastic conductive buckets</t>
  </si>
  <si>
    <t>Marking equipment locations and review equipment design</t>
  </si>
  <si>
    <t>Increased inspection and reduce number of people at risk to one when cleaning operations are being carried out.</t>
  </si>
  <si>
    <t>Inspection of equipment and follow approved procedures, use of approved tools</t>
  </si>
  <si>
    <t>Wearing of appropriate PPE</t>
  </si>
  <si>
    <t>Follow procedures in correct location</t>
  </si>
  <si>
    <t>Use of blast shield</t>
  </si>
  <si>
    <t>Modify design of equipment</t>
  </si>
  <si>
    <t>Modify design and possible desensitisation to prevent ignition.</t>
  </si>
  <si>
    <t>Design of equipment to prevent accumulation.</t>
  </si>
  <si>
    <t>Before leaving workstation to work elsewhere inform Supervisor</t>
  </si>
  <si>
    <t>Automation to remove human element, wearing correct PPE</t>
  </si>
  <si>
    <t>Modify equipment and lagging arrangements.</t>
  </si>
  <si>
    <t>Modify plant design and automatic drenching systems</t>
  </si>
  <si>
    <t>Enhanced quality control prior to cleaning</t>
  </si>
  <si>
    <t>Reduce number of articles being cleaned in one operation</t>
  </si>
  <si>
    <t>Possible modification of plant and press used during manufacture of the detonators</t>
  </si>
  <si>
    <t>Detonation due to process method</t>
  </si>
  <si>
    <t>Contamination (given in report, but not believed today)</t>
  </si>
  <si>
    <t>Records to be kept in the shop of the amount of sawdust used
steps to be taken to rigorously exclude foreign matter from the sawdust used for rumbling
Safety Engineer to investigate the rate at which the drum should revolve, also the possibility of a fluted from to ensure greater efficiency in rumbling
every effort to be made to eliminate defective detonators from the detonators passed forward for rumbling, cognisance being taken that at this stage detonators have not been subjected to critical examination by the inspection department</t>
  </si>
  <si>
    <t>Clean detonators prior to filling where possible
Ensure procedures appropriate (and regularly reviewed)to the material being processed
Ensure contamination not present in processing materials
Ensure good housekeeping and take measures to prevent ingress of contaminants to the facility</t>
  </si>
  <si>
    <t>Carry out process Remotely</t>
  </si>
  <si>
    <t xml:space="preserve">Implement hierarchy of control - does the activity need to be carried out in this manner
Eliminate sources of contamination
</t>
  </si>
  <si>
    <t>Fault with facility</t>
  </si>
  <si>
    <t>Nipping between brass scraper and steel support</t>
  </si>
  <si>
    <t>Poor process/facility design</t>
  </si>
  <si>
    <t>All ferrous metals to be removed
Guide pulley supports to be made of wood  and be suspended from the roof to provide an unobstructed floor
Brass drip trays be fitter to points where spillage of liquid black powder/nitrocellulose dope may occur and p[points where dried black powder/nitrocellulose dope may flake off the coated strings; for example at the application kettles and beneath pulleys in the drying compartment and in the reeling-on compartments
A telephone to be provided, as this building is operated by a lone worker.
all metal tools to be removed from the building and scrapers of wood or plastic be provided for cleaning purposes
The Working regulations for cleaning plant and buildings contaminated with black powder/nitrocellulose dope be revised.
Fire detection and drenching equipment be extended throughout the building
the exposed ferrous structure of countering machines be covered with brass
the base plate of the feeling-on machines be covered with rubber
the reeling-on machines be modified to facilitate removal of deposits of black powder. If a new plant is ever required, the drive for the collecting reel should be installed remote from the collecting reel.
The preparation of blakcpowder/nitrocellulose dope be remove d to a separate mixing cell
the mixing bowl and stirrer of the planetary mixer used for the preparation of balckpowder/nitrocellulose dope be made from polythene; if this proves unsatisfactory, brass to steel contact of all parts of the mixer be eliminated by changing any such steel parts of the mixer to brass
the aluminium alloy application kettles be replaced by plastic kettles
a less sensitive black powder/nitrocellulose dope mixture be developed.</t>
  </si>
  <si>
    <t>Eliminate possibility of dripping material
Where not possible catch the any drips in a suitable vessel
Chemically desensitise any spilled material prior to any mechanical action
Impermeable surface, considering static requirements
Segregate in time cleaning and processing</t>
  </si>
  <si>
    <t>Clean regularly with appropriate tools and PPE</t>
  </si>
  <si>
    <t>prevent build up of material
ensure process design reduces opportunity for spill
clean regularly</t>
  </si>
  <si>
    <t>Energetic Materials</t>
  </si>
  <si>
    <t>Heat</t>
  </si>
  <si>
    <t>In all operations in which picrate of soda has to be handled, the greatest care should be taken to ensure that the picrite is thoroughly wet and that it is not allowed to dry
before picrate of soda is removed from the vessel in which its solution is evaporated, steps should be taken to ascertain that no steam is passing through the heating pipes
every effort should be made to have waste picrate of soda liquors carried away to a place where they can do no harm. They should not be allowed to run near any pale where steam of heating pipes are laid.</t>
  </si>
  <si>
    <t>Ensure effectiveness of valves and engineering controls
remove means of heating
control energetic materials (Effluent)
Use appropriate scraper
training and education</t>
  </si>
  <si>
    <t>Eye Protection, PPE</t>
  </si>
  <si>
    <t>Control heat
Control explosive effluent
ensure engineering controls are effective</t>
  </si>
  <si>
    <t>Friction</t>
  </si>
  <si>
    <t xml:space="preserve">PPE </t>
  </si>
  <si>
    <t>Ensure procedure well documented and peer reviewed</t>
  </si>
  <si>
    <t xml:space="preserve">Design equipment to avoid stored energy
do not enter facility whilst equipment is energized
</t>
  </si>
  <si>
    <t xml:space="preserve">ensure good housekeeping </t>
  </si>
  <si>
    <t xml:space="preserve">Design equipment to avoid stored energy
do not enter facility whilst equipment is energized
ensure good housekeeping 
</t>
  </si>
  <si>
    <t>Correct material unavailable</t>
  </si>
  <si>
    <t>Do not add water to sodium hydroxide</t>
  </si>
  <si>
    <t>Adequate PPE</t>
  </si>
  <si>
    <t>STOP work when appropriate material unavailable - do not improvise</t>
  </si>
  <si>
    <t>Management failures</t>
  </si>
  <si>
    <t>Use trained operators
Appropriate tooling
Appropriate process documentation
Poor process design
Use appropriate materials to avoid friction
Ensure ability to check level of desensitiser</t>
  </si>
  <si>
    <t xml:space="preserve">Minimise quantities of material and personnel involved
</t>
  </si>
  <si>
    <t>Equipment and facility design inadequate
Ensure trained and competent people involved in cleaning operations</t>
  </si>
  <si>
    <t>Impact</t>
  </si>
  <si>
    <t>Process Design</t>
  </si>
  <si>
    <t>Ensure all potential causes, static, impact understood and controlled
Carry out activity remotely where possible</t>
  </si>
  <si>
    <t>Design waste catchment system to the material being used. Understand potential causes of ignition</t>
  </si>
  <si>
    <t>Excess explosive present at cleaning operation</t>
  </si>
  <si>
    <t>Wash down required building is shut down at the end of shift
Describe a proper method or clearing the valves in the SOP</t>
  </si>
  <si>
    <t>Wash down at end of shift
Implement proper SOPs
Ensure clear indicators through the process</t>
  </si>
  <si>
    <t>Ensuring pipes cleaned through at end of shift</t>
  </si>
  <si>
    <t>Error Immediate</t>
  </si>
  <si>
    <t>Worker retraining
use of material other than steel for the boats and pan
adding an industrial pathologist</t>
  </si>
  <si>
    <t>Ensure a good understanding of all the materials involved in the process, not just the explosives</t>
  </si>
  <si>
    <t xml:space="preserve">Ensure segregation of people from adverse effects of solvents/gases (i.e. containment)
Respiratory protection
</t>
  </si>
  <si>
    <t>SOP was not specific in addition of kill-solution
Remove operator some distance from the sump during cleaning
place quantities of azide in a separate container for quantitative procedures for killing before placing it in the sump
Use sumps only for waste water from the operation
kill waste azide before adding any to a sump
Sumps should only be used for waste water</t>
  </si>
  <si>
    <t>only use sumps for waste water from the operation
Kill any other material before disposal and dispose of in an appropriate manner</t>
  </si>
  <si>
    <t>Increased maintenance and inspection regime.</t>
  </si>
  <si>
    <t>Poor Housekeeping</t>
  </si>
  <si>
    <t>Cleaning procedure to be revised to ensure that the station is cleaned at the end of each intervention and not at the end of a shift
replace the sink with a pallet</t>
  </si>
  <si>
    <t>Regular cleaning (at each opportunity not just at end of shift)
Ensure good housekeeping standards</t>
  </si>
  <si>
    <t>friction</t>
  </si>
  <si>
    <t>inadequate desensitisation</t>
  </si>
  <si>
    <t>Desensitise prior to cleaning
using alternative tools instead of brass, (brush or hardwood scraper)
Ensure the process is considered through life including cleaning operations
Desensitise residues in a bucket of water
reposition sprinkler heads in the area to ensure effective</t>
  </si>
  <si>
    <t>Desensitise prior to cleaning
using alternative tools instead of brass
Ensure the process is considered through life including cleaning operations</t>
  </si>
  <si>
    <t>Ensure effective access and egress in case of emergency
Ensure process is considered through life instead of cleaning</t>
  </si>
  <si>
    <t>Equipment, Energetic material</t>
  </si>
  <si>
    <t>Re-design of equipment, use of PPE and adherence to procedures.</t>
  </si>
  <si>
    <t>Effective desensitisation</t>
  </si>
  <si>
    <t>Equipment overheat due to poor maintenance/cleaning</t>
  </si>
  <si>
    <t>Replace the collector with an appliance more powerful and leak-proof for channelling the powders.
Store it outside the cell.
Empty the collectors as often as possible.</t>
  </si>
  <si>
    <t>Regular Maintenance of Equipment
Regular cleaning of equipment</t>
  </si>
  <si>
    <t>regular cleaning</t>
  </si>
  <si>
    <t>Double charging vessel</t>
  </si>
  <si>
    <t>Extend automatic 
Floor should be re-laid with conducting rubber and the wadmill tilting carpet should then be removed.
Automatic mixing and emptying arrangements… should be installed…</t>
  </si>
  <si>
    <t>Put effective controls to remove the possibility of double charging the system
Prevent material from spilling onto the floor</t>
  </si>
  <si>
    <t>Friction/ Static/ Sensitisation</t>
  </si>
  <si>
    <t>Investigated properties of materials</t>
  </si>
  <si>
    <t>Training / Control of spills</t>
  </si>
  <si>
    <t>Identify waste producing areas of process, Facility design to cope with ESD, Improve containers. Discipline of cleaning after each operation.</t>
  </si>
  <si>
    <t xml:space="preserve">Clean up after yourself, ESD regime, </t>
  </si>
  <si>
    <t>Over heated in cleaning.</t>
  </si>
  <si>
    <t>Reduce Heat? Look for local heating points</t>
  </si>
  <si>
    <t>Decommission potential NG traps before attempting to clean whole plant.</t>
  </si>
  <si>
    <t>Design out trap features and potential collecting points. 
Look at choice of cleaning tooling</t>
  </si>
  <si>
    <t>Avoid trap points for both energetic and localised heating.</t>
  </si>
  <si>
    <t>Ignition by friction of loose detonation composition</t>
  </si>
  <si>
    <t>Discontinued Selvyt cloth in pouring operations</t>
  </si>
  <si>
    <t>Look at ESD as well as friction as source of ignition. 
Look at impact (600 dets rumbling together)</t>
  </si>
  <si>
    <t xml:space="preserve">Reduce number of articles handled,
Alternative cleaning process to rumbling.
reduce contamination in manufacturing process
</t>
  </si>
  <si>
    <t>Inappropriate cleaning process. Numbers handled, ESD regime.</t>
  </si>
  <si>
    <t>Facility / Error of procedure</t>
  </si>
  <si>
    <t>Move shelves from high level storage</t>
  </si>
  <si>
    <t xml:space="preserve">Better cleaning regime, remove dust traps </t>
  </si>
  <si>
    <t>Remove finished work from shop. Mixing of hazard types? Improve storage of compositions. Control of compositions in process</t>
  </si>
  <si>
    <t>Quantities of materials in shop.
Removing finished work
Cleaning discipline</t>
  </si>
  <si>
    <t>Facility</t>
  </si>
  <si>
    <t>incorrect maintenance operation. 
ESD</t>
  </si>
  <si>
    <t>change control, Safety analysis of maintenance operations,</t>
  </si>
  <si>
    <t>Non flammable solvent, 
Test after maintenance operation</t>
  </si>
  <si>
    <t>Test and commissioning processes to be reviewed.
Review risk assessment</t>
  </si>
  <si>
    <t>Maintenance operations to be covered in safety and risk analysis.</t>
  </si>
  <si>
    <t>Impact from inappropriate tooling</t>
  </si>
  <si>
    <t>Don't reuse contaminated material.
Keep sawdust wet</t>
  </si>
  <si>
    <t>Don’t attempt to reuse material contaminated with primary explosive. Investigate alternative cleaning process</t>
  </si>
  <si>
    <t>Change process to avoid re-use of material. 
Improve training.</t>
  </si>
  <si>
    <t>Examine risks in waste disposal,
Understand disposal hazards of processed materials</t>
  </si>
  <si>
    <t>Impact from high water pressure</t>
  </si>
  <si>
    <t>Reduction in water pressure. Change in cleaning regime to remove process "Crust" from mixer.</t>
  </si>
  <si>
    <t>Eliminate film  / crust deposited. Change cleaning process (Chemical and physical)</t>
  </si>
  <si>
    <t>Used an improved cleaning medium and reduced water pressure</t>
  </si>
  <si>
    <t>Don’t let the film build up, treat with appropriate chemicals and don't use excessive for in removal.</t>
  </si>
  <si>
    <t>Impact from foreign bodies</t>
  </si>
  <si>
    <t>Sieving of grist to remove foreign bodies (Nails).
Process refined to prevent overfill</t>
  </si>
  <si>
    <t>Investigate new cleaning process,
Measures to reduce contamination</t>
  </si>
  <si>
    <t xml:space="preserve">Reduce number of articles handled,
Alternative cleaning process to rumbling.
Reduce contamination in manufacturing process
</t>
  </si>
  <si>
    <t>Quantities of materials in process,
Modelling to predict communication effects, safety distances,
Remove contamination from cleaning material.</t>
  </si>
  <si>
    <t>Impact initiation of copper azide (Brass screws)</t>
  </si>
  <si>
    <t>Sieving of grist to remove foreign bodies (Nails).
Process refined to prevent overfill.
Introduce plastic barrels to replace buffalo hide ones.
Grist passed through magnetic separator.
Spirit instead of water to clean.
Increased size of drift to improve pressing and e=waste material.</t>
  </si>
  <si>
    <t>Investigate new cleaning process,
Measures to reduce contamination
Manufacture of tumbling barrel.
Cover brass screws,</t>
  </si>
  <si>
    <t>Learn from previous errors.
Look for compatibility in process,
remove foreign materials,
Look for unwanted reactions in process,
Improve manufacture of plant,
Improve manufacture of article.</t>
  </si>
  <si>
    <t>More than specified quantity in process. Impact sensitiveness increased by grit</t>
  </si>
  <si>
    <t>Cleaning of tumbling barrels enforced</t>
  </si>
  <si>
    <t xml:space="preserve">Learn from previous errors.
</t>
  </si>
  <si>
    <t>Error of procedure / Equipment</t>
  </si>
  <si>
    <t>ESD?? Drum insulating (Leather and wood)</t>
  </si>
  <si>
    <t>Improve plant. Plant earthed, drum made of insulating material.
Wait time for charge to dissipate
Management of ESD</t>
  </si>
  <si>
    <t>reduce quantity in process, Look at different cleaning process</t>
  </si>
  <si>
    <t xml:space="preserve">Design of plant to reduce ESD risk. Quantity reduction, Modelling of blast effects, </t>
  </si>
  <si>
    <t>Impact ignition of detonators</t>
  </si>
  <si>
    <t>Increase cleaning and reduce drop distance . Redesign of plant to prevent communication</t>
  </si>
  <si>
    <t>Improve filling process to reduce powder spillage.
Clean after every run.
Examine friction and ESD as causes.</t>
  </si>
  <si>
    <t>Redesign of plant to prevent communication and reduce shock</t>
  </si>
  <si>
    <t>Improve cleaning regime and re examine process to reduce stimuli</t>
  </si>
  <si>
    <t>Impact from excessive force, ESD, Friction??</t>
  </si>
  <si>
    <t>Handle minimum quantities. Appropriate PPE, Remote operation where possible.</t>
  </si>
  <si>
    <t>Don't let waste build up, Examine tooling to eliminate waste. Look for wear and deterioration in tooling.</t>
  </si>
  <si>
    <t xml:space="preserve">Maintenance of processing equipment . Examination after filling process, </t>
  </si>
  <si>
    <t>Non approved tooling used</t>
  </si>
  <si>
    <t>Use appropriate tooling</t>
  </si>
  <si>
    <t>Use tooling provided but also remove batches of composition from previous manufacture. (Thus one could have been a lot worse should the other bags have gone up)</t>
  </si>
  <si>
    <t>Training. Remove work from shop prior to cleaning. Follow process</t>
  </si>
  <si>
    <t>Ignition by impact (Blow from unapproved tooling</t>
  </si>
  <si>
    <t>Training stressing the importance of following procedures</t>
  </si>
  <si>
    <t>Clean up after each operation including removal of previous work to safe covered location.
Modelling to calculate safety distances to prevent communication</t>
  </si>
  <si>
    <t>Friction / ESD</t>
  </si>
  <si>
    <t>Improve earthing, Look at alternative cleaning methods</t>
  </si>
  <si>
    <t>Modelling to predict communication, Better plant design,</t>
  </si>
  <si>
    <t>Improve cleaning process. Calculate and observe safety distances. Remove materials not essential to process.</t>
  </si>
  <si>
    <t>Error in procedure</t>
  </si>
  <si>
    <t>inhalation of poisonous fumes</t>
  </si>
  <si>
    <t>Discontinue process</t>
  </si>
  <si>
    <t>No ignition</t>
  </si>
  <si>
    <t>Get appropriate RPE</t>
  </si>
  <si>
    <t>Get appropriate RPE. Technology now available to provide appropriate kit.</t>
  </si>
  <si>
    <t>Impact of metal tooling on Energetic materials</t>
  </si>
  <si>
    <t>Supply appropriate tools and instructions to work force.
Ensure contraband rules are enforced. (No smoking!)
Follow process. (Water rollers)</t>
  </si>
  <si>
    <t>Clear communications on safety with workforce.
Clear all unnecessary explosives from building (In this case 450 lb)</t>
  </si>
  <si>
    <t>Remove all explosives from shop prior to cleaning</t>
  </si>
  <si>
    <t>Plant</t>
  </si>
  <si>
    <t>Crushing</t>
  </si>
  <si>
    <t>Heating to beyond MP</t>
  </si>
  <si>
    <t>Do not leave items contaminated with high explosive in direct sunlight.
Clean Mucon valve material
Increasing incompatibility awareness</t>
  </si>
  <si>
    <t>Compatibility testing across temperature range</t>
  </si>
  <si>
    <t>Change material in valves. Protect plant from direct sunlight</t>
  </si>
  <si>
    <t>Have controlled drying in place, Improve cleaning processes
Be aware of any incompatibility.</t>
  </si>
  <si>
    <t>Contaminated water</t>
  </si>
  <si>
    <t>Pay attention to accumulations of product</t>
  </si>
  <si>
    <t>Improve waste handling.  Rinse empty buckets. Improve cleaning process</t>
  </si>
  <si>
    <t>Improve training for work force</t>
  </si>
  <si>
    <t>Cleaning process inefficient. Need to improve cleaning process and treat them as part of manufacturing.</t>
  </si>
  <si>
    <t>error in procedure (Incompatibility permitted)</t>
  </si>
  <si>
    <t>incompatibility</t>
  </si>
  <si>
    <t>Understand previous purpose of building. Avoid incompatibility.</t>
  </si>
  <si>
    <t xml:space="preserve">Limit quantities. Thorough cleaning processes. </t>
  </si>
  <si>
    <t>25lb material left in shop. Remove all explosives prior to cleaning.</t>
  </si>
  <si>
    <t>Discipline worker
Evaluate behavioural aspects and training.
Minimise propagation.</t>
  </si>
  <si>
    <t>Training increase operator awareness.</t>
  </si>
  <si>
    <t>training operatives. Make then aware process steps are there for a reason.</t>
  </si>
  <si>
    <t>ESD / Friction</t>
  </si>
  <si>
    <t>Setting up of an investigation team</t>
  </si>
  <si>
    <t>Prevent accumulation of waste.
Tooling design . (Three man lift)</t>
  </si>
  <si>
    <t>Investigate manufacturing process to ease cleaning and help reduce waste</t>
  </si>
  <si>
    <t>Violation of procedure, Energetic Material, Human Factors</t>
  </si>
  <si>
    <t>Re-training and increased supervision</t>
  </si>
  <si>
    <t>Violation of procedure, Energetic material, Human Factors</t>
  </si>
  <si>
    <t>Past Accident Review (PAR)</t>
  </si>
  <si>
    <t>Crown copyright 2017 You may re-use this information (not including logos) free of charge in any format or medium, under the terms of the Open Government Licence.Visit:</t>
  </si>
  <si>
    <t>www.nationalarchives.gov.uk/doc/open-government-licence</t>
  </si>
  <si>
    <t>Last reviewed:</t>
  </si>
  <si>
    <t>Report ID:</t>
  </si>
  <si>
    <t>Section:</t>
  </si>
  <si>
    <t>Location:</t>
  </si>
  <si>
    <t>Country:</t>
  </si>
  <si>
    <t>Year:</t>
  </si>
  <si>
    <t>Date:</t>
  </si>
  <si>
    <t>No Data Available</t>
  </si>
  <si>
    <t>Original reports are NOT available</t>
  </si>
  <si>
    <t>The PAR has expanded the information taken from the HSE's EIDAS Database. The Institute of Explosives Engineers, and the Sectors Skills Strategy Group, thank the HSE for the help and information supplied that facilitated this review to take place.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</si>
</sst>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0"/>
      <name val="MS Sans Serif"/>
      <family val="2"/>
    </font>
    <font>
      <sz val="10"/>
      <name val="Calibri"/>
      <family val="2"/>
      <scheme val="minor"/>
    </font>
    <font>
      <sz val="10"/>
      <color theme="1"/>
      <name val="Calibri"/>
      <family val="2"/>
      <scheme val="minor"/>
    </font>
    <font>
      <sz val="28"/>
      <color theme="1"/>
      <name val="Calibri"/>
      <family val="2"/>
      <scheme val="minor"/>
    </font>
    <font>
      <u/>
      <sz val="11"/>
      <color theme="10"/>
      <name val="Calibri"/>
      <family val="2"/>
      <scheme val="minor"/>
    </font>
    <font>
      <b/>
      <sz val="10"/>
      <color theme="0"/>
      <name val="Calibri"/>
      <family val="2"/>
      <scheme val="minor"/>
    </font>
    <font>
      <i/>
      <sz val="9"/>
      <color theme="1"/>
      <name val="Calibri"/>
      <family val="2"/>
      <scheme val="minor"/>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rgb="FFFF0000"/>
      </left>
      <right style="thick">
        <color rgb="FFFF0000"/>
      </right>
      <top style="thick">
        <color rgb="FFFF0000"/>
      </top>
      <bottom style="thick">
        <color rgb="FFFF0000"/>
      </bottom>
      <diagonal/>
    </border>
  </borders>
  <cellStyleXfs count="3">
    <xf numFmtId="0" fontId="0" fillId="0" borderId="0"/>
    <xf numFmtId="0" fontId="1" fillId="0" borderId="0"/>
    <xf numFmtId="0" fontId="5" fillId="0" borderId="0" applyNumberFormat="0" applyFill="0" applyBorder="0" applyAlignment="0" applyProtection="0"/>
  </cellStyleXfs>
  <cellXfs count="54">
    <xf numFmtId="0" fontId="0" fillId="0" borderId="0" xfId="0"/>
    <xf numFmtId="0" fontId="3" fillId="0" borderId="0" xfId="0" applyFont="1"/>
    <xf numFmtId="0" fontId="3" fillId="0" borderId="0" xfId="0" applyFont="1" applyFill="1" applyBorder="1" applyAlignment="1">
      <alignment horizontal="left" vertical="top" wrapText="1"/>
    </xf>
    <xf numFmtId="49" fontId="3" fillId="0" borderId="0" xfId="0" applyNumberFormat="1" applyFont="1" applyFill="1" applyBorder="1" applyAlignment="1">
      <alignment horizontal="left" vertical="top" wrapText="1"/>
    </xf>
    <xf numFmtId="0" fontId="3" fillId="0" borderId="0" xfId="0" applyFont="1" applyAlignment="1">
      <alignment horizontal="left" vertical="top"/>
    </xf>
    <xf numFmtId="0" fontId="2" fillId="0" borderId="0" xfId="1" applyFont="1" applyAlignment="1">
      <alignment horizontal="left" vertical="top"/>
    </xf>
    <xf numFmtId="0" fontId="2" fillId="0" borderId="0" xfId="1" applyFont="1" applyAlignment="1">
      <alignment horizontal="left" vertical="top" wrapText="1"/>
    </xf>
    <xf numFmtId="0" fontId="3" fillId="0" borderId="0" xfId="0" applyFont="1" applyAlignment="1">
      <alignment horizontal="left" vertical="top" wrapText="1"/>
    </xf>
    <xf numFmtId="0" fontId="3" fillId="0" borderId="0" xfId="0" applyFont="1" applyFill="1" applyBorder="1" applyAlignment="1">
      <alignment horizontal="left" vertical="top"/>
    </xf>
    <xf numFmtId="0" fontId="3" fillId="0" borderId="0" xfId="0" applyNumberFormat="1" applyFont="1" applyFill="1" applyBorder="1" applyAlignment="1">
      <alignment horizontal="left" vertical="top" wrapText="1"/>
    </xf>
    <xf numFmtId="1" fontId="3" fillId="0" borderId="0" xfId="0" applyNumberFormat="1" applyFont="1" applyFill="1" applyBorder="1" applyAlignment="1">
      <alignment horizontal="left" vertical="top" wrapText="1"/>
    </xf>
    <xf numFmtId="0" fontId="3" fillId="0" borderId="0" xfId="0" applyNumberFormat="1" applyFont="1" applyFill="1" applyBorder="1" applyAlignment="1">
      <alignment horizontal="left" vertical="top"/>
    </xf>
    <xf numFmtId="14" fontId="3" fillId="0" borderId="0" xfId="0" applyNumberFormat="1" applyFont="1" applyFill="1" applyBorder="1" applyAlignment="1">
      <alignment horizontal="left" vertical="top" wrapText="1"/>
    </xf>
    <xf numFmtId="1" fontId="2" fillId="0" borderId="0" xfId="1" applyNumberFormat="1" applyFont="1" applyAlignment="1">
      <alignment horizontal="left" vertical="top" wrapText="1"/>
    </xf>
    <xf numFmtId="1" fontId="3" fillId="0" borderId="0" xfId="0" applyNumberFormat="1" applyFont="1" applyAlignment="1">
      <alignment horizontal="left" vertical="top"/>
    </xf>
    <xf numFmtId="1" fontId="2" fillId="0" borderId="0" xfId="1" applyNumberFormat="1" applyFont="1" applyAlignment="1">
      <alignment horizontal="left" vertical="top"/>
    </xf>
    <xf numFmtId="1" fontId="3" fillId="0" borderId="0" xfId="0" applyNumberFormat="1" applyFont="1" applyAlignment="1">
      <alignment horizontal="left" vertical="top" wrapText="1"/>
    </xf>
    <xf numFmtId="0" fontId="0" fillId="0" borderId="0" xfId="0" applyAlignment="1">
      <alignment horizontal="center"/>
    </xf>
    <xf numFmtId="0" fontId="0" fillId="0" borderId="0" xfId="0" applyNumberFormat="1" applyAlignment="1">
      <alignment horizontal="center"/>
    </xf>
    <xf numFmtId="0" fontId="0" fillId="0" borderId="0" xfId="0" pivotButton="1" applyAlignment="1">
      <alignment horizontal="center"/>
    </xf>
    <xf numFmtId="0" fontId="4" fillId="0" borderId="0" xfId="0" applyFont="1" applyAlignment="1">
      <alignment horizontal="left" vertical="top"/>
    </xf>
    <xf numFmtId="0" fontId="0" fillId="0" borderId="0" xfId="0" applyNumberFormat="1" applyAlignment="1">
      <alignment vertical="top" wrapText="1"/>
    </xf>
    <xf numFmtId="0" fontId="0" fillId="0" borderId="0" xfId="0" applyNumberFormat="1" applyAlignment="1">
      <alignment vertical="top"/>
    </xf>
    <xf numFmtId="0" fontId="5" fillId="0" borderId="0" xfId="2" applyNumberFormat="1" applyAlignment="1">
      <alignment vertical="top"/>
    </xf>
    <xf numFmtId="0" fontId="3" fillId="0" borderId="0" xfId="0" applyFont="1" applyAlignment="1">
      <alignment vertical="top"/>
    </xf>
    <xf numFmtId="0" fontId="3" fillId="0" borderId="0" xfId="0" applyFont="1" applyBorder="1" applyAlignment="1">
      <alignment vertical="top" wrapText="1"/>
    </xf>
    <xf numFmtId="0" fontId="3" fillId="0" borderId="0" xfId="0" applyFont="1" applyAlignment="1" applyProtection="1">
      <alignment horizontal="left" vertical="top"/>
    </xf>
    <xf numFmtId="0" fontId="3" fillId="0" borderId="0" xfId="0" applyFont="1" applyAlignment="1" applyProtection="1">
      <alignment vertical="top"/>
    </xf>
    <xf numFmtId="0" fontId="3" fillId="0" borderId="0" xfId="0" applyFont="1" applyAlignment="1" applyProtection="1">
      <alignment horizontal="right" vertical="top"/>
    </xf>
    <xf numFmtId="0" fontId="3" fillId="0" borderId="0" xfId="0" applyFont="1" applyAlignment="1" applyProtection="1">
      <alignment horizontal="center" vertical="top"/>
    </xf>
    <xf numFmtId="0" fontId="3" fillId="0" borderId="7" xfId="0" applyFont="1" applyBorder="1" applyAlignment="1" applyProtection="1">
      <alignment horizontal="left" vertical="top"/>
    </xf>
    <xf numFmtId="0" fontId="3" fillId="0" borderId="0" xfId="0" applyFont="1" applyBorder="1" applyAlignment="1" applyProtection="1">
      <alignment vertical="top"/>
    </xf>
    <xf numFmtId="0" fontId="3" fillId="0" borderId="0" xfId="0" applyFont="1" applyBorder="1" applyAlignment="1" applyProtection="1">
      <alignment vertical="top" wrapText="1"/>
    </xf>
    <xf numFmtId="0" fontId="3" fillId="0" borderId="0" xfId="0" applyFont="1" applyBorder="1" applyAlignment="1" applyProtection="1">
      <alignment horizontal="left" vertical="top"/>
    </xf>
    <xf numFmtId="0" fontId="3" fillId="0" borderId="0" xfId="0" applyFont="1" applyAlignment="1" applyProtection="1">
      <alignment horizontal="left" vertical="top" wrapText="1"/>
    </xf>
    <xf numFmtId="0" fontId="3" fillId="0" borderId="12" xfId="0" applyFont="1" applyBorder="1" applyAlignment="1" applyProtection="1">
      <alignment horizontal="center" vertical="top"/>
      <protection locked="0"/>
    </xf>
    <xf numFmtId="0" fontId="6" fillId="0" borderId="0" xfId="1" applyFont="1" applyAlignment="1">
      <alignment horizontal="left" vertical="top"/>
    </xf>
    <xf numFmtId="0" fontId="6" fillId="0" borderId="0" xfId="0" applyFont="1" applyAlignment="1">
      <alignment horizontal="left" vertical="top"/>
    </xf>
    <xf numFmtId="1" fontId="6" fillId="0" borderId="0" xfId="1" applyNumberFormat="1" applyFont="1" applyAlignment="1">
      <alignment horizontal="left" vertical="top"/>
    </xf>
    <xf numFmtId="0" fontId="6" fillId="0" borderId="0" xfId="1" applyFont="1" applyAlignment="1">
      <alignment horizontal="left" vertical="top" wrapText="1"/>
    </xf>
    <xf numFmtId="0" fontId="7" fillId="0" borderId="0" xfId="0" applyNumberFormat="1" applyFont="1" applyAlignment="1">
      <alignment vertical="top"/>
    </xf>
    <xf numFmtId="0" fontId="0" fillId="0" borderId="0" xfId="0" applyNumberFormat="1" applyAlignment="1">
      <alignment horizontal="left" vertical="top" wrapText="1"/>
    </xf>
    <xf numFmtId="0" fontId="3" fillId="0" borderId="1" xfId="0" applyFont="1" applyBorder="1" applyAlignment="1" applyProtection="1">
      <alignment horizontal="left" vertical="top" wrapText="1"/>
    </xf>
    <xf numFmtId="0" fontId="3" fillId="0" borderId="2" xfId="0" applyFont="1" applyBorder="1" applyAlignment="1" applyProtection="1">
      <alignment horizontal="left" vertical="top" wrapText="1"/>
    </xf>
    <xf numFmtId="0" fontId="3" fillId="0" borderId="3" xfId="0" applyFont="1" applyBorder="1" applyAlignment="1" applyProtection="1">
      <alignment horizontal="left" vertical="top" wrapText="1"/>
    </xf>
    <xf numFmtId="0" fontId="3" fillId="0" borderId="4"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3" fillId="0" borderId="6" xfId="0" applyFont="1" applyBorder="1" applyAlignment="1" applyProtection="1">
      <alignment horizontal="left" vertical="top" wrapText="1"/>
    </xf>
    <xf numFmtId="0" fontId="3" fillId="0" borderId="7"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8"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10" xfId="0" applyFont="1" applyBorder="1" applyAlignment="1" applyProtection="1">
      <alignment horizontal="left" vertical="top" wrapText="1"/>
    </xf>
    <xf numFmtId="0" fontId="3" fillId="0" borderId="11" xfId="0" applyFont="1" applyBorder="1" applyAlignment="1" applyProtection="1">
      <alignment horizontal="left" vertical="top" wrapText="1"/>
    </xf>
  </cellXfs>
  <cellStyles count="3">
    <cellStyle name="Hyperlink" xfId="2" builtinId="8"/>
    <cellStyle name="Normal" xfId="0" builtinId="0"/>
    <cellStyle name="Normal 2" xfId="1" xr:uid="{00000000-0005-0000-0000-000002000000}"/>
  </cellStyles>
  <dxfs count="30">
    <dxf>
      <font>
        <b val="0"/>
        <i/>
      </font>
    </dxf>
    <dxf>
      <font>
        <b val="0"/>
        <i val="0"/>
        <strike val="0"/>
        <condense val="0"/>
        <extend val="0"/>
        <outline val="0"/>
        <shadow val="0"/>
        <u val="none"/>
        <vertAlign val="baseline"/>
        <sz val="10"/>
        <color theme="1"/>
        <name val="Calibri"/>
        <family val="2"/>
        <scheme val="minor"/>
      </font>
      <numFmt numFmtId="1" formatCode="0"/>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0"/>
        <color auto="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 formatCode="0"/>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0"/>
        <color theme="0"/>
        <name val="Calibri"/>
        <family val="2"/>
        <scheme val="minor"/>
      </font>
      <alignment horizontal="left" vertical="top" textRotation="0" wrapText="0" indent="0" justifyLastLine="0" shrinkToFit="0" readingOrder="0"/>
    </dxf>
    <dxf>
      <alignment horizontal="center"/>
    </dxf>
    <dxf>
      <alignment horizontal="center"/>
    </dxf>
    <dxf>
      <alignment horizontal="center"/>
    </dxf>
    <dxf>
      <font>
        <color theme="0"/>
      </font>
    </dxf>
    <dxf>
      <font>
        <color theme="0"/>
      </font>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1</xdr:row>
      <xdr:rowOff>9524</xdr:rowOff>
    </xdr:from>
    <xdr:to>
      <xdr:col>2</xdr:col>
      <xdr:colOff>961872</xdr:colOff>
      <xdr:row>5</xdr:row>
      <xdr:rowOff>142874</xdr:rowOff>
    </xdr:to>
    <xdr:pic>
      <xdr:nvPicPr>
        <xdr:cNvPr id="4" name="Picture 3">
          <a:extLst>
            <a:ext uri="{FF2B5EF4-FFF2-40B4-BE49-F238E27FC236}">
              <a16:creationId xmlns:a16="http://schemas.microsoft.com/office/drawing/2014/main" id="{000990C1-B978-4802-B406-97D115C641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590549"/>
          <a:ext cx="1619097" cy="790575"/>
        </a:xfrm>
        <a:prstGeom prst="rect">
          <a:avLst/>
        </a:prstGeom>
      </xdr:spPr>
    </xdr:pic>
    <xdr:clientData/>
  </xdr:twoCellAnchor>
  <xdr:twoCellAnchor editAs="oneCell">
    <xdr:from>
      <xdr:col>1</xdr:col>
      <xdr:colOff>28574</xdr:colOff>
      <xdr:row>5</xdr:row>
      <xdr:rowOff>178703</xdr:rowOff>
    </xdr:from>
    <xdr:to>
      <xdr:col>2</xdr:col>
      <xdr:colOff>942975</xdr:colOff>
      <xdr:row>9</xdr:row>
      <xdr:rowOff>179797</xdr:rowOff>
    </xdr:to>
    <xdr:pic>
      <xdr:nvPicPr>
        <xdr:cNvPr id="3" name="Picture 2">
          <a:extLst>
            <a:ext uri="{FF2B5EF4-FFF2-40B4-BE49-F238E27FC236}">
              <a16:creationId xmlns:a16="http://schemas.microsoft.com/office/drawing/2014/main" id="{9F1AFB12-1719-4DFC-96FF-E6D734B813E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499" y="1293128"/>
          <a:ext cx="1638301" cy="763094"/>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ris Tunstall" refreshedDate="43061.671049537035" createdVersion="6" refreshedVersion="6" minRefreshableVersion="3" recordCount="2452" xr:uid="{00000000-000A-0000-FFFF-FFFF00000000}">
  <cacheSource type="worksheet">
    <worksheetSource name="Table2"/>
  </cacheSource>
  <cacheFields count="21">
    <cacheField name="Section" numFmtId="0">
      <sharedItems count="18">
        <s v="MILLING"/>
        <s v="HANDLING"/>
        <s v="FILLING"/>
        <s v="CLEANING"/>
        <s v="DECOMMISSIONING"/>
        <s v="DRYING"/>
        <s v="LOADING/UNLOADING"/>
        <s v="SIEVING"/>
        <s v="PRESSING"/>
        <s v="DISPOSAL"/>
        <s v="ASSEMBLY/DISASSEMBLY"/>
        <s v="EXTRUDING"/>
        <s v="MAINTENANCE"/>
        <s v="MELTING"/>
        <s v="MACHINING"/>
        <s v="INSPECTION"/>
        <s v="DRILLING"/>
        <s v="TEST/TRIALS"/>
      </sharedItems>
    </cacheField>
    <cacheField name="Last Reviewed" numFmtId="0">
      <sharedItems containsBlank="1"/>
    </cacheField>
    <cacheField name="Report ID" numFmtId="0">
      <sharedItems containsBlank="1" containsMixedTypes="1" containsNumber="1" containsInteger="1" minValue="5" maxValue="20975" count="2419">
        <n v="131"/>
        <n v="132"/>
        <n v="139"/>
        <n v="1446"/>
        <n v="64"/>
        <n v="929"/>
        <n v="14498"/>
        <n v="14495"/>
        <n v="933"/>
        <n v="14501"/>
        <n v="1487"/>
        <n v="1494"/>
        <n v="16050"/>
        <n v="1496"/>
        <n v="1497"/>
        <n v="1500"/>
        <n v="1498"/>
        <n v="14502"/>
        <n v="16090"/>
        <n v="7470"/>
        <n v="936"/>
        <n v="8350"/>
        <n v="939"/>
        <n v="16190"/>
        <n v="16219"/>
        <n v="15482"/>
        <n v="1527"/>
        <n v="15466"/>
        <n v="1255"/>
        <n v="1256"/>
        <n v="1526"/>
        <n v="1539"/>
        <n v="1534"/>
        <n v="10681"/>
        <n v="130"/>
        <n v="1533"/>
        <n v="7375"/>
        <n v="129"/>
        <n v="3730"/>
        <n v="10680"/>
        <n v="126"/>
        <n v="1551"/>
        <n v="7182"/>
        <n v="1564"/>
        <n v="1549"/>
        <n v="1550"/>
        <n v="1125"/>
        <n v="1567"/>
        <n v="1580"/>
        <n v="10691"/>
        <n v="7250"/>
        <n v="1583"/>
        <n v="1587"/>
        <n v="1591"/>
        <n v="1589"/>
        <n v="1592"/>
        <n v="14109"/>
        <n v="14191"/>
        <n v="1622"/>
        <n v="1118"/>
        <n v="1604"/>
        <n v="10657"/>
        <n v="1603"/>
        <n v="1605"/>
        <n v="1606"/>
        <n v="14239"/>
        <n v="7236"/>
        <n v="14229"/>
        <n v="1628"/>
        <n v="1647"/>
        <n v="10674"/>
        <n v="13934"/>
        <n v="16224"/>
        <n v="1645"/>
        <n v="14280"/>
        <n v="14359"/>
        <n v="14329"/>
        <n v="1656"/>
        <n v="1433"/>
        <n v="14275"/>
        <n v="1677"/>
        <n v="1694"/>
        <n v="1728"/>
        <n v="10722"/>
        <n v="7139"/>
        <n v="1705"/>
        <n v="1731"/>
        <n v="1732"/>
        <n v="1730"/>
        <n v="1114"/>
        <n v="1734"/>
        <n v="1112"/>
        <n v="1755"/>
        <n v="10734"/>
        <n v="1783"/>
        <n v="10738"/>
        <n v="1780"/>
        <n v="10739"/>
        <n v="10740"/>
        <n v="10735"/>
        <n v="10737"/>
        <n v="16810"/>
        <n v="14910"/>
        <n v="1793"/>
        <n v="1794"/>
        <n v="1799"/>
        <n v="14861"/>
        <n v="14869"/>
        <n v="14913"/>
        <n v="14917"/>
        <n v="1815"/>
        <n v="1104"/>
        <n v="15077"/>
        <n v="1821"/>
        <n v="1829"/>
        <n v="1846"/>
        <n v="1100"/>
        <n v="1839"/>
        <n v="1842"/>
        <n v="7131"/>
        <n v="111"/>
        <n v="1853"/>
        <n v="1859"/>
        <n v="1852"/>
        <n v="109"/>
        <n v="1869"/>
        <n v="1870"/>
        <n v="1874"/>
        <n v="1871"/>
        <n v="9556"/>
        <n v="1872"/>
        <n v="1873"/>
        <n v="8840"/>
        <n v="1910"/>
        <n v="13890"/>
        <n v="13845"/>
        <n v="1896"/>
        <n v="13744"/>
        <n v="1925"/>
        <n v="7183"/>
        <n v="1916"/>
        <n v="8842"/>
        <n v="13723"/>
        <n v="13763"/>
        <n v="13788"/>
        <n v="13790"/>
        <n v="978"/>
        <n v="1915"/>
        <n v="1914"/>
        <n v="13766"/>
        <n v="1943"/>
        <n v="13661"/>
        <n v="974"/>
        <n v="13665"/>
        <n v="969"/>
        <n v="13635"/>
        <n v="13659"/>
        <n v="13576"/>
        <n v="8843"/>
        <n v="1969"/>
        <n v="7129"/>
        <n v="1961"/>
        <n v="1981"/>
        <n v="7134"/>
        <n v="13456"/>
        <n v="13530"/>
        <n v="962"/>
        <n v="1990"/>
        <n v="13478"/>
        <n v="13492"/>
        <n v="1979"/>
        <n v="1980"/>
        <n v="13525"/>
        <n v="13388"/>
        <n v="13394"/>
        <n v="953"/>
        <n v="13415"/>
        <n v="956"/>
        <n v="1995"/>
        <n v="13440"/>
        <n v="13277"/>
        <n v="2027"/>
        <n v="2028"/>
        <n v="2025"/>
        <n v="2041"/>
        <n v="2026"/>
        <n v="1003"/>
        <n v="13365"/>
        <n v="13316"/>
        <n v="13282"/>
        <n v="1002"/>
        <n v="2045"/>
        <n v="13275"/>
        <n v="996"/>
        <n v="2048"/>
        <n v="2052"/>
        <n v="2043"/>
        <n v="2044"/>
        <n v="6323"/>
        <n v="13279"/>
        <n v="13281"/>
        <n v="994"/>
        <n v="2056"/>
        <n v="13188"/>
        <n v="10183"/>
        <n v="2062"/>
        <n v="13190"/>
        <n v="12831"/>
        <n v="8351"/>
        <n v="2068"/>
        <n v="12807"/>
        <n v="2078"/>
        <n v="12842"/>
        <n v="988"/>
        <n v="2067"/>
        <n v="12854"/>
        <n v="12863"/>
        <n v="2081"/>
        <n v="12885"/>
        <n v="12896"/>
        <n v="12894"/>
        <n v="1030"/>
        <n v="12868"/>
        <n v="12972"/>
        <n v="2087"/>
        <n v="2089"/>
        <n v="12979"/>
        <n v="12985"/>
        <n v="12883"/>
        <n v="1034"/>
        <n v="12976"/>
        <n v="12956"/>
        <n v="12981"/>
        <n v="1020"/>
        <n v="1021"/>
        <n v="2098"/>
        <n v="2099"/>
        <n v="2112"/>
        <n v="1022"/>
        <n v="13026"/>
        <n v="13062"/>
        <n v="2119"/>
        <n v="2118"/>
        <n v="2124"/>
        <n v="2129"/>
        <n v="1244"/>
        <n v="10706"/>
        <n v="3812"/>
        <n v="2136"/>
        <n v="3815"/>
        <n v="3811"/>
        <n v="11549"/>
        <n v="11550"/>
        <n v="10704"/>
        <n v="7373"/>
        <n v="11551"/>
        <n v="3817"/>
        <n v="3818"/>
        <n v="1238"/>
        <n v="3822"/>
        <n v="3823"/>
        <n v="10708"/>
        <n v="3820"/>
        <n v="3834"/>
        <n v="3825"/>
        <n v="3827"/>
        <n v="2151"/>
        <n v="2160"/>
        <n v="3786"/>
        <n v="3828"/>
        <n v="10709"/>
        <n v="10710"/>
        <n v="10804"/>
        <n v="2163"/>
        <n v="3807"/>
        <n v="10711"/>
        <n v="1052"/>
        <n v="2156"/>
        <n v="2162"/>
        <n v="2164"/>
        <n v="3809"/>
        <n v="11008"/>
        <n v="3829"/>
        <n v="2172"/>
        <n v="3806"/>
        <n v="1049"/>
        <n v="3790"/>
        <n v="1051"/>
        <n v="3728"/>
        <n v="1841"/>
        <n v="2177"/>
        <n v="3830"/>
        <n v="3791"/>
        <n v="3770"/>
        <n v="2183"/>
        <n v="1043"/>
        <n v="2192"/>
        <n v="3781"/>
        <n v="2191"/>
        <n v="1040"/>
        <n v="3776"/>
        <n v="113"/>
        <n v="2197"/>
        <n v="2200"/>
        <n v="116"/>
        <n v="115"/>
        <n v="1035"/>
        <n v="2216"/>
        <n v="2215"/>
        <n v="119"/>
        <n v="123"/>
        <n v="11671"/>
        <n v="1088"/>
        <n v="2221"/>
        <n v="1093"/>
        <n v="3803"/>
        <n v="3839"/>
        <n v="11586"/>
        <n v="1085"/>
        <n v="11478"/>
        <n v="2231"/>
        <n v="2233"/>
        <n v="3777"/>
        <n v="631"/>
        <n v="11497"/>
        <n v="11454"/>
        <n v="2240"/>
        <n v="11404"/>
        <n v="11420"/>
        <n v="11423"/>
        <n v="2238"/>
        <n v="11402"/>
        <n v="11421"/>
        <n v="658"/>
        <n v="11288"/>
        <n v="11317"/>
        <n v="11318"/>
        <n v="3796"/>
        <n v="11282"/>
        <n v="11321"/>
        <n v="11315"/>
        <n v="11316"/>
        <n v="10199"/>
        <n v="10196"/>
        <n v="3840"/>
        <n v="10136"/>
        <n v="10137"/>
        <n v="10149"/>
        <n v="3805"/>
        <n v="10134"/>
        <n v="10132"/>
        <n v="2271"/>
        <n v="2272"/>
        <n v="10095"/>
        <n v="2270"/>
        <n v="10043"/>
        <n v="10057"/>
        <n v="667"/>
        <n v="10056"/>
        <n v="10031"/>
        <n v="9995"/>
        <n v="673"/>
        <n v="9959"/>
        <n v="70"/>
        <n v="14400"/>
        <n v="3842"/>
        <n v="3843"/>
        <n v="35"/>
        <n v="2286"/>
        <n v="3804"/>
        <n v="3844"/>
        <n v="2294"/>
        <n v="2295"/>
        <n v="9827"/>
        <n v="2293"/>
        <n v="9815"/>
        <n v="9839"/>
        <n v="2289"/>
        <n v="3845"/>
        <n v="3846"/>
        <n v="702"/>
        <n v="9748"/>
        <n v="711"/>
        <n v="2319"/>
        <n v="47"/>
        <n v="6452"/>
        <n v="721"/>
        <n v="8733"/>
        <n v="2823"/>
        <n v="8731"/>
        <n v="8718"/>
        <n v="3831"/>
        <n v="8730"/>
        <n v="3849"/>
        <n v="8805"/>
        <n v="2840"/>
        <n v="2871"/>
        <n v="2960"/>
        <n v="3114"/>
        <n v="8697"/>
        <n v="729"/>
        <n v="2818"/>
        <n v="8623"/>
        <n v="2814"/>
        <n v="2958"/>
        <n v="2959"/>
        <n v="2977"/>
        <n v="2839"/>
        <n v="2879"/>
        <n v="2909"/>
        <n v="2929"/>
        <n v="2930"/>
        <n v="2961"/>
        <n v="2963"/>
        <n v="4690"/>
        <n v="1415"/>
        <n v="2878"/>
        <n v="2804"/>
        <n v="2962"/>
        <n v="2932"/>
        <n v="2873"/>
        <n v="2874"/>
        <n v="2896"/>
        <n v="3050"/>
        <n v="3052"/>
        <n v="2832"/>
        <n v="2898"/>
        <n v="2954"/>
        <n v="3066"/>
        <n v="4650"/>
        <n v="4805"/>
        <n v="8462"/>
        <n v="2880"/>
        <n v="2895"/>
        <n v="2933"/>
        <n v="2978"/>
        <n v="3059"/>
        <n v="4649"/>
        <n v="2805"/>
        <n v="2813"/>
        <n v="2817"/>
        <n v="2875"/>
        <n v="2897"/>
        <n v="2899"/>
        <n v="2900"/>
        <n v="2920"/>
        <n v="2921"/>
        <n v="2922"/>
        <n v="2923"/>
        <n v="2924"/>
        <n v="2925"/>
        <n v="2964"/>
        <n v="2971"/>
        <n v="3053"/>
        <n v="3057"/>
        <n v="3092"/>
        <n v="3096"/>
        <n v="4827"/>
        <n v="733"/>
        <n v="3094"/>
        <n v="3095"/>
        <n v="2955"/>
        <n v="4691"/>
        <n v="2956"/>
        <n v="2831"/>
        <n v="2894"/>
        <n v="3058"/>
        <n v="4821"/>
        <n v="8439"/>
        <n v="8532"/>
        <n v="2803"/>
        <n v="2833"/>
        <n v="2907"/>
        <n v="3090"/>
        <n v="8467"/>
        <n v="2798"/>
        <n v="2828"/>
        <n v="3067"/>
        <n v="3073"/>
        <n v="3102"/>
        <n v="2806"/>
        <n v="2830"/>
        <n v="2860"/>
        <n v="3061"/>
        <n v="8376"/>
        <n v="8359"/>
        <n v="2733"/>
        <n v="2739"/>
        <n v="2740"/>
        <n v="2858"/>
        <n v="2861"/>
        <n v="2862"/>
        <n v="2863"/>
        <n v="2865"/>
        <n v="2866"/>
        <n v="2869"/>
        <n v="2912"/>
        <n v="2914"/>
        <n v="2979"/>
        <n v="3068"/>
        <n v="3072"/>
        <n v="3075"/>
        <n v="3078"/>
        <n v="8367"/>
        <n v="2732"/>
        <n v="2802"/>
        <n v="2812"/>
        <n v="2864"/>
        <n v="2906"/>
        <n v="2911"/>
        <n v="2913"/>
        <n v="2972"/>
        <n v="2973"/>
        <n v="2974"/>
        <n v="2975"/>
        <n v="2976"/>
        <n v="3069"/>
        <n v="3097"/>
        <n v="3098"/>
        <n v="3100"/>
        <n v="3101"/>
        <n v="3115"/>
        <n v="3134"/>
        <n v="3060"/>
        <n v="4625"/>
        <n v="4768"/>
        <n v="4830"/>
        <n v="2893"/>
        <n v="4743"/>
        <n v="2801"/>
        <n v="2855"/>
        <n v="2857"/>
        <n v="2859"/>
        <n v="2884"/>
        <n v="2885"/>
        <n v="3055"/>
        <n v="3056"/>
        <n v="3074"/>
        <n v="3099"/>
        <n v="4813"/>
        <n v="2856"/>
        <n v="3084"/>
        <n v="2728"/>
        <n v="2736"/>
        <n v="2789"/>
        <n v="2826"/>
        <n v="2852"/>
        <n v="2889"/>
        <n v="2891"/>
        <n v="2905"/>
        <n v="2951"/>
        <n v="2984"/>
        <n v="3085"/>
        <n v="3105"/>
        <n v="19584"/>
        <n v="3062"/>
        <n v="3063"/>
        <n v="2851"/>
        <n v="2936"/>
        <n v="3080"/>
        <n v="2734"/>
        <n v="2848"/>
        <n v="2888"/>
        <n v="2983"/>
        <n v="3083"/>
        <n v="8346"/>
        <n v="2825"/>
        <n v="2854"/>
        <n v="2882"/>
        <n v="2892"/>
        <n v="2917"/>
        <n v="2935"/>
        <n v="2965"/>
        <n v="2981"/>
        <n v="2985"/>
        <n v="3040"/>
        <n v="3041"/>
        <n v="3042"/>
        <n v="3043"/>
        <n v="3044"/>
        <n v="3046"/>
        <n v="3048"/>
        <n v="3103"/>
        <n v="8262"/>
        <n v="8265"/>
        <n v="8295"/>
        <n v="36"/>
        <n v="2872"/>
        <n v="2886"/>
        <n v="2904"/>
        <n v="4731"/>
        <n v="4793"/>
        <n v="4817"/>
        <n v="8256"/>
        <n v="3045"/>
        <n v="3081"/>
        <n v="4850"/>
        <n v="4855"/>
        <n v="738"/>
        <n v="4652"/>
        <n v="4862"/>
        <n v="8253"/>
        <n v="8254"/>
        <n v="2849"/>
        <n v="2850"/>
        <n v="2853"/>
        <n v="2883"/>
        <n v="3047"/>
        <n v="2881"/>
        <n v="3049"/>
        <n v="8204"/>
        <n v="2737"/>
        <n v="2843"/>
        <n v="3089"/>
        <n v="3127"/>
        <n v="4647"/>
        <n v="4853"/>
        <n v="2738"/>
        <n v="2940"/>
        <n v="8155"/>
        <n v="2910"/>
        <n v="741"/>
        <n v="742"/>
        <n v="2845"/>
        <n v="2903"/>
        <n v="3088"/>
        <n v="2939"/>
        <n v="3087"/>
        <n v="8166"/>
        <n v="4611"/>
        <n v="4613"/>
        <n v="4639"/>
        <n v="4662"/>
        <n v="4699"/>
        <n v="4716"/>
        <n v="3106"/>
        <n v="1223"/>
        <n v="2791"/>
        <n v="2846"/>
        <n v="2847"/>
        <n v="2950"/>
        <n v="8200"/>
        <n v="8173"/>
        <n v="4475"/>
        <n v="4777"/>
        <n v="9689"/>
        <n v="2947"/>
        <n v="2948"/>
        <n v="2949"/>
        <n v="9688"/>
        <n v="9687"/>
        <n v="4641"/>
        <n v="9640"/>
        <n v="9673"/>
        <n v="3107"/>
        <n v="3118"/>
        <n v="4911"/>
        <n v="4920"/>
        <n v="4956"/>
        <n v="9183"/>
        <n v="751"/>
        <n v="4941"/>
        <n v="9221"/>
        <n v="9182"/>
        <n v="9210"/>
        <n v="748"/>
        <n v="4909"/>
        <n v="9160"/>
        <n v="2946"/>
        <n v="9173"/>
        <n v="9169"/>
        <n v="9171"/>
        <n v="4946"/>
        <n v="9054"/>
        <n v="9148"/>
        <n v="4933"/>
        <n v="2870"/>
        <n v="9053"/>
        <n v="4932"/>
        <n v="4957"/>
        <n v="4938"/>
        <n v="9039"/>
        <n v="4982"/>
        <n v="2941"/>
        <n v="8982"/>
        <n v="8990"/>
        <n v="4955"/>
        <n v="759"/>
        <n v="8989"/>
        <n v="9006"/>
        <n v="5"/>
        <n v="9017"/>
        <n v="2938"/>
        <n v="8911"/>
        <n v="2835"/>
        <n v="2937"/>
        <n v="2943"/>
        <n v="768"/>
        <n v="3553"/>
        <n v="16672"/>
        <n v="5029"/>
        <n v="5987"/>
        <n v="82"/>
        <n v="5009"/>
        <n v="5023"/>
        <n v="5066"/>
        <n v="5039"/>
        <n v="5041"/>
        <n v="5055"/>
        <n v="8000"/>
        <n v="7935"/>
        <n v="3108"/>
        <n v="3109"/>
        <n v="3110"/>
        <n v="3563"/>
        <n v="5065"/>
        <n v="8002"/>
        <n v="2841"/>
        <n v="3039"/>
        <n v="5024"/>
        <n v="5032"/>
        <n v="2292"/>
        <n v="3555"/>
        <n v="5028"/>
        <n v="5056"/>
        <n v="5040"/>
        <n v="5035"/>
        <n v="7981"/>
        <n v="5089"/>
        <n v="2969"/>
        <n v="2988"/>
        <n v="3111"/>
        <n v="5072"/>
        <n v="5062"/>
        <n v="2842"/>
        <n v="2944"/>
        <n v="2987"/>
        <n v="3065"/>
        <n v="779"/>
        <n v="2799"/>
        <n v="2807"/>
        <n v="2968"/>
        <n v="2970"/>
        <n v="5068"/>
        <n v="5098"/>
        <n v="16362"/>
        <n v="5067"/>
        <n v="5095"/>
        <n v="2942"/>
        <n v="2967"/>
        <n v="7646"/>
        <n v="2918"/>
        <n v="3137"/>
        <n v="5131"/>
        <n v="7590"/>
        <n v="795"/>
        <n v="790"/>
        <n v="7623"/>
        <n v="5143"/>
        <n v="7622"/>
        <n v="7658"/>
        <n v="12303"/>
        <n v="2989"/>
        <n v="5122"/>
        <n v="5127"/>
        <n v="5150"/>
        <n v="3130"/>
        <n v="5749"/>
        <n v="5107"/>
        <n v="5109"/>
        <n v="5125"/>
        <n v="5134"/>
        <n v="5137"/>
        <n v="5141"/>
        <n v="5145"/>
        <n v="804"/>
        <n v="2820"/>
        <n v="7513"/>
        <n v="5139"/>
        <n v="3124"/>
        <n v="808"/>
        <n v="5146"/>
        <n v="816"/>
        <n v="7488"/>
        <n v="805"/>
        <n v="3112"/>
        <n v="3113"/>
        <n v="5159"/>
        <n v="5148"/>
        <n v="5153"/>
        <n v="5142"/>
        <n v="12306"/>
        <n v="812"/>
        <n v="2819"/>
        <n v="5170"/>
        <n v="7430"/>
        <n v="3138"/>
        <n v="2788"/>
        <n v="818"/>
        <n v="14393"/>
        <n v="5191"/>
        <n v="5192"/>
        <n v="7418"/>
        <n v="7425"/>
        <n v="7427"/>
        <n v="14392"/>
        <n v="5195"/>
        <n v="5209"/>
        <n v="7385"/>
        <n v="14396"/>
        <n v="16014"/>
        <n v="5194"/>
        <n v="7431"/>
        <n v="5216"/>
        <n v="5217"/>
        <n v="7332"/>
        <n v="541"/>
        <n v="2790"/>
        <n v="5213"/>
        <n v="7297"/>
        <n v="3567"/>
        <n v="7314"/>
        <n v="5218"/>
        <n v="12312"/>
        <n v="12313"/>
        <n v="5258"/>
        <n v="5304"/>
        <n v="7200"/>
        <n v="850"/>
        <n v="5297"/>
        <n v="12300"/>
        <n v="3570"/>
        <n v="5307"/>
        <n v="851"/>
        <n v="5260"/>
        <n v="5317"/>
        <n v="5232"/>
        <n v="12317"/>
        <n v="858"/>
        <n v="860"/>
        <n v="5223"/>
        <n v="7141"/>
        <n v="12302"/>
        <n v="5233"/>
        <n v="5236"/>
        <n v="5265"/>
        <n v="3140"/>
        <n v="3141"/>
        <n v="7098"/>
        <n v="7099"/>
        <n v="3126"/>
        <n v="863"/>
        <n v="865"/>
        <n v="866"/>
        <n v="7096"/>
        <n v="3125"/>
        <n v="5325"/>
        <n v="3123"/>
        <n v="3131"/>
        <n v="5342"/>
        <n v="7053"/>
        <n v="3143"/>
        <n v="3144"/>
        <n v="5289"/>
        <n v="7034"/>
        <n v="5324"/>
        <n v="883"/>
        <n v="12337"/>
        <n v="12339"/>
        <n v="12348"/>
        <n v="6993"/>
        <n v="6999"/>
        <n v="12345"/>
        <n v="5458"/>
        <n v="3122"/>
        <n v="3145"/>
        <n v="5460"/>
        <n v="923"/>
        <n v="5410"/>
        <n v="5393"/>
        <n v="5414"/>
        <n v="6939"/>
        <n v="893"/>
        <n v="894"/>
        <n v="5415"/>
        <n v="2794"/>
        <n v="5449"/>
        <n v="5401"/>
        <n v="5408"/>
        <s v="1239"/>
        <n v="6109"/>
        <n v="5440"/>
        <n v="905"/>
        <n v="5428"/>
        <n v="5446"/>
        <n v="12363"/>
        <n v="12371"/>
        <n v="913"/>
        <n v="914"/>
        <n v="916"/>
        <n v="3580"/>
        <n v="5422"/>
        <n v="6108"/>
        <n v="6110"/>
        <n v="6111"/>
        <n v="12365"/>
        <n v="12366"/>
        <n v="5429"/>
        <n v="911"/>
        <n v="3579"/>
        <n v="12362"/>
        <n v="5452"/>
        <n v="12380"/>
        <n v="12382"/>
        <n v="3132"/>
        <m/>
        <n v="12377"/>
        <n v="3582"/>
        <n v="6899"/>
        <n v="19491"/>
        <n v="12374"/>
        <n v="12383"/>
        <n v="12384"/>
        <n v="13"/>
        <n v="6897"/>
        <n v="6898"/>
        <n v="19493"/>
        <n v="903"/>
        <n v="6907"/>
        <n v="12373"/>
        <n v="6906"/>
        <n v="568"/>
        <n v="6836"/>
        <n v="6852"/>
        <n v="6831"/>
        <n v="570"/>
        <n v="6864"/>
        <n v="6865"/>
        <n v="6892"/>
        <n v="6857"/>
        <n v="6870"/>
        <n v="6877"/>
        <n v="6880"/>
        <n v="6845"/>
        <n v="6874"/>
        <n v="6875"/>
        <n v="6827"/>
        <n v="12394"/>
        <n v="12395"/>
        <n v="6861"/>
        <n v="12389"/>
        <n v="6790"/>
        <n v="5506"/>
        <n v="5996"/>
        <n v="12402"/>
        <n v="2838"/>
        <n v="6768"/>
        <n v="6770"/>
        <n v="6796"/>
        <n v="4877"/>
        <n v="5499"/>
        <n v="5508"/>
        <n v="6820"/>
        <n v="5500"/>
        <n v="5494"/>
        <n v="565"/>
        <n v="5565"/>
        <n v="6714"/>
        <n v="5531"/>
        <n v="6731"/>
        <n v="416"/>
        <n v="3585"/>
        <n v="5527"/>
        <n v="425"/>
        <n v="5529"/>
        <n v="6710"/>
        <n v="6711"/>
        <n v="542"/>
        <n v="414"/>
        <n v="419"/>
        <n v="12410"/>
        <n v="5539"/>
        <n v="5540"/>
        <n v="6674"/>
        <n v="385"/>
        <n v="386"/>
        <n v="5533"/>
        <n v="6651"/>
        <n v="5541"/>
        <n v="5547"/>
        <n v="5967"/>
        <n v="6658"/>
        <n v="6659"/>
        <n v="5538"/>
        <n v="3586"/>
        <n v="12422"/>
        <n v="5543"/>
        <n v="6657"/>
        <n v="6661"/>
        <n v="6610"/>
        <n v="6602"/>
        <n v="2837"/>
        <n v="6597"/>
        <n v="2836"/>
        <n v="6595"/>
        <n v="12432"/>
        <n v="12426"/>
        <n v="5552"/>
        <n v="6608"/>
        <n v="6604"/>
        <n v="6605"/>
        <n v="6585"/>
        <n v="6545"/>
        <n v="357"/>
        <n v="6530"/>
        <n v="362"/>
        <n v="367"/>
        <n v="5610"/>
        <n v="6553"/>
        <n v="6555"/>
        <n v="12440"/>
        <n v="12441"/>
        <n v="363"/>
        <n v="364"/>
        <n v="6532"/>
        <n v="6533"/>
        <n v="6534"/>
        <n v="354"/>
        <n v="3588"/>
        <n v="3589"/>
        <n v="6564"/>
        <n v="6554"/>
        <n v="5613"/>
        <n v="5833"/>
        <n v="6231"/>
        <n v="6235"/>
        <n v="2792"/>
        <n v="5621"/>
        <n v="6224"/>
        <n v="5593"/>
        <n v="353"/>
        <n v="6501"/>
        <n v="12445"/>
        <n v="12447"/>
        <n v="12448"/>
        <n v="346"/>
        <n v="3592"/>
        <n v="5596"/>
        <n v="5650"/>
        <n v="12442"/>
        <n v="5762"/>
        <n v="6226"/>
        <n v="6297"/>
        <n v="6522"/>
        <n v="6524"/>
        <n v="3548"/>
        <n v="5614"/>
        <n v="12443"/>
        <n v="6282"/>
        <n v="6280"/>
        <n v="12460"/>
        <n v="12458"/>
        <n v="3593"/>
        <n v="5667"/>
        <n v="334"/>
        <n v="3549"/>
        <n v="12459"/>
        <n v="12455"/>
        <n v="342"/>
        <n v="5851"/>
        <n v="5693"/>
        <n v="324"/>
        <n v="6485"/>
        <n v="6442"/>
        <n v="6198"/>
        <n v="6460"/>
        <n v="6463"/>
        <n v="6465"/>
        <n v="328"/>
        <n v="12464"/>
        <n v="12466"/>
        <n v="6454"/>
        <n v="5849"/>
        <n v="3533"/>
        <n v="3535"/>
        <n v="3517"/>
        <n v="3518"/>
        <n v="3522"/>
        <n v="3529"/>
        <n v="3527"/>
        <n v="3528"/>
        <n v="325"/>
        <n v="5852"/>
        <n v="323"/>
        <n v="3523"/>
        <n v="3524"/>
        <n v="3530"/>
        <n v="12472"/>
        <n v="5829"/>
        <n v="5863"/>
        <n v="6114"/>
        <n v="5861"/>
        <n v="310"/>
        <n v="5835"/>
        <n v="314"/>
        <n v="5860"/>
        <n v="6180"/>
        <n v="5954"/>
        <n v="6119"/>
        <n v="6246"/>
        <n v="12483"/>
        <n v="300"/>
        <n v="96"/>
        <n v="301"/>
        <n v="11559"/>
        <n v="12477"/>
        <n v="12478"/>
        <n v="12485"/>
        <n v="3621"/>
        <n v="5908"/>
        <n v="12490"/>
        <n v="5914"/>
        <n v="5893"/>
        <n v="12487"/>
        <s v="12498a"/>
        <s v="12498b"/>
        <n v="266"/>
        <n v="12494"/>
        <n v="12495"/>
        <n v="275"/>
        <n v="279"/>
        <n v="12496"/>
        <n v="5944"/>
        <n v="6026"/>
        <n v="12497"/>
        <n v="12500"/>
        <n v="12499"/>
        <n v="12503"/>
        <n v="6048"/>
        <n v="12502"/>
        <s v="12511"/>
        <n v="231"/>
        <n v="16669"/>
        <n v="12514"/>
        <n v="236"/>
        <n v="249"/>
        <n v="12515"/>
        <n v="234"/>
        <n v="250"/>
        <n v="235"/>
        <n v="243"/>
        <n v="12505"/>
        <n v="12506"/>
        <n v="12508"/>
        <n v="12512"/>
        <n v="4298"/>
        <n v="218"/>
        <n v="222"/>
        <n v="4316"/>
        <n v="221"/>
        <n v="4308"/>
        <n v="4314"/>
        <n v="4312"/>
        <n v="4340"/>
        <n v="12517"/>
        <n v="12516"/>
        <n v="196"/>
        <n v="197"/>
        <n v="4333"/>
        <n v="4338"/>
        <n v="4345"/>
        <n v="4375"/>
        <n v="4329"/>
        <n v="4331"/>
        <n v="4350"/>
        <n v="4360"/>
        <n v="12519"/>
        <n v="4339"/>
        <n v="198"/>
        <n v="4327"/>
        <n v="4362"/>
        <n v="4343"/>
        <n v="4351"/>
        <n v="4370"/>
        <n v="4371"/>
        <n v="4373"/>
        <n v="4332"/>
        <n v="4334"/>
        <n v="4369"/>
        <n v="4374"/>
        <n v="12521"/>
        <n v="4378"/>
        <n v="4389"/>
        <n v="4383"/>
        <n v="4379"/>
        <n v="4388"/>
        <n v="4400"/>
        <n v="4412"/>
        <n v="4385"/>
        <n v="4376"/>
        <n v="12537"/>
        <n v="4377"/>
        <n v="4382"/>
        <n v="4391"/>
        <n v="4532"/>
        <n v="4409"/>
        <n v="4410"/>
        <n v="4437"/>
        <n v="4531"/>
        <n v="4561"/>
        <n v="4533"/>
        <n v="4424"/>
        <n v="4429"/>
        <n v="4425"/>
        <n v="4418"/>
        <n v="4419"/>
        <n v="4422"/>
        <n v="4534"/>
        <n v="12542"/>
        <n v="4421"/>
        <n v="4423"/>
        <n v="4489"/>
        <n v="12538"/>
        <n v="4415"/>
        <n v="4417"/>
        <n v="4450"/>
        <n v="4451"/>
        <n v="4480"/>
        <n v="4560"/>
        <n v="4539"/>
        <n v="12547"/>
        <n v="12549"/>
        <n v="4494"/>
        <n v="4445"/>
        <n v="4530"/>
        <n v="4443"/>
        <n v="4469"/>
        <n v="4562"/>
        <n v="12551"/>
        <n v="4492"/>
        <n v="12550"/>
        <n v="4503"/>
        <n v="4453"/>
        <n v="4484"/>
        <n v="4495"/>
        <n v="4536"/>
        <n v="4537"/>
        <n v="4538"/>
        <n v="4541"/>
        <n v="12546"/>
        <n v="12553"/>
        <n v="4525"/>
        <n v="4544"/>
        <n v="4545"/>
        <n v="4555"/>
        <n v="4514"/>
        <n v="4522"/>
        <n v="4526"/>
        <n v="12564"/>
        <n v="4505"/>
        <n v="4558"/>
        <n v="12559"/>
        <n v="4511"/>
        <n v="4550"/>
        <n v="12558"/>
        <n v="12557"/>
        <n v="12556"/>
        <n v="4519"/>
        <n v="4521"/>
        <n v="4547"/>
        <n v="12563"/>
        <n v="4152"/>
        <n v="4199"/>
        <n v="4203"/>
        <n v="4225"/>
        <n v="4227"/>
        <n v="4229"/>
        <n v="4196"/>
        <n v="4270"/>
        <n v="12570"/>
        <n v="4228"/>
        <n v="4272"/>
        <n v="12566"/>
        <n v="4149"/>
        <n v="4150"/>
        <n v="4223"/>
        <n v="12579"/>
        <n v="4224"/>
        <n v="4273"/>
        <n v="4245"/>
        <n v="4158"/>
        <n v="12565"/>
        <n v="12571"/>
        <n v="12568"/>
        <n v="12573"/>
        <n v="12574"/>
        <n v="4202"/>
        <n v="4244"/>
        <n v="4164"/>
        <n v="4146"/>
        <n v="4162"/>
        <n v="4167"/>
        <n v="4171"/>
        <n v="4209"/>
        <n v="4211"/>
        <n v="4212"/>
        <n v="4213"/>
        <n v="4214"/>
        <n v="4215"/>
        <n v="4252"/>
        <n v="4166"/>
        <n v="12587"/>
        <n v="4205"/>
        <n v="4206"/>
        <n v="4246"/>
        <n v="4251"/>
        <n v="4253"/>
        <n v="4169"/>
        <n v="12588"/>
        <n v="12590"/>
        <n v="4156"/>
        <n v="4210"/>
        <n v="4248"/>
        <n v="4250"/>
        <n v="12582"/>
        <n v="12583"/>
        <n v="12584"/>
        <n v="11256"/>
        <n v="4184"/>
        <n v="4218"/>
        <n v="4222"/>
        <n v="4231"/>
        <n v="4232"/>
        <n v="4233"/>
        <n v="4235"/>
        <n v="4240"/>
        <n v="4268"/>
        <n v="12597"/>
        <n v="12602"/>
        <n v="4243"/>
        <n v="11255"/>
        <n v="12594"/>
        <n v="20"/>
        <n v="4189"/>
        <n v="4230"/>
        <n v="12607"/>
        <n v="4188"/>
        <n v="4178"/>
        <n v="12605"/>
        <n v="12593"/>
        <n v="12599"/>
        <n v="4175"/>
        <n v="4176"/>
        <n v="4260"/>
        <n v="4266"/>
        <n v="12595"/>
        <n v="4239"/>
        <n v="12596"/>
        <n v="3896"/>
        <n v="3978"/>
        <n v="16670"/>
        <n v="3986"/>
        <n v="3992"/>
        <n v="3912"/>
        <n v="3970"/>
        <n v="3972"/>
        <n v="3973"/>
        <n v="3975"/>
        <n v="3979"/>
        <n v="3983"/>
        <n v="3998"/>
        <n v="4098"/>
        <n v="4102"/>
        <n v="12620"/>
        <n v="12615"/>
        <n v="3900"/>
        <n v="3905"/>
        <n v="12610"/>
        <n v="3980"/>
        <n v="3990"/>
        <n v="12622"/>
        <n v="3982"/>
        <n v="3985"/>
        <n v="3995"/>
        <n v="3996"/>
        <n v="4003"/>
        <n v="4099"/>
        <n v="11257"/>
        <n v="12623"/>
        <n v="12613"/>
        <n v="4096"/>
        <n v="3684"/>
        <n v="3907"/>
        <n v="11249"/>
        <n v="12611"/>
        <n v="12612"/>
        <n v="12618"/>
        <n v="3903"/>
        <n v="3906"/>
        <n v="12614"/>
        <n v="12617"/>
        <n v="12624"/>
        <n v="12608"/>
        <n v="3913"/>
        <n v="3923"/>
        <n v="11248"/>
        <n v="4039"/>
        <n v="3920"/>
        <n v="3921"/>
        <n v="3924"/>
        <n v="3931"/>
        <n v="3932"/>
        <n v="3945"/>
        <n v="4004"/>
        <n v="4033"/>
        <n v="4118"/>
        <n v="4121"/>
        <n v="12631"/>
        <n v="12632"/>
        <n v="46"/>
        <n v="3909"/>
        <n v="3911"/>
        <n v="4009"/>
        <n v="4010"/>
        <n v="4011"/>
        <n v="4027"/>
        <n v="4031"/>
        <n v="4037"/>
        <n v="4105"/>
        <n v="4106"/>
        <n v="4108"/>
        <n v="4120"/>
        <n v="12625"/>
        <n v="3922"/>
        <n v="3680"/>
        <n v="4030"/>
        <n v="12626"/>
        <n v="3930"/>
        <n v="12630"/>
        <n v="4006"/>
        <n v="4028"/>
        <n v="3951"/>
        <n v="3967"/>
        <n v="4050"/>
        <n v="4126"/>
        <n v="3957"/>
        <n v="4049"/>
        <n v="3938"/>
        <n v="4041"/>
        <n v="4046"/>
        <n v="4123"/>
        <n v="3943"/>
        <n v="12635"/>
        <n v="12639"/>
        <n v="3947"/>
        <n v="3958"/>
        <n v="4043"/>
        <n v="12641"/>
        <n v="3956"/>
        <n v="3966"/>
        <n v="4052"/>
        <n v="4057"/>
        <n v="4071"/>
        <n v="4130"/>
        <n v="12647"/>
        <n v="4058"/>
        <n v="12651"/>
        <n v="4056"/>
        <n v="6160"/>
        <n v="12653"/>
        <n v="4139"/>
        <n v="12648"/>
        <n v="4132"/>
        <n v="12645"/>
        <n v="4069"/>
        <n v="4073"/>
        <n v="4079"/>
        <n v="4084"/>
        <n v="4088"/>
        <n v="4089"/>
        <n v="4092"/>
        <n v="4076"/>
        <n v="4083"/>
        <n v="12657"/>
        <n v="12660"/>
        <n v="4082"/>
        <n v="4140"/>
        <n v="6508"/>
        <n v="12655"/>
        <n v="11244"/>
        <n v="4085"/>
        <n v="12666"/>
        <n v="12669"/>
        <n v="12674"/>
        <n v="2615"/>
        <n v="2651"/>
        <n v="2657"/>
        <n v="3737"/>
        <n v="3758"/>
        <n v="3759"/>
        <n v="3762"/>
        <n v="2664"/>
        <n v="3748"/>
        <n v="18604"/>
        <n v="12671"/>
        <n v="2621"/>
        <n v="2686"/>
        <n v="3738"/>
        <n v="3736"/>
        <n v="3761"/>
        <n v="3192"/>
        <n v="12668"/>
        <n v="3739"/>
        <n v="3764"/>
        <n v="2637"/>
        <n v="3861"/>
        <n v="2720"/>
        <n v="3887"/>
        <n v="3891"/>
        <n v="3857"/>
        <n v="12678"/>
        <n v="2691"/>
        <n v="3488"/>
        <n v="3870"/>
        <n v="2690"/>
        <n v="12679"/>
        <n v="12677"/>
        <n v="12680"/>
        <n v="3858"/>
        <n v="12676"/>
        <n v="3613"/>
        <n v="3698"/>
        <n v="3717"/>
        <n v="12687"/>
        <n v="3697"/>
        <n v="11242"/>
        <n v="12688"/>
        <n v="12690"/>
        <n v="12692"/>
        <n v="3474"/>
        <n v="3703"/>
        <n v="3714"/>
        <n v="12682"/>
        <n v="12685"/>
        <n v="3479"/>
        <n v="3611"/>
        <n v="3716"/>
        <n v="3702"/>
        <n v="12691"/>
        <n v="3700"/>
        <n v="3715"/>
        <n v="12684"/>
        <n v="12066"/>
        <n v="12693"/>
        <n v="6061"/>
        <n v="6086"/>
        <n v="12009"/>
        <n v="12013"/>
        <n v="12014"/>
        <n v="12024"/>
        <n v="12030"/>
        <n v="12040"/>
        <n v="12043"/>
        <n v="12054"/>
        <n v="12060"/>
        <n v="6093"/>
        <n v="6089"/>
        <n v="12029"/>
        <n v="12062"/>
        <n v="12695"/>
        <n v="6092"/>
        <n v="7741"/>
        <n v="7748"/>
        <n v="7749"/>
        <n v="7750"/>
        <n v="12010"/>
        <n v="12064"/>
        <n v="12065"/>
        <n v="6425"/>
        <n v="6305"/>
        <n v="6409"/>
        <n v="6416"/>
        <n v="6423"/>
        <n v="6432"/>
        <n v="7732"/>
        <n v="12077"/>
        <n v="12107"/>
        <n v="6373"/>
        <n v="6403"/>
        <n v="6411"/>
        <n v="6433"/>
        <n v="6359"/>
        <n v="12120"/>
        <n v="6421"/>
        <n v="6430"/>
        <n v="17911"/>
        <n v="6167"/>
        <n v="6168"/>
        <n v="6318"/>
        <n v="6334"/>
        <n v="6406"/>
        <n v="6410"/>
        <n v="6428"/>
        <n v="6429"/>
        <n v="6431"/>
        <n v="12070"/>
        <n v="12097"/>
        <n v="12101"/>
        <n v="17912"/>
        <n v="6124"/>
        <n v="6306"/>
        <n v="6314"/>
        <n v="6405"/>
        <n v="6417"/>
        <n v="6424"/>
        <n v="12076"/>
        <n v="12116"/>
        <n v="6315"/>
        <n v="12074"/>
        <n v="12079"/>
        <n v="16929"/>
        <n v="17905"/>
        <n v="17914"/>
        <n v="6422"/>
        <n v="7733"/>
        <n v="12069"/>
        <n v="12082"/>
        <n v="12109"/>
        <n v="16358"/>
        <n v="17908"/>
        <n v="17909"/>
        <n v="17916"/>
        <n v="6426"/>
        <n v="7724"/>
        <n v="12781"/>
        <n v="17930"/>
        <n v="7720"/>
        <n v="6357"/>
        <n v="17931"/>
        <n v="7715"/>
        <n v="17922"/>
        <n v="6370"/>
        <n v="7705"/>
        <n v="7719"/>
        <n v="12129"/>
        <n v="12160"/>
        <n v="12163"/>
        <n v="12184"/>
        <n v="12186"/>
        <n v="12189"/>
        <n v="16919"/>
        <n v="17918"/>
        <n v="6504"/>
        <n v="12177"/>
        <n v="12180"/>
        <n v="7718"/>
        <n v="17921"/>
        <n v="6398"/>
        <n v="7723"/>
        <n v="17915"/>
        <n v="17928"/>
        <n v="7722"/>
        <n v="17920"/>
        <n v="17924"/>
        <n v="10744"/>
        <n v="10748"/>
        <n v="10750"/>
        <n v="14992"/>
        <n v="17929"/>
        <n v="10761"/>
        <n v="12219"/>
        <n v="10741"/>
        <n v="12787"/>
        <n v="14697"/>
        <n v="17937"/>
        <n v="6931"/>
        <n v="12220"/>
        <n v="7709"/>
        <n v="10745"/>
        <n v="10749"/>
        <n v="10755"/>
        <n v="10756"/>
        <n v="10757"/>
        <n v="10764"/>
        <n v="10765"/>
        <n v="10767"/>
        <n v="12179"/>
        <n v="17944"/>
        <n v="6932"/>
        <n v="7693"/>
        <n v="7757"/>
        <n v="7762"/>
        <n v="7767"/>
        <n v="7902"/>
        <n v="12213"/>
        <n v="12217"/>
        <n v="7682"/>
        <n v="8012"/>
        <n v="10752"/>
        <n v="10753"/>
        <n v="7692"/>
        <n v="10742"/>
        <n v="12216"/>
        <n v="12785"/>
        <n v="10747"/>
        <n v="10766"/>
        <n v="17934"/>
        <n v="17945"/>
        <n v="7694"/>
        <n v="7703"/>
        <n v="10743"/>
        <n v="10751"/>
        <n v="12221"/>
        <n v="12784"/>
        <n v="17933"/>
        <n v="17941"/>
        <n v="17938"/>
        <n v="9158"/>
        <n v="11028"/>
        <n v="12703"/>
        <n v="12731"/>
        <n v="12737"/>
        <n v="14482"/>
        <n v="14483"/>
        <n v="12738"/>
        <n v="14479"/>
        <n v="12729"/>
        <n v="12730"/>
        <n v="14690"/>
        <n v="17946"/>
        <n v="10686"/>
        <n v="14692"/>
        <n v="8239"/>
        <n v="8431"/>
        <n v="9156"/>
        <n v="9250"/>
        <n v="9251"/>
        <n v="10244"/>
        <n v="10685"/>
        <n v="10713"/>
        <n v="11029"/>
        <n v="14700"/>
        <n v="9157"/>
        <n v="10180"/>
        <n v="10689"/>
        <n v="10699"/>
        <n v="12743"/>
        <n v="10074"/>
        <n v="11233"/>
        <n v="14694"/>
        <n v="10670"/>
        <n v="12704"/>
        <n v="12732"/>
        <n v="12733"/>
        <n v="12744"/>
        <n v="12794"/>
        <n v="14691"/>
        <n v="14693"/>
        <n v="14695"/>
        <n v="12701"/>
        <n v="12725"/>
        <n v="14510"/>
        <n v="14528"/>
        <n v="14529"/>
        <n v="14531"/>
        <n v="14486"/>
        <n v="13000"/>
        <n v="14513"/>
        <n v="11682"/>
        <n v="12740"/>
        <n v="14519"/>
        <n v="14524"/>
        <n v="11554"/>
        <n v="11691"/>
        <n v="11697"/>
        <n v="11700"/>
        <n v="11716"/>
        <n v="11808"/>
        <n v="12746"/>
        <n v="12780"/>
        <n v="14710"/>
        <n v="16626"/>
        <n v="17577"/>
        <n v="11548"/>
        <n v="11553"/>
        <n v="11698"/>
        <n v="11714"/>
        <n v="12773"/>
        <n v="14514"/>
        <n v="12745"/>
        <n v="14525"/>
        <n v="12355"/>
        <n v="12736"/>
        <n v="14526"/>
        <n v="14708"/>
        <n v="12739"/>
        <n v="14489"/>
        <n v="14490"/>
        <n v="14492"/>
        <n v="14493"/>
        <n v="14494"/>
        <n v="14511"/>
        <n v="14512"/>
        <n v="14518"/>
        <n v="14709"/>
        <n v="14766"/>
        <n v="12735"/>
        <n v="14439"/>
        <n v="14569"/>
        <n v="13803"/>
        <n v="14371"/>
        <n v="14378"/>
        <n v="14430"/>
        <n v="16614"/>
        <n v="16618"/>
        <n v="14570"/>
        <n v="14602"/>
        <n v="14994"/>
        <n v="14972"/>
        <n v="14476"/>
        <n v="14597"/>
        <n v="17529"/>
        <n v="14542"/>
        <n v="14564"/>
        <n v="14568"/>
        <n v="14970"/>
        <n v="14971"/>
        <n v="14974"/>
        <n v="14981"/>
        <n v="14986"/>
        <n v="16620"/>
        <n v="12993"/>
        <n v="13100"/>
        <n v="14406"/>
        <n v="14408"/>
        <n v="14417"/>
        <n v="14460"/>
        <n v="14462"/>
        <n v="14503"/>
        <n v="14543"/>
        <n v="14550"/>
        <n v="15553"/>
        <n v="16621"/>
        <n v="17530"/>
        <n v="13798"/>
        <n v="14540"/>
        <n v="14973"/>
        <n v="14989"/>
        <n v="17846"/>
        <n v="14980"/>
        <n v="14991"/>
        <n v="16616"/>
        <n v="16624"/>
        <n v="16628"/>
        <n v="17582"/>
        <n v="14603"/>
        <n v="14979"/>
        <n v="14987"/>
        <n v="14988"/>
        <n v="14993"/>
        <n v="14434"/>
        <n v="14565"/>
        <n v="13194"/>
        <n v="14599"/>
        <n v="14720"/>
        <n v="14721"/>
        <n v="16613"/>
        <n v="16615"/>
        <n v="14567"/>
        <n v="14799"/>
        <s v=" "/>
        <n v="15551"/>
        <n v="15880"/>
        <n v="16006"/>
        <n v="16537"/>
        <n v="16541"/>
        <n v="16552"/>
        <n v="17585"/>
        <n v="17586"/>
        <n v="17601"/>
        <n v="17685"/>
        <n v="16348"/>
        <n v="16535"/>
        <n v="14672"/>
        <n v="16533"/>
        <n v="16538"/>
        <n v="16013"/>
        <n v="16392"/>
        <n v="16539"/>
        <n v="16548"/>
        <n v="16551"/>
        <n v="16648"/>
        <n v="14588"/>
        <n v="14628"/>
        <n v="14642"/>
        <n v="14676"/>
        <n v="14740"/>
        <n v="14741"/>
        <n v="14746"/>
        <n v="14756"/>
        <n v="14773"/>
        <n v="14788"/>
        <n v="14794"/>
        <n v="14798"/>
        <n v="16010"/>
        <n v="16422"/>
        <n v="16534"/>
        <n v="16546"/>
        <n v="16663"/>
        <n v="17507"/>
        <n v="17583"/>
        <n v="17725"/>
        <n v="14632"/>
        <n v="15552"/>
        <n v="17724"/>
        <n v="17728"/>
        <n v="17729"/>
        <n v="17752"/>
        <n v="14969"/>
        <n v="16393"/>
        <n v="16536"/>
        <n v="16540"/>
        <n v="16542"/>
        <n v="16543"/>
        <n v="16544"/>
        <n v="16545"/>
        <n v="16549"/>
        <n v="16550"/>
        <n v="17432"/>
        <n v="17556"/>
        <n v="17587"/>
        <n v="17678"/>
        <n v="17723"/>
        <n v="17726"/>
        <n v="17727"/>
        <n v="18480"/>
        <n v="18528"/>
        <n v="18529"/>
        <n v="14638"/>
        <n v="17436"/>
        <n v="16231"/>
        <n v="16530"/>
        <n v="17205"/>
        <n v="14983"/>
        <n v="16698"/>
        <n v="16706"/>
        <n v="17088"/>
        <n v="17437"/>
        <n v="17439"/>
        <n v="17441"/>
        <n v="17442"/>
        <n v="17515"/>
        <n v="17699"/>
        <n v="17703"/>
        <n v="16387"/>
        <n v="16427"/>
        <n v="16444"/>
        <n v="16500"/>
        <n v="16571"/>
        <n v="16598"/>
        <n v="16428"/>
        <n v="16486"/>
        <n v="16710"/>
        <n v="16368"/>
        <n v="16899"/>
        <n v="16905"/>
        <n v="16872"/>
        <n v="17702"/>
        <n v="16343"/>
        <n v="16344"/>
        <n v="16349"/>
        <n v="16356"/>
        <n v="16378"/>
        <n v="16413"/>
        <n v="16480"/>
        <n v="16508"/>
        <n v="16524"/>
        <n v="16578"/>
        <n v="16593"/>
        <n v="16599"/>
        <n v="16630"/>
        <n v="16634"/>
        <n v="16635"/>
        <n v="16667"/>
        <n v="16684"/>
        <n v="16697"/>
        <n v="16731"/>
        <n v="17209"/>
        <n v="17214"/>
        <n v="17215"/>
        <n v="17435"/>
        <n v="16228"/>
        <n v="16558"/>
        <n v="17203"/>
        <n v="17592"/>
        <n v="17730"/>
        <n v="17731"/>
        <n v="16429"/>
        <n v="16474"/>
        <n v="16522"/>
        <n v="16720"/>
        <n v="16906"/>
        <n v="16561"/>
        <n v="16562"/>
        <n v="16430"/>
        <n v="17438"/>
        <n v="17512"/>
        <n v="17599"/>
        <n v="17600"/>
        <n v="17700"/>
        <n v="17434"/>
        <s v="16881"/>
        <s v="17132"/>
        <s v="17150"/>
        <n v="16878"/>
        <n v="17043"/>
        <n v="17284"/>
        <n v="17302"/>
        <n v="17325"/>
        <n v="17491"/>
        <n v="17675"/>
        <n v="17187"/>
        <n v="17068"/>
        <n v="17517"/>
        <n v="17449"/>
        <n v="16975"/>
        <n v="17077"/>
        <n v="17087"/>
        <n v="17251"/>
        <n v="16739"/>
        <n v="16741"/>
        <n v="16861"/>
        <n v="16862"/>
        <n v="16863"/>
        <n v="16867"/>
        <n v="16877"/>
        <n v="16885"/>
        <n v="16892"/>
        <n v="16915"/>
        <n v="16920"/>
        <n v="16926"/>
        <n v="17039"/>
        <n v="17056"/>
        <n v="17066"/>
        <n v="17096"/>
        <n v="17117"/>
        <n v="17144"/>
        <n v="17154"/>
        <n v="17155"/>
        <n v="17156"/>
        <n v="17196"/>
        <n v="17216"/>
        <n v="17242"/>
        <n v="17249"/>
        <n v="17274"/>
        <n v="17288"/>
        <n v="17300"/>
        <n v="17331"/>
        <n v="17368"/>
        <n v="17387"/>
        <n v="17403"/>
        <n v="17404"/>
        <n v="17451"/>
        <n v="17456"/>
        <n v="17464"/>
        <n v="17470"/>
        <n v="17480"/>
        <n v="16966"/>
        <n v="16986"/>
        <n v="17070"/>
        <n v="17094"/>
        <n v="17133"/>
        <n v="17178"/>
        <n v="17624"/>
        <n v="17647"/>
        <n v="17035"/>
        <n v="17183"/>
        <n v="17362"/>
        <n v="17364"/>
        <n v="17516"/>
        <n v="17558"/>
        <n v="17048"/>
        <n v="17086"/>
        <s v="17649"/>
        <s v="17650"/>
        <n v="18190"/>
        <n v="19086"/>
        <n v="18212"/>
        <n v="17544"/>
        <n v="17640"/>
        <n v="17643"/>
        <n v="17864"/>
        <n v="17867"/>
        <n v="17958"/>
        <n v="17637"/>
        <n v="18202"/>
        <n v="17636"/>
        <n v="17648"/>
        <n v="17509"/>
        <n v="17695"/>
        <n v="17669"/>
        <n v="17746"/>
        <n v="17510"/>
        <n v="17616"/>
        <n v="17641"/>
        <n v="17671"/>
        <n v="17748"/>
        <n v="17753"/>
        <n v="17769"/>
        <n v="17771"/>
        <n v="17789"/>
        <n v="17832"/>
        <n v="17895"/>
        <n v="17956"/>
        <n v="17961"/>
        <n v="18009"/>
        <n v="18070"/>
        <n v="18076"/>
        <n v="18101"/>
        <n v="18116"/>
        <n v="18175"/>
        <n v="18204"/>
        <n v="18207"/>
        <n v="18210"/>
        <n v="18215"/>
        <n v="17619"/>
        <n v="17630"/>
        <n v="18091"/>
        <n v="18223"/>
        <n v="17574"/>
        <n v="17787"/>
        <n v="18178"/>
        <n v="18032"/>
        <n v="17780"/>
        <n v="17959"/>
        <n v="18041"/>
        <n v="18084"/>
        <n v="17613"/>
        <n v="18353"/>
        <s v="18460"/>
        <s v="18805"/>
        <n v="18547"/>
        <n v="18302"/>
        <n v="18759"/>
        <n v="18786"/>
        <n v="18244"/>
        <n v="18273"/>
        <n v="18320"/>
        <n v="18554"/>
        <n v="18555"/>
        <n v="18607"/>
        <n v="18898"/>
        <n v="18242"/>
        <n v="18250"/>
        <n v="18279"/>
        <n v="18289"/>
        <n v="18291"/>
        <n v="18311"/>
        <n v="18350"/>
        <n v="18358"/>
        <n v="18365"/>
        <n v="18392"/>
        <n v="18401"/>
        <n v="18411"/>
        <n v="18416"/>
        <n v="18425"/>
        <n v="18473"/>
        <n v="18485"/>
        <n v="18511"/>
        <n v="18516"/>
        <n v="18523"/>
        <n v="18536"/>
        <n v="18589"/>
        <n v="18600"/>
        <n v="18602"/>
        <n v="18603"/>
        <n v="18729"/>
        <n v="18741"/>
        <n v="18747"/>
        <n v="18751"/>
        <n v="18776"/>
        <n v="18784"/>
        <n v="18811"/>
        <n v="18823"/>
        <n v="18909"/>
        <n v="18912"/>
        <n v="18918"/>
        <n v="18816"/>
        <n v="18888"/>
        <n v="18591"/>
        <n v="18431"/>
        <n v="18758"/>
        <n v="19380"/>
        <s v="19481"/>
        <n v="19150"/>
        <n v="19511"/>
        <n v="19525"/>
        <n v="19224"/>
        <n v="19242"/>
        <n v="19252"/>
        <n v="19256"/>
        <n v="19273"/>
        <n v="19288"/>
        <n v="19304"/>
        <n v="19315"/>
        <n v="19330"/>
        <n v="19334"/>
        <n v="19355"/>
        <n v="19378"/>
        <n v="19388"/>
        <n v="19390"/>
        <n v="19396"/>
        <n v="19399"/>
        <n v="19413"/>
        <n v="19445"/>
        <n v="19453"/>
        <n v="19531"/>
        <n v="19539"/>
        <n v="19836"/>
        <n v="20375"/>
        <n v="18939"/>
        <n v="18948"/>
        <n v="19096"/>
        <n v="19103"/>
        <n v="19237"/>
        <n v="19374"/>
        <n v="19331"/>
        <n v="19116"/>
        <n v="19734"/>
        <n v="19771"/>
        <n v="19795"/>
        <n v="20017"/>
        <n v="20082"/>
        <n v="19839"/>
        <n v="20387"/>
        <n v="19665"/>
        <n v="19705"/>
        <n v="19948"/>
        <n v="20013"/>
        <n v="19553"/>
        <n v="19565"/>
        <n v="19569"/>
        <n v="19575"/>
        <n v="19596"/>
        <n v="19597"/>
        <n v="19601"/>
        <n v="19609"/>
        <n v="19617"/>
        <n v="19623"/>
        <n v="19628"/>
        <n v="19643"/>
        <n v="19670"/>
        <n v="19691"/>
        <n v="19694"/>
        <n v="19707"/>
        <n v="19709"/>
        <n v="19722"/>
        <n v="19738"/>
        <n v="19753"/>
        <n v="19816"/>
        <n v="19559"/>
        <n v="19692"/>
        <n v="19748"/>
        <n v="19750"/>
        <n v="19769"/>
        <n v="19806"/>
        <n v="19935"/>
        <n v="19749"/>
        <n v="20225"/>
        <n v="19120"/>
        <n v="19123"/>
        <n v="19158"/>
        <n v="19160"/>
        <n v="19205"/>
        <n v="19232"/>
        <n v="19310"/>
        <n v="18973"/>
        <n v="19284"/>
        <n v="19526"/>
        <n v="19353"/>
        <n v="19230"/>
        <n v="19379"/>
        <n v="18976"/>
        <n v="18984"/>
        <n v="18995"/>
        <n v="19088"/>
        <n v="19101"/>
        <n v="19166"/>
        <n v="19175"/>
        <n v="19241"/>
        <n v="19626"/>
        <n v="20350"/>
        <n v="20381"/>
        <n v="20700"/>
        <n v="20309"/>
        <n v="20170"/>
        <n v="20139"/>
        <n v="20308"/>
        <n v="20386"/>
        <n v="20322"/>
        <n v="20359"/>
        <n v="20777"/>
        <n v="19933"/>
        <n v="20354"/>
        <n v="20356"/>
        <n v="20368"/>
        <n v="19910"/>
        <n v="20390"/>
        <n v="20355"/>
        <n v="20369"/>
        <n v="19890"/>
        <n v="19923"/>
        <n v="19925"/>
        <n v="20746"/>
        <n v="20766"/>
        <n v="20901"/>
        <n v="19887"/>
        <n v="19894"/>
        <n v="20428"/>
        <n v="20726"/>
        <n v="20776"/>
        <n v="20174"/>
        <n v="20429"/>
        <n v="19914"/>
        <n v="20446"/>
        <n v="20550"/>
        <n v="20844"/>
        <n v="20871"/>
        <n v="20878"/>
        <n v="20975"/>
        <n v="20435"/>
        <n v="20439"/>
        <n v="20431"/>
        <n v="10759"/>
        <n v="19283"/>
        <n v="12683"/>
        <n v="17623"/>
        <n v="599"/>
        <n v="1165"/>
        <n v="1855"/>
        <n v="2296"/>
        <n v="2602"/>
        <n v="2919"/>
        <n v="2928"/>
        <n v="2945"/>
        <n v="2980"/>
        <n v="3054"/>
        <n v="3104"/>
        <n v="3121"/>
        <n v="3128"/>
        <n v="3129"/>
        <n v="3139"/>
        <n v="3927"/>
        <n v="4122"/>
        <n v="4127"/>
        <n v="4929"/>
        <n v="4975"/>
        <n v="5496"/>
        <n v="6412"/>
        <n v="6437"/>
        <n v="10754"/>
        <n v="12619"/>
        <n v="12667"/>
        <n v="16232"/>
        <n v="16563"/>
        <n v="16873"/>
        <n v="17202"/>
        <n v="19137"/>
        <s v=" R-16"/>
        <n v="6404"/>
        <n v="6414"/>
        <n v="10865"/>
        <n v="10758"/>
        <n v="3881"/>
        <n v="3882"/>
        <n v="3884"/>
        <n v="3868"/>
        <n v="3864"/>
        <n v="3863"/>
        <n v="3769"/>
        <n v="3767"/>
        <n v="3742"/>
        <n v="3741"/>
        <n v="3722"/>
        <n v="2718"/>
        <n v="2647"/>
        <n v="4133"/>
        <n v="4128"/>
        <n v="4097"/>
        <n v="4095"/>
        <n v="4094"/>
        <n v="4093"/>
        <n v="4086"/>
        <n v="4080"/>
        <n v="4053"/>
        <n v="4026"/>
        <n v="4059"/>
        <n v="4032"/>
        <n v="4047"/>
        <n v="4070"/>
        <n v="4001"/>
        <n v="4022"/>
        <n v="3832"/>
        <n v="3895"/>
        <n v="3955"/>
        <n v="3963"/>
        <n v="3965"/>
        <n v="3971"/>
        <n v="3976"/>
        <n v="3981"/>
        <n v="4845"/>
        <n v="4937"/>
        <n v="4960"/>
        <n v="4999"/>
        <n v="5156"/>
        <n v="5021"/>
        <n v="5484"/>
        <n v="4226"/>
        <n v="5333"/>
      </sharedItems>
    </cacheField>
    <cacheField name="Year" numFmtId="1">
      <sharedItems containsString="0" containsBlank="1" containsNumber="1" containsInteger="1" minValue="1723" maxValue="2014" count="145">
        <n v="1723"/>
        <n v="1788"/>
        <n v="1857"/>
        <n v="1863"/>
        <n v="1870"/>
        <n v="1876"/>
        <n v="1877"/>
        <n v="1878"/>
        <n v="1879"/>
        <n v="1880"/>
        <n v="1881"/>
        <n v="1882"/>
        <n v="1883"/>
        <n v="1884"/>
        <n v="1885"/>
        <n v="1886"/>
        <n v="1887"/>
        <n v="1888"/>
        <n v="1889"/>
        <n v="1890"/>
        <n v="1891"/>
        <n v="1892"/>
        <n v="1893"/>
        <n v="1894"/>
        <n v="1895"/>
        <n v="1896"/>
        <n v="1897"/>
        <n v="1898"/>
        <n v="1899"/>
        <n v="1900"/>
        <n v="1901"/>
        <n v="1902"/>
        <n v="1903"/>
        <n v="1904"/>
        <n v="1905"/>
        <n v="1906"/>
        <n v="1907"/>
        <n v="1908"/>
        <n v="1909"/>
        <n v="1910"/>
        <n v="1911"/>
        <n v="1912"/>
        <n v="1913"/>
        <n v="1914"/>
        <n v="1915"/>
        <n v="1916"/>
        <n v="1917"/>
        <n v="1918"/>
        <n v="1919"/>
        <n v="1920"/>
        <n v="1921"/>
        <n v="1922"/>
        <n v="1923"/>
        <n v="1924"/>
        <n v="1925"/>
        <n v="1926"/>
        <n v="1927"/>
        <n v="1928"/>
        <n v="1929"/>
        <n v="1930"/>
        <n v="1931"/>
        <n v="1932"/>
        <n v="1933"/>
        <n v="1934"/>
        <n v="1935"/>
        <n v="1936"/>
        <n v="1937"/>
        <n v="1938"/>
        <n v="1939"/>
        <n v="1940"/>
        <n v="1941"/>
        <n v="1942"/>
        <n v="1943"/>
        <n v="1944"/>
        <n v="1945"/>
        <n v="1946"/>
        <n v="1947"/>
        <n v="1948"/>
        <n v="1949"/>
        <n v="1950"/>
        <n v="1951"/>
        <n v="1952"/>
        <n v="1953"/>
        <n v="1954"/>
        <n v="1955"/>
        <n v="1956"/>
        <n v="1957"/>
        <n v="1958"/>
        <n v="1959"/>
        <n v="1960"/>
        <n v="1961"/>
        <n v="1962"/>
        <n v="1963"/>
        <n v="1964"/>
        <n v="1965"/>
        <n v="1966"/>
        <n v="1967"/>
        <n v="1968"/>
        <n v="1969"/>
        <n v="1970"/>
        <n v="1971"/>
        <n v="1972"/>
        <n v="1973"/>
        <n v="1974"/>
        <n v="1975"/>
        <n v="1976"/>
        <n v="1977"/>
        <n v="1978"/>
        <n v="1979"/>
        <n v="1980"/>
        <n v="1981"/>
        <n v="1982"/>
        <n v="1983"/>
        <n v="1984"/>
        <n v="1985"/>
        <n v="1986"/>
        <n v="1987"/>
        <n v="1988"/>
        <n v="1989"/>
        <n v="1990"/>
        <n v="1991"/>
        <n v="1992"/>
        <n v="1993"/>
        <n v="1994"/>
        <n v="1995"/>
        <n v="1996"/>
        <n v="1997"/>
        <n v="1998"/>
        <n v="1999"/>
        <n v="2000"/>
        <n v="2001"/>
        <n v="2002"/>
        <n v="2003"/>
        <n v="2004"/>
        <n v="2005"/>
        <n v="2006"/>
        <n v="2007"/>
        <n v="2008"/>
        <n v="2009"/>
        <n v="2010"/>
        <n v="2011"/>
        <n v="2012"/>
        <n v="2013"/>
        <n v="2014"/>
        <m/>
      </sharedItems>
    </cacheField>
    <cacheField name="Date" numFmtId="0">
      <sharedItems containsNonDate="0" containsDate="1" containsString="0" containsBlank="1" minDate="1933-12-31T00:00:00" maxDate="2010-05-26T00:00:00"/>
    </cacheField>
    <cacheField name="Location" numFmtId="0">
      <sharedItems containsBlank="1" count="1004">
        <s v="Zurich"/>
        <s v="Essonne"/>
        <s v="Wilmington"/>
        <s v="Fort Lyons"/>
        <s v="Witton, Staffordshire"/>
        <s v="Paterson"/>
        <s v="Herodsfoot"/>
        <s v="Birmingham"/>
        <s v="Eyeworth"/>
        <s v="Bedford, Bedfordshire"/>
        <s v="Buenos Aires"/>
        <s v="London"/>
        <s v="Gatebeck"/>
        <s v="West Quarter"/>
        <s v="Elterwater"/>
        <s v="Faversham"/>
        <s v="Uplees Marshes"/>
        <m/>
        <s v="San Francisco, California"/>
        <s v="Pentre Broughton, Denbighshire"/>
        <s v="Chilworth"/>
        <s v="Factory 7"/>
        <s v="Woolwich"/>
        <s v="Factory 76"/>
        <s v="Birmingham, Warwickshire"/>
        <s v="South Shields, Durham"/>
        <s v="Blackbeck"/>
        <s v="Eastwood"/>
        <s v="Paris"/>
        <s v="Ardeer"/>
        <s v="Melling"/>
        <s v="Paulilles"/>
        <s v="Manchester"/>
        <s v="Ripault_x000a_"/>
        <s v="Ripault"/>
        <s v="Muiden"/>
        <s v="Furnace"/>
        <s v="Greenock"/>
        <s v="Bassinghyll"/>
        <s v="Sedgewick"/>
        <s v="Worsborough Dale"/>
        <s v="Mitcham"/>
        <s v="Larne"/>
        <s v="Wahn"/>
        <s v="Roslin"/>
        <s v="Matange-le-grand"/>
        <s v="Witton"/>
        <s v="Hamm"/>
        <s v="Woolwich, Kent"/>
        <s v="Callao"/>
        <s v="Saint-medard"/>
        <s v="Lowwood"/>
        <s v="Dublin"/>
        <s v="Greenwich Marshes"/>
        <s v="Kennall Vale"/>
        <s v="Factory 73"/>
        <s v="Factory 24"/>
        <s v="Fernilee"/>
        <s v="Anterp"/>
        <s v="Jarrow"/>
        <s v="Factory 130"/>
        <s v="Wetteren"/>
        <s v="Westquarter"/>
        <s v="Factory 46"/>
        <s v="Rheinau"/>
        <s v="SFF 30"/>
        <s v="Tigh-na-bruaich"/>
        <s v="Kellogg"/>
        <s v="Coseley, Staffordshire"/>
        <s v="Barton Moss, Lancashire"/>
        <s v="Nantymwyn"/>
        <s v="Barwick"/>
        <s v="South Norwood"/>
        <s v="South Norwood, Surrey"/>
        <s v="Savran-livry"/>
        <s v="Waltham Abbey"/>
        <s v="Pittsburgh, Pennsylvania"/>
        <s v="Darlington, Durham"/>
        <s v="Solent"/>
        <s v="Palma"/>
        <s v="Arklow"/>
        <s v="Edmonton, Middlesex"/>
        <s v="Honiton, Devon"/>
        <s v="Trimley Marsh"/>
        <s v="Kames"/>
        <s v="Factory 141"/>
        <s v="Berwick, Northumberland"/>
        <s v="Mitcham, Surrey"/>
        <s v="Petrolia"/>
        <s v="Factory 107"/>
        <s v="Chicago"/>
        <s v="Factory 150"/>
        <s v="Pomtom Lake"/>
        <s v="Garney's Point"/>
        <s v="Ablon, Normandy"/>
        <s v="Streetly"/>
        <s v="Liskeard"/>
        <s v="Holehaven"/>
        <s v="Huddersfield"/>
        <s v="Cugny"/>
        <s v="Ardeer, Ayrshire"/>
        <s v="Elswick"/>
        <s v="Tonbridge"/>
        <s v="Longlands"/>
        <s v="Chorley"/>
        <s v="New York"/>
        <s v="Factory 151"/>
        <s v="Cliffe"/>
        <s v="Modderfontain"/>
        <s v="Beacon Wood"/>
        <s v="Greenwich Marshes, Kent"/>
        <s v="Brighton"/>
        <s v="Iona Island"/>
        <s v="Marseilles"/>
        <s v="Lowell"/>
        <s v="Sedgwick"/>
        <s v="Factory 36"/>
        <s v="Factory 8"/>
        <s v="Schagticoke"/>
        <s v="Edmonton"/>
        <s v="Modderfontein, Transvaal"/>
        <s v="Manchester, Lancashire"/>
        <s v="Great Oakley"/>
        <s v="Factory 49"/>
        <s v="Rottweil"/>
        <s v="Ashburn, Missouri"/>
        <s v="SFF 26"/>
        <s v="Factory 78"/>
        <s v="Factory 144"/>
        <s v="Connable"/>
        <s v="Factory 143"/>
        <s v="Fontanet"/>
        <s v="Cliffe, Kent"/>
        <s v="Ole Elum"/>
        <s v="Holmes Park"/>
        <s v="Trowbridge"/>
        <s v="Landing, New Jersey"/>
        <s v="Uplees Marshes, Kent"/>
        <s v="Factory 58"/>
        <s v="Umbogitwini"/>
        <s v="Umbogintwini, Natal"/>
        <s v="Kirkee"/>
        <s v="Robert's Landing"/>
        <s v="Factory 176"/>
        <s v="Southport, Lancashire"/>
        <s v="Pinar Del Rio"/>
        <s v="TFF 50"/>
        <s v="SFF 22, Lancashire"/>
        <s v="Factory 55"/>
        <s v="Communipan"/>
        <s v="Factory 50"/>
        <s v="Pleasant Prairie"/>
        <s v="Factory 181"/>
        <s v="Factory 62"/>
        <s v="Factory 137"/>
        <s v="Akers"/>
        <s v="Modderfontein"/>
        <s v="Bombay"/>
        <s v="South Moor"/>
        <s v="Kopargaon"/>
        <s v="Schaghticoke"/>
        <s v="Pitsea"/>
        <s v="Holford Mill, Staffordshire"/>
        <s v="Baltimore"/>
        <s v="Hazardville"/>
        <s v="SFF61"/>
        <s v="Factory 210"/>
        <s v="Heckmondwike"/>
        <s v="Dartford"/>
        <s v="Stowmarket"/>
        <s v="Leeds"/>
        <s v="Banbury"/>
        <s v="Rainham"/>
        <s v="Shell Haven"/>
        <s v="Chilworth, Derbyshire"/>
        <s v="Wyke"/>
        <s v="Pembry"/>
        <s v="Georgetown, Renfewshire"/>
        <s v="Morecambe"/>
        <s v="Langwith"/>
        <s v="Pembrey"/>
        <s v="Barwick Ford, Hertfordshire"/>
        <s v="Coventry"/>
        <s v="Morgan Point"/>
        <s v="Kynochtown"/>
        <s v="Upton Towans"/>
        <s v="Luton"/>
        <s v="Bethlehem Loading Plant"/>
        <s v="Factory 272"/>
        <s v="Lemington"/>
        <s v="Picatinny"/>
        <s v="South Carolina"/>
        <s v="Glyn Neath"/>
        <s v="Camilty Mills"/>
        <s v="Benicia Arsenal"/>
        <s v="Charleston"/>
        <s v="Magdeburg"/>
        <s v="Charleston Ord Depot"/>
        <s v="Deer Park"/>
        <s v="Middlestone, Durham"/>
        <s v="South Amboy"/>
        <s v="Somerset West"/>
        <s v="Greet, Worcestershire"/>
        <s v="Otaru"/>
        <s v="New Brunswick"/>
        <s v="Beloeil"/>
        <s v="Nanoose Bay, British Colombia"/>
        <s v="Carneys Point"/>
        <s v="Joplin, Missouri"/>
        <s v="Factory 18"/>
        <s v="Bromborough"/>
        <s v="Sutton, Surrey"/>
        <s v="Factory 47"/>
        <s v="Factory 190"/>
        <s v="Factory 228"/>
        <s v="Pig Point"/>
        <s v="Factory 323"/>
        <s v="Factory 98"/>
        <s v="Kings Mill"/>
        <s v="Earlestown"/>
        <s v="Waltham Cross"/>
        <s v="Yardley, Worcestershire"/>
        <s v="Honor Oak Park"/>
        <s v="Walsrode"/>
        <s v="Factory 325"/>
        <s v="Factory 60"/>
        <s v="Kamnic"/>
        <s v="Factory 179"/>
        <s v="Waverley"/>
        <s v="West Quarter, Stirlingshire"/>
        <s v="Factory 333"/>
        <s v="Factory 225"/>
        <s v="Factory 331"/>
        <s v="Factory 138"/>
        <s v="Exeter"/>
        <s v="Belin"/>
        <s v="Kico"/>
        <s v="Colleferro"/>
        <s v="Kenvil"/>
        <s v="Thorp Arch"/>
        <s v="Glascoed"/>
        <s v="Rochdale"/>
        <s v="Factory 349"/>
        <s v="Bridgend"/>
        <s v="Factory 334"/>
        <s v="Swynnerton, Staffordshire"/>
        <s v="Glascoed, Gwent"/>
        <s v="York"/>
        <s v="Kirkby"/>
        <s v="Swynnerton"/>
        <s v="Iowa Ord Plant"/>
        <s v="Hereford"/>
        <s v="Walsall"/>
        <s v="Aycliffe"/>
        <s v="Hacketstown"/>
        <s v="St Louis Ord Plant"/>
        <s v="Elstow"/>
        <s v="Kirkby, Lancashire"/>
        <s v="Thorp Arch, Yorkshire"/>
        <s v="Chorley, Lanacashire"/>
        <s v="Yeading"/>
        <s v="Elwood"/>
        <s v="Coalmont"/>
        <s v="Factory 322"/>
        <s v="Risley"/>
        <s v="Aycliffe, Durham"/>
        <s v="Bridgend, Glamorgan"/>
        <s v="Lepton, Yorkshire"/>
        <s v="Burghfield"/>
        <s v="Yorktown"/>
        <s v="Hemel Hempstead"/>
        <s v="Broughton Moor"/>
        <s v="Upholland, Lancashire"/>
        <s v="Port Chicago"/>
        <s v="USS Mt Hood"/>
        <s v="Umatilla Ord Depot"/>
        <s v="Plum Brook Ord Works"/>
        <s v="Fairchance"/>
        <s v="Factory 183"/>
        <s v="Featherstone"/>
        <s v="Radway Green"/>
        <s v="Edgewood Arsenal"/>
        <s v="Wolf Creek Ord Plant"/>
        <s v="Factory 14"/>
        <s v="Anniston"/>
        <s v="Hirwaun"/>
        <s v="Cornhusker Ord Plant"/>
        <s v="Factory 72"/>
        <s v="Radford, "/>
        <s v="Red River Arsenal, "/>
        <s v="USS Solar at Leonardo Pie"/>
        <s v="Factory 2"/>
        <s v="Drigg"/>
        <s v="Lamarche S/Saone"/>
        <s v="Factory 398"/>
        <s v="SFF, Cornwall"/>
        <s v="Factory 157"/>
        <s v="Texas City"/>
        <s v="Sioux Ord Depot"/>
        <s v="Factory 166"/>
        <s v="Picatinny, New Jersey"/>
        <s v="Tillicoultry"/>
        <s v="Huntsville Arsenal"/>
        <s v="Tooele AD"/>
        <s v="SFF"/>
        <s v="Kakontwe"/>
        <s v="Le Gardeur"/>
        <s v="Benson"/>
        <s v="Black Hills Ord Depot"/>
        <s v="Kingsbury Ord Plant"/>
        <s v="Chorley, Lancashire"/>
        <s v="Factory 340"/>
        <s v="Kansas AAP"/>
        <s v="Letterkenny Ord Depot"/>
        <s v="Hawthorne NAD"/>
        <s v="Aberdeen PG"/>
        <s v="Tooele Ord Depot"/>
        <s v="Pueblo"/>
        <s v="Washington Dc"/>
        <s v="Swanley"/>
        <s v="Twin Cities Arsenal"/>
        <s v="Bofors"/>
        <s v="Kaulille"/>
        <s v="Milan Arsenal"/>
        <s v="Kankakee Ord Works"/>
        <s v="Sierra Ord Depot"/>
        <s v="Bishopton"/>
        <s v="Lone Star AAP"/>
        <s v="Indiana Arsenal"/>
        <s v="Sunflower Ord Works"/>
        <s v="Isleten"/>
        <s v="Indian Head"/>
        <s v="Powfoot"/>
        <s v="Kamnik"/>
        <s v="Chesterfield"/>
        <s v="Irvine"/>
        <s v="Glasgow"/>
        <s v="Factory 411"/>
        <s v="Factory 409"/>
        <s v="Factory 439"/>
        <s v="Louisiana Ord Plant"/>
        <s v="Portland"/>
        <s v="Badger Ord Works"/>
        <s v="Mare Island NAD"/>
        <s v="Eastriggs"/>
        <s v="Farnborough"/>
        <s v="Factory 134"/>
        <s v="Wingate Ord Depot"/>
        <s v="McArthur"/>
        <s v="Bridgwater"/>
        <s v="Calverley"/>
        <s v="Longhorn Ord Works"/>
        <s v="Penrhyndeudraeth, Gwynedd"/>
        <s v="Beloeil, Quebec"/>
        <s v="Zudendaal"/>
        <s v="Factory 321"/>
        <s v="Factory 423"/>
        <s v="Kunigunde"/>
        <s v="Lake City"/>
        <s v="Pantex"/>
        <s v="Galdacano"/>
        <s v="Factory 345"/>
        <s v="Balen"/>
        <s v="Bacchus Plant"/>
        <s v="Penrhyndeudreath"/>
        <s v="Kidderminster"/>
        <s v="Canoga Park"/>
        <s v="Knaresborough"/>
        <s v="Pine Bluff Arsenal"/>
        <s v="Allegany Ballistics Lab"/>
        <s v="Jonquieres"/>
        <s v="Alfreton"/>
        <s v="Skelmersdale"/>
        <s v="Gauhati"/>
        <s v="Radford"/>
        <s v="Factory 347"/>
        <s v="Cold Meece"/>
        <s v="Sorgues"/>
        <s v="New Castle, Pennsylvania"/>
        <s v="Factory 421"/>
        <s v="Angouleme"/>
        <s v="Factory 442"/>
        <s v="Factory 435"/>
        <s v="Belin Works"/>
        <s v="Podjetje"/>
        <s v="Factory 418"/>
        <s v="Welshpool, Montgomery"/>
        <s v="USS Oriskany"/>
        <s v="Iowa AAP"/>
        <s v="Aerojet"/>
        <s v="Dover"/>
        <s v="Spilamberto"/>
        <s v="Salisbury"/>
        <s v="Milan AAP"/>
        <s v="Montpertuis"/>
        <s v="Nitedals"/>
        <s v="Rocky Mountain Arsenal"/>
        <s v="Louisiana AAP"/>
        <s v="Factory"/>
        <s v="Brownsburg"/>
        <s v="Badger AAP"/>
        <s v="Factory 233"/>
        <s v="Saint Marks"/>
        <s v="St. Lambrecht"/>
        <s v="El Muna"/>
        <s v="Toulouse"/>
        <s v="Factory 403"/>
        <s v="Factory 407"/>
        <s v="Rotherham"/>
        <s v="Thiokol"/>
        <s v="Bishop's Stortford, Hertfordshire"/>
        <s v="Hyderabad"/>
        <s v="Wurgendorf"/>
        <s v="Factory 422"/>
        <s v="North Rand"/>
        <s v="Kingswood"/>
        <s v="Birkenhead"/>
        <s v="Sunflower AAP"/>
        <s v="Gyttorp"/>
        <s v="Roburite"/>
        <s v="Lima"/>
        <s v="Crane NAD"/>
        <s v="Swansea"/>
        <s v="Middle Wallop"/>
        <s v="High Post"/>
        <s v="Marion"/>
        <s v="Nittedal"/>
        <s v="Sandwich"/>
        <s v="Witton, West Midlands"/>
        <s v="Factory 477"/>
        <s v="Scotland"/>
        <s v="Savanna AD"/>
        <s v="Faldingworth"/>
        <s v="King's Lynn"/>
        <s v="Lapua"/>
        <s v="Simsbury"/>
        <s v="Grantham"/>
        <s v="Carney's Point"/>
        <s v="Fagaras"/>
        <s v="St Mary's"/>
        <s v="Fabrikker"/>
        <s v="Bangkok"/>
        <s v="Valleyfield"/>
        <s v="Wimmis"/>
        <s v="Bergerac"/>
        <s v="Dinamita"/>
        <s v="Kummadam"/>
        <s v="Gallicano"/>
        <s v="Reynolds"/>
        <s v="Port Ewen, New York"/>
        <s v="Elefsis"/>
        <s v="USS Milwaukee"/>
        <s v="Vonges"/>
        <s v="USS Independence"/>
        <s v="Longhorn AAP"/>
        <s v="Hawthorne AAP"/>
        <s v="Pont de Buis"/>
        <s v="La Ferte-saint-aubin"/>
        <s v="Olin"/>
        <s v="Mt Home AFB"/>
        <s v="Tracor"/>
        <s v="NAVMAG"/>
        <s v="China Lake"/>
        <s v="Mulwala"/>
        <s v="Joliet, Illinois"/>
        <s v="Lake City AAP"/>
        <s v="NAVSTA"/>
        <s v="Letterkenny AD"/>
        <s v="Pine Bluff Arsenal, Arkansas"/>
        <s v="Atglen"/>
        <s v="Port Chicago NAD"/>
        <s v="Paramo de Masa"/>
        <s v="Raufoss"/>
        <s v="FT Dix"/>
        <s v="Brigham City"/>
        <s v="Caelus Devices"/>
        <s v="Santiago"/>
        <s v="Hery"/>
        <s v="Drammen"/>
        <s v="Codroipo"/>
        <s v="Lorena"/>
        <s v="Montijo"/>
        <s v="Radford Aap"/>
        <s v="St Mary's, New South Wales"/>
        <s v="Gomia"/>
        <s v="Holston AAP"/>
        <s v="Billy Berclau"/>
        <s v="NAVSWC Dahlgren"/>
        <s v="Savanna"/>
        <s v="Wasatch"/>
        <s v="Hohenfels"/>
        <s v="Ft Irwin"/>
        <s v="USS Nimitz"/>
        <s v="Dahlgren NPG"/>
        <s v="Santa Marta de Corroios"/>
        <s v="Roxbury"/>
        <s v="Springville"/>
        <s v="Salt Lake City"/>
        <s v="Red River Arsenal"/>
        <s v="CRANE AAA"/>
        <s v="Vihtavuori"/>
        <s v="Joplin"/>
        <s v="DUGWAY PG"/>
        <s v="Seneca AD"/>
        <s v="Grafenwoehr"/>
        <s v="Parana"/>
        <s v="Kayas"/>
        <s v="FT Hood"/>
        <s v="Bretzfeld"/>
        <s v="Quatro Barras"/>
        <s v="Kingsbury OP,  "/>
        <s v="Holston "/>
        <s v="Martin Electronics "/>
        <s v="Tamaqua"/>
        <s v="SAVANNA ADA"/>
        <s v="Hirtenberg"/>
        <s v="Culemborg"/>
        <s v="Doha"/>
        <s v="Carrickfergus"/>
        <s v="Moosic"/>
        <s v="TWIN CITY AAP"/>
        <s v="EGLIN AFB"/>
        <s v="Lexington-Blue Grass AD"/>
        <s v="Cleburne"/>
        <s v="AVCRAD"/>
        <s v="JOHNSTON ATOLL"/>
        <s v="Nellis AFB"/>
        <s v="Hanko"/>
        <s v="Pierce Ammunition Depot"/>
        <s v="MOODY AFB"/>
        <s v="Salinas"/>
        <s v="Jolliet AAP"/>
        <s v="Fort Worth"/>
        <s v="Hollister"/>
        <s v="Ghedy"/>
        <s v="DAVIS MONTHAN AFB"/>
        <s v="Airolo"/>
        <s v="Ramat Hasharon"/>
        <s v="Pontailler Sur Saone"/>
        <s v="Sarajevo"/>
        <s v="Athens"/>
        <s v="Gaza City"/>
        <s v="Dobrush"/>
        <s v="INDIAN HEAD NSWC"/>
        <s v="Ankara"/>
        <s v="Grozny"/>
        <s v="Bouzagane"/>
        <s v="Chandler"/>
        <s v="OCEANA NAS"/>
        <s v="Milton Keynes"/>
        <s v="Toone"/>
        <s v="East Camden"/>
        <s v="Pardubice"/>
        <s v="Vlore"/>
        <s v="Herndon"/>
        <s v="FT Ord"/>
        <s v="Ponteland"/>
        <s v="Aberdeen"/>
        <s v="Barastun"/>
        <s v="Upper Nazareth"/>
        <s v="Fontana"/>
        <s v="FT WINGATE"/>
        <s v="Matamoros"/>
        <s v="Cedar City"/>
        <s v="Karlskoga"/>
        <s v="Simsbury, Connecticut"/>
        <s v="Burrel"/>
        <s v="FT A.P. HILL"/>
        <s v="Alpoca"/>
        <s v="Satara"/>
        <s v="Craiova"/>
        <s v="ORDNANCE"/>
        <s v="Perry"/>
        <s v="St Medard en Jalles"/>
        <s v="Osseo, Michigan"/>
        <s v="San Diego"/>
        <s v="Camp McGovern"/>
        <s v="Al Jalail ASP"/>
        <s v="Ft Stewart"/>
        <s v="Schofield Barracks"/>
        <s v="Fairfield"/>
        <s v="White Sands MR"/>
        <s v="Ft Polk"/>
        <s v="Inchon"/>
        <s v="New Orleans"/>
        <s v="Ft Belvoir"/>
        <s v="Perm"/>
        <s v="Clear Lake"/>
        <s v="Texarkana"/>
        <s v="Centerville"/>
        <s v="Peterborough"/>
        <s v="Crane"/>
        <s v="Oak Ridge"/>
        <s v="Priboj"/>
        <s v="Gallup"/>
        <s v="Dayton"/>
        <s v="Venice"/>
        <s v="Boteni, Bulgaria"/>
        <s v="Bugojano"/>
        <s v="Ft Sam Houston"/>
        <s v="MCAS Beaufort"/>
        <s v="Carteret"/>
        <s v="Peoria"/>
        <s v="Mazar-i-Sharif"/>
        <s v="Miesau"/>
        <s v="Woodberry"/>
        <s v="Rio de Janeiro"/>
        <s v="Rancho Cordova"/>
        <s v="Enfield"/>
        <s v="Middletown"/>
        <s v="Parsons"/>
        <s v="Dittmer"/>
        <s v="Godley"/>
        <s v="Sydney"/>
        <s v="Lindesberg"/>
        <s v="Sint-Truiden"/>
        <s v="Spangdahlem AB"/>
        <s v="Osan AB"/>
        <s v="Prince sultan AB"/>
        <s v="Ft Knox"/>
        <s v="Point Pleasant"/>
        <s v="Chaco"/>
        <s v="Barksdale AAB"/>
        <s v="Ft Bragg"/>
        <s v="Uxbridge"/>
        <s v="Benalla"/>
        <s v="Red River"/>
        <s v="Ituana"/>
        <s v="Mesa"/>
        <s v="Moorpark, California"/>
        <s v="Conakry"/>
        <s v="Sao Paulo"/>
        <s v="Showa"/>
        <s v="Zamboanga"/>
        <s v="Colombo"/>
        <s v="Minot"/>
        <s v="Southport"/>
        <s v="Pak Chong"/>
        <s v="Aubonne"/>
        <s v="Socorro"/>
        <s v="Troisdorf"/>
        <s v="Vsetin"/>
        <s v="Luebben"/>
        <s v="Draycott"/>
        <s v="Shoeburyness"/>
        <s v="Shanxi"/>
        <s v="Wuergendorf"/>
        <s v="Carmel"/>
        <s v="Kandahar"/>
        <s v="Kabul"/>
        <s v="Mahajan"/>
        <s v="West Jefferson"/>
        <s v="Murukkumeendanpatti"/>
        <s v="Managua"/>
        <s v="Kodimunja"/>
        <s v="Ankana Bhavi"/>
        <s v="Newburgh"/>
        <s v="Attur"/>
        <s v="Zhanggucheng"/>
        <s v="Riobamba"/>
        <s v="Sanyo"/>
        <s v="Nexplo"/>
        <s v="Aschau"/>
        <s v="Walworth"/>
        <s v="Hanwha"/>
        <s v="Survilliers_x000a_"/>
        <s v="Billy-Berclau"/>
        <s v="Kamyshlov"/>
        <s v="Camp Chesty"/>
        <s v="Baghdad"/>
        <s v="Moscow"/>
        <s v="Poole"/>
        <s v="El Tablazo"/>
        <s v="Sialkot"/>
        <s v="Al Hillah"/>
        <s v="Bonita Springs"/>
        <s v="Rawalpindi"/>
        <s v="San Jose"/>
        <s v="Villeneuve-sur-Lot"/>
        <s v="Sivakasi"/>
        <s v="Ocala National Forest"/>
        <s v="Chancay"/>
        <s v="Alton_x000a_Illinois"/>
        <s v="Krupski Mlyn"/>
        <s v="Alcochete"/>
        <s v="Radway Green, Cheshire"/>
        <s v="Toronto"/>
        <s v="Sriharikota"/>
        <s v="Suwariyah"/>
        <s v="Wellfleet"/>
        <s v="Fargo"/>
        <s v="Ganta"/>
        <s v="Milan"/>
        <s v="Wazirabad"/>
        <s v="Milwaukee"/>
        <s v="Pittsburgh"/>
        <s v="Wana"/>
        <s v="Kolding"/>
        <s v="Durango"/>
        <s v="Kercem"/>
        <s v="Doyline"/>
        <s v="Night Tactical Sortie"/>
        <s v="Mosaki"/>
        <s v="Petropavlosk-Kamchatsky"/>
        <s v="Wah Cant"/>
        <s v="Benalla, Victoria"/>
        <s v="Benalla, New South Wales"/>
        <s v="Havasu"/>
        <s v="Chaman"/>
        <s v="Ekandustria"/>
        <s v="Alava"/>
        <s v="Rustaq"/>
        <s v="Hundred"/>
        <s v="Ali Pur Chattha_x000a_Pakistan"/>
        <s v="Suffolk"/>
        <s v="Crestline"/>
        <s v="Petaluma"/>
        <s v="Tampa"/>
        <s v="Villianur"/>
        <s v="Brantham"/>
        <s v="Istanbul"/>
        <s v="Shantou"/>
        <s v="Wallingford"/>
        <s v="Dnipropetrovsk"/>
        <s v="Kimbolton"/>
        <s v="Mildenhall"/>
        <s v="Medak"/>
        <s v="EURENCO Bofors"/>
        <s v="Murcia"/>
        <s v="St Medard"/>
        <s v="Lichfiel, Staffordshire"/>
        <s v="Leinster"/>
        <s v="Belo Horizonte"/>
        <s v="Tehran"/>
        <s v="Al-Faw"/>
        <s v="Nizhny Novgorod"/>
        <s v="Espoo"/>
        <s v="Alice Springs"/>
        <s v="Chembur"/>
        <s v="Walnut Creek"/>
        <s v="Castle Cornet"/>
        <s v="Wied Babu"/>
        <s v="Glengormley"/>
        <s v="Bao"/>
        <s v="Hodeidah"/>
        <s v="Naubasta"/>
        <s v="Singampatti"/>
        <s v="Kihei"/>
        <s v="Thengaithittu"/>
        <s v="Jeniang"/>
        <s v="Songkhla"/>
        <s v="Engis"/>
        <s v="Baiyin"/>
        <s v="Roodepoort"/>
        <s v="Corsham"/>
        <s v="Range Fire"/>
        <s v="Anaiyur"/>
        <s v="Novobohdanivka"/>
        <s v="Mija"/>
        <s v="Dietersdorf"/>
        <s v="Shinsheh"/>
        <s v="Kuang Singh"/>
        <s v="Gragnano"/>
        <s v="Naranapuram, Tamil Nadu"/>
        <s v="Le Gardeur, Quebec"/>
        <s v="Kalapara"/>
        <s v="Sagar"/>
        <s v="Gur Mandi"/>
        <s v="Montgomery"/>
        <s v="Zaoqiang"/>
        <s v="Chandel"/>
        <s v="Gjegjan"/>
        <s v="San Giorgio Cremano"/>
        <s v="Jhapa"/>
        <s v="Pune"/>
        <s v="Bihar"/>
        <s v="Colorado Springs"/>
        <s v="Juliaca"/>
        <s v="Baku"/>
        <s v="Noakhali"/>
        <s v="Saloglu"/>
        <s v="Dali"/>
        <s v="Sangwang"/>
        <s v="Yancunpu"/>
        <s v="Dogar"/>
        <s v="Peta"/>
        <s v="Orlando"/>
        <s v="Thiruvananthapuram"/>
        <s v="Akhnoor"/>
        <s v="Bhayandar"/>
        <s v="Sheikhupura"/>
        <s v="Doda"/>
        <s v="Chiang Mai"/>
        <s v="Rosarito"/>
        <s v="Birch Run Township"/>
        <s v="Dawlish"/>
        <s v="Crimmitschau"/>
        <s v="Phelps"/>
        <s v="Lealman"/>
        <s v="Clyst St Mary"/>
        <s v="Ressaincourt à Saint-Jure_x000a_"/>
        <s v="Karrapur"/>
        <s v="Peshawar"/>
        <s v="Moamba"/>
        <s v="Katunayaka"/>
        <s v="Maputo"/>
        <s v="Rafaela"/>
        <s v="Aschau am Inn"/>
        <s v="Dehra Dun"/>
        <s v="Ontario"/>
        <s v="Santa Cecilia"/>
        <s v="Liujing"/>
        <s v="Gerdec"/>
        <s v="Hamburg"/>
        <s v="Hunxe"/>
        <s v="Jawahar Nagar"/>
        <s v="Krupski Młyn"/>
        <s v="Fuerth"/>
        <s v="Bokaro"/>
        <s v="Bhuvaneswaripet"/>
        <s v="Sulop"/>
        <s v="Anamangad"/>
        <s v="Marikina"/>
        <s v="Evergreen"/>
        <s v="Dhoomanganj"/>
        <s v="Mohpa"/>
        <s v="St. Cloud"/>
        <s v="Pandeglang"/>
        <s v="Shali"/>
        <s v="Rayachoti"/>
        <s v="Mornay-sur-Allier"/>
        <s v="Balud"/>
        <s v="Nobeoka"/>
        <s v="Khundroo"/>
        <s v="Hamilton"/>
        <s v="Rasvumchorrsky"/>
        <s v="Ungkaya Pukan"/>
        <s v="Butuan"/>
        <s v="Shanghai"/>
        <s v="Guangzhou"/>
        <s v="Al-Noor"/>
        <s v="Alto Hospicio"/>
        <s v="Ciudad Delgado"/>
        <s v="Pasadena"/>
        <s v="Giron"/>
        <s v="Sawanga"/>
        <s v="Krusevac"/>
        <s v="Munshiganj"/>
        <s v="Quebec"/>
        <s v="Mezhathur"/>
        <s v="Symmes"/>
        <s v="Atotonilco El Alto"/>
        <s v="Union Cardenas"/>
        <s v="Kottapuram"/>
        <s v="Sivakasi, Tamil Nadu"/>
        <s v="Pettipatti, Tamil Nadu"/>
        <s v="Sattur, Tamil Nadu"/>
        <s v="Latrobe"/>
        <s v="Guzman"/>
        <s v="Gilet"/>
        <s v="Camp Bastion"/>
        <s v="Gazipur"/>
        <s v="Erawan"/>
        <s v="Tourlaville"/>
        <s v="Yichang"/>
        <s v="Courtenay"/>
        <s v="Amritsar"/>
        <s v="Umerkote"/>
        <s v="Cognin"/>
        <s v="Knoxville"/>
        <s v="Box Elder"/>
        <s v="Lezoux"/>
        <s v="Hyderabad_x000a_"/>
        <s v="Ocracoke"/>
        <s v="Zunhua"/>
        <s v="Dunston"/>
        <s v="Puerto Berrio_x000a_"/>
        <s v="Karakocan"/>
        <s v="Tabulon"/>
        <s v="Midnapore"/>
        <s v="Sholavandan"/>
        <s v="Medora"/>
        <s v="Georai tehsil"/>
        <s v="Shikohabad"/>
        <s v="Nicosia"/>
        <s v="Nowshhra Nar"/>
        <s v="Colwyn Bay"/>
        <s v="Cuyahoga Falls"/>
        <s v="Medellin"/>
        <s v="Tirunelveli"/>
        <s v="General Santos City"/>
        <s v="Ulyanovsk"/>
        <s v="Jalandhar"/>
        <s v="Bryan"/>
        <s v="Girona"/>
        <s v="Liebenburg"/>
        <s v="Midland"/>
        <s v="Los Angeles"/>
        <s v="Mountain Home"/>
        <s v="Sinsheim"/>
        <s v="Carter County"/>
        <s v="Duraisamypuram"/>
        <s v="Kirkop"/>
        <s v="Sacramento"/>
        <s v="Hanoi"/>
        <s v="Nagpur"/>
        <s v="Aweil"/>
        <s v="Preston"/>
        <s v="Sengamalampatti"/>
        <s v="Charlotte"/>
        <s v="Carabayllo"/>
        <s v="Kayakent"/>
        <s v="Asevan"/>
        <s v="Tixtla"/>
        <s v="Akron"/>
        <s v="Yahualica"/>
        <s v="Morehead"/>
        <s v="Ryazan"/>
        <s v="Karadiyanaru"/>
        <s v="Rio Loa"/>
        <s v="Urman"/>
        <s v="Doberitzer Heide"/>
        <s v="Navalmoral"/>
        <s v="Zinjibar"/>
        <s v="Suining"/>
        <s v="Camp Minden, Louisiana"/>
        <s v="Vijayaramapuram, Tamil Nadu"/>
        <s v="Laterns"/>
        <s v="Sattur, Virudhunagar"/>
        <s v="Dzhurkovo, Bulgaria"/>
        <s v="Tuxpan"/>
        <s v="Leverkusen"/>
        <s v="Alexandria"/>
        <s v="Bumbesti Jiu"/>
        <s v="Couzeix"/>
        <s v="Buenavista"/>
        <s v="Narikkatteri"/>
        <s v="Alice"/>
        <s v="Dachny"/>
        <s v="Kalamata"/>
        <s v="Nandikoil"/>
        <s v="Santiago Naranjas"/>
        <s v="Villa del Rosario_x000a_"/>
        <s v="Qormi"/>
        <s v="Yarumal_x000a_"/>
        <s v="Phra Nakhon"/>
        <s v="New Taipei"/>
        <s v="Udmurtia"/>
        <s v="Kheribal"/>
        <s v="Litang"/>
        <s v="Webster Parish"/>
        <s v="Heraklion"/>
        <s v="Redstone Arsenal"/>
        <s v="Westhampton"/>
        <s v="Feilding"/>
        <s v="Pidre"/>
        <s v="Vellore"/>
        <s v="Ramle"/>
        <s v="Vadapatti, Tamil Nadu"/>
        <s v="Laxe Blanca"/>
        <s v="Kuipasi"/>
        <s v="Joshua Tree"/>
        <s v="Mehlesh BahakE"/>
        <s v="Pathirapally"/>
        <s v="Kitscoty"/>
        <s v="Chota"/>
        <s v="La Gorgoracha"/>
        <s v="Military Base"/>
        <s v="Nivelles"/>
        <s v="Puebla"/>
        <s v="Antofogasta"/>
        <s v="Silberhütte, Sachsen Anhalt"/>
        <s v="Thulukkakurichi, Tamil Nadu"/>
        <s v="Blackwater, Queensland"/>
        <s v="Santivanez"/>
        <s v="Peddakandukur"/>
        <s v="Orenbourg"/>
        <s v="Yingde"/>
        <s v="Springwater"/>
        <s v="Ideal Explosives, Andhra Pradesh"/>
        <s v="Kondhali"/>
        <s v="Santa Teresa"/>
        <s v="Zholymbet"/>
        <s v="Galaa Court Complex"/>
        <s v="Fuzhou"/>
        <s v="Barreiros"/>
        <s v="Nagrota"/>
        <s v="Baisha county"/>
        <s v="AEL, Modderfontein"/>
        <s v="Frostproof"/>
        <s v="Cenxi County"/>
        <s v="Thirumurukkandi"/>
        <s v="East Alton"/>
        <s v="Rocket Valley"/>
        <s v="Picatinny Arsenal"/>
        <s v="Shore"/>
        <s v="Dam Neck, Virginia"/>
        <s v="Aberdeen Proving Ground, MD"/>
        <s v="Ft Campbell"/>
        <s v="Raytheon"/>
        <s v="Yuma Proving Ground"/>
        <s v="Reynolds Systems Inc."/>
        <s v="Tyndall Air Force Base"/>
        <s v="Hap Baker Firearms Facility"/>
      </sharedItems>
    </cacheField>
    <cacheField name="Country" numFmtId="0">
      <sharedItems containsBlank="1" count="94">
        <s v="Switzerland"/>
        <s v="France"/>
        <s v="USA"/>
        <s v="UK"/>
        <s v="Argentina"/>
        <s v="Holland"/>
        <s v="Germany"/>
        <s v="Belgium"/>
        <s v="Peru"/>
        <s v="Ireland"/>
        <s v="Spain"/>
        <s v="Canada"/>
        <s v="South Africa"/>
        <s v="India"/>
        <s v="Cuba"/>
        <s v="Sweden"/>
        <m/>
        <s v="Australia"/>
        <s v="Japan"/>
        <s v="Slovenia"/>
        <s v="Italy"/>
        <s v="Algeria"/>
        <s v="Pacific Theatre"/>
        <s v="At Sea, Pacific"/>
        <s v="At Sea"/>
        <s v="Philippines"/>
        <s v="Belgian Congo"/>
        <s v="Korea"/>
        <s v="Gibraltar"/>
        <s v="Finland"/>
        <s v="Mexico"/>
        <s v="Austria"/>
        <s v="Norway"/>
        <s v="Thailand"/>
        <s v="Columbia"/>
        <s v="Greece"/>
        <s v="Zaire"/>
        <s v="Romania"/>
        <s v="Brazil"/>
        <s v="Chile"/>
        <s v="Portugal"/>
        <s v="Saudi Arabia"/>
        <s v="Turkey"/>
        <s v="Netherlands"/>
        <s v="Iraq"/>
        <s v="Kuwait"/>
        <s v="Somalia"/>
        <s v="Singapore"/>
        <s v="Israrel"/>
        <s v="Bosnia"/>
        <s v="Israel"/>
        <s v="Belarus"/>
        <s v="Russia"/>
        <s v="Czech Republic"/>
        <s v="Albania"/>
        <s v="China"/>
        <s v="South Korea"/>
        <s v="Bulgaria"/>
        <s v="Afghanistan"/>
        <s v="Bolivia"/>
        <s v="Guinea"/>
        <s v="Sri Lanka"/>
        <s v="Sierra Leone"/>
        <s v="Nicaragua"/>
        <s v="Ecuador"/>
        <s v="Pakistan"/>
        <s v="Poland"/>
        <s v="Malaysia"/>
        <s v="Liberia"/>
        <s v="Denmark"/>
        <s v="Malta"/>
        <s v="Africa"/>
        <s v="UAE"/>
        <s v="Ukraine"/>
        <s v="Iran"/>
        <s v="Vietnam"/>
        <s v="Yemen"/>
        <s v="Taiwan"/>
        <s v="Nepal"/>
        <s v="Azerbaijan"/>
        <s v="Bangladesh"/>
        <s v="Mozambique"/>
        <s v="Bavaria"/>
        <s v="Indonesia"/>
        <s v="New Zealand"/>
        <s v="El Salvador"/>
        <s v="Colombia"/>
        <s v="Serbia"/>
        <s v="Cyprus"/>
        <s v="Sudan"/>
        <s v="Cambodia"/>
        <s v="Kazakhstan"/>
        <s v="Egypt"/>
        <s v="French Guiana"/>
      </sharedItems>
    </cacheField>
    <cacheField name="Severity" numFmtId="0">
      <sharedItems containsBlank="1"/>
    </cacheField>
    <cacheField name="Fatalities" numFmtId="0">
      <sharedItems containsSemiMixedTypes="0" containsString="0" containsNumber="1" containsInteger="1" minValue="0" maxValue="600" count="50">
        <n v="2"/>
        <n v="0"/>
        <n v="30"/>
        <n v="17"/>
        <n v="1"/>
        <n v="3"/>
        <n v="11"/>
        <n v="4"/>
        <n v="18"/>
        <n v="13"/>
        <n v="10"/>
        <n v="6"/>
        <n v="95"/>
        <n v="9"/>
        <n v="5"/>
        <n v="7"/>
        <n v="92"/>
        <n v="16"/>
        <n v="19"/>
        <n v="29"/>
        <n v="8"/>
        <n v="47"/>
        <n v="25"/>
        <n v="31"/>
        <n v="60"/>
        <n v="64"/>
        <n v="36"/>
        <n v="15"/>
        <n v="53"/>
        <n v="58"/>
        <n v="21"/>
        <n v="52"/>
        <n v="48"/>
        <n v="22"/>
        <n v="321"/>
        <n v="378"/>
        <n v="12"/>
        <n v="542"/>
        <n v="32"/>
        <n v="600"/>
        <n v="107"/>
        <n v="33"/>
        <n v="44"/>
        <n v="43"/>
        <n v="38"/>
        <n v="14"/>
        <n v="27"/>
        <n v="20"/>
        <n v="26"/>
        <n v="126"/>
      </sharedItems>
    </cacheField>
    <cacheField name="Injuries" numFmtId="0">
      <sharedItems containsSemiMixedTypes="0" containsString="0" containsNumber="1" containsInteger="1" minValue="0" maxValue="1800"/>
    </cacheField>
    <cacheField name="Damage" numFmtId="0">
      <sharedItems containsBlank="1"/>
    </cacheField>
    <cacheField name="Type of Explosives" numFmtId="0">
      <sharedItems containsBlank="1" count="647">
        <s v="Black powder"/>
        <s v="Blasting caps"/>
        <s v="Nitroglycerine"/>
        <s v="Mercury fulminate"/>
        <s v="Schultze powder"/>
        <s v="Gun cotton"/>
        <s v="Fireworks"/>
        <s v="Detonators"/>
        <m/>
        <s v="Dynamite"/>
        <s v="Squibs"/>
        <s v="Cartridges"/>
        <s v="Nitrocotton"/>
        <s v="Potentite"/>
        <s v="Chlorate mixture"/>
        <s v="Tonite; Black powder"/>
        <s v="Green fire composition"/>
        <s v="Nitrocellulose"/>
        <s v="Firework Stars"/>
        <s v="3 pr shell"/>
        <s v="Percussion caps"/>
        <s v="Potassium nitrate"/>
        <s v="Black powder; cartridges"/>
        <s v="Quick-fire ammunition"/>
        <s v="Roburite"/>
        <s v="Revolver cartridges"/>
        <s v="Picric acid"/>
        <s v="Coloured fire mixture"/>
        <s v="Gelatine dynamite"/>
        <s v="Nitrate mixture"/>
        <s v="Smokeless powder"/>
        <s v="EC powder"/>
        <s v="Tonite"/>
        <s v="Guncotton"/>
        <s v="E C Powder; Black powder"/>
        <s v="Cannonite"/>
        <s v="Ammunition"/>
        <s v="Electric Fuze Composition"/>
        <s v="Primers"/>
        <s v="Cordite"/>
        <s v="Amberite"/>
        <s v="Cordite paste"/>
        <s v="E.C. Powder"/>
        <s v="Lyddite"/>
        <s v="Fuze composition"/>
        <s v="Shell"/>
        <s v="Potassium chlorate"/>
        <s v="Dynamite; Black powder"/>
        <s v="Schultze gunpowder"/>
        <s v="Collodion cotton"/>
        <s v="Firework lances"/>
        <s v="Cap composition; Black powder"/>
        <s v="Gelatine"/>
        <s v="Firework composition"/>
        <s v="Cap Composition"/>
        <s v="Negro Powder"/>
        <s v="Pinfire cartridges"/>
        <s v="Gelignite"/>
        <s v="Fulminate Composition"/>
        <s v="Nitrocotton and NG"/>
        <s v="Nitrocotton, Nitrostarch"/>
        <s v="Sporting powder"/>
        <s v="K S"/>
        <s v="Black powder; Dynamite"/>
        <s v="Snaps for bonbons"/>
        <s v="Detonator composition"/>
        <s v="Electric Detonators"/>
        <s v="Unspecified explosives"/>
        <s v="Cordite MD"/>
        <s v="Glasgow dynamite 11.D"/>
        <s v="Gelignite; Dynamite"/>
        <s v="Charcoal dust"/>
        <s v="Waste detonators"/>
        <s v="Manufactured Fireworks"/>
        <s v="Nitrolignin"/>
        <s v="4.5-inch HE shells"/>
        <s v="Sodium Picrate"/>
        <s v="Dinitrophenol"/>
        <s v="Amatol 60/40"/>
        <s v="Blastine"/>
        <s v="Propellant"/>
        <s v="Fuzes"/>
        <s v="Amatol 80/20"/>
        <s v="Ammonal"/>
        <s v="TNT and Amatol"/>
        <s v="Ammonium perchlorate"/>
        <s v="TNT"/>
        <s v="Amatol"/>
        <s v="Fuzes for Shells"/>
        <s v="Explosive D"/>
        <s v="Thermalloy; Small arms ammunition"/>
        <s v="Smokeless Diamond"/>
        <s v="AN &amp; Sodium Nitrate"/>
        <s v="Pyrotechnic"/>
        <s v="Mercury oxycyanide"/>
        <s v="Samsonite"/>
        <s v="Firework rockets"/>
        <s v="Ammonium nitrate"/>
        <s v="Socket Distress Signal"/>
        <s v="Lead styphnate"/>
        <s v="4:6 Di-nitro-phenoldiazo-oxide"/>
        <s v="Nobel Neonite"/>
        <s v="Polar Thames Powder"/>
        <s v="Blasting Powder"/>
        <s v="Copper acetylide"/>
        <s v="Electric Fuzes"/>
        <s v="Pin-Fire Sporting Cartridges"/>
        <s v="Amatol 50/50"/>
        <s v="Explosive 568"/>
        <s v="Ballistite"/>
        <s v="Ripping Ammonite"/>
        <s v="Safety Lighters"/>
        <s v="Detonator"/>
        <s v="Roman candles"/>
        <s v="Pulverize Dust"/>
        <s v="Ligdyn 40 per cent"/>
        <s v="Ammon Gelignite"/>
        <s v="NCY"/>
        <s v="A Composition"/>
        <s v="RDX and TNT"/>
        <s v="Aluminite"/>
        <s v="Fuze No 151"/>
        <s v="Igniters"/>
        <s v="Shell QF HE 2 Pdr HV  Mk 1"/>
        <s v="Ballistite Cartridges"/>
        <s v="Tracers for Shell"/>
        <s v="Lead azide"/>
        <s v="Primed Cambric"/>
        <s v="RDX"/>
        <s v="A1 Composition"/>
        <s v="Detonators 5 GR ASA"/>
        <s v="Detonators 5 Grain ASA"/>
        <s v="Detonators 4 Gr ZY"/>
        <s v="Cartridge case"/>
        <s v="Detonators  ASA"/>
        <s v="3&quot; trench mortar bomb"/>
        <s v="Cartridge QF 6pdr 7cwt"/>
        <s v="Fuzes No 151 Mk 3"/>
        <s v="3&quot; HE Unit Bomb AAD No 7"/>
        <s v="Detonators 6 GR ZY"/>
        <s v="Primary"/>
        <s v="Pyrotechnic composition"/>
        <s v="Fuzes 221"/>
        <s v="Detonators 4Gr LA/CE"/>
        <s v="Detonators YZ"/>
        <s v="Detonators LA/CE"/>
        <s v="Detonators 6 Gr MF"/>
        <s v="20mm Oerlikon Shell HE"/>
        <s v="Bombs AAD No 7 Mk IA"/>
        <s v="3&quot; OSB HE Filled Fuze 245"/>
        <s v="25 Pdr Shell"/>
        <s v="Shellite"/>
        <s v="Shells 25 PDR"/>
        <s v="Fuze Powder RD 202"/>
        <s v="75mm Shell"/>
        <s v="Detonators 5 Gr LAC"/>
        <s v="4.2&quot; Trench Mortar Bomb"/>
        <s v="20 mm Oerlikon Shells"/>
        <s v="Detonators  5 Gr LAC"/>
        <s v="Detonators 4 GR Z/Y"/>
        <s v="A1 Cap Composition"/>
        <s v="Caps 9mm"/>
        <s v="Detonators 1.7 Grain A1 Comp"/>
        <s v=" A1 Composition"/>
        <s v="Potassium chlorate/aluminium"/>
        <s v="&quot;A&quot; Composition"/>
        <s v="Aircraft Practice Bombs"/>
        <s v="Detonators 6 Grain ZY"/>
        <s v="Detonators 5GR ASA"/>
        <s v="Detonators 6 GR F/M"/>
        <s v="Fuze No 117 Mk 3A"/>
        <s v="A (Naval) Detonator Comp"/>
        <s v="Detonators 5 Gr LA"/>
        <s v="Detonator 5 Gr Z"/>
        <s v="Detonators 6 Gr LA/CE"/>
        <s v="20mm Caps"/>
        <s v="0.5 Caps"/>
        <s v="Detonators 6 Gr LACE"/>
        <s v="20mm Hispano caps"/>
        <s v="Bomb heads"/>
        <s v="HE"/>
        <s v="Torpex"/>
        <s v="Magnesium"/>
        <s v="SR 223B Composition"/>
        <s v="CE"/>
        <s v="Fuze Percussion No 850"/>
        <s v="Detonators 6 Grains Z/Y"/>
        <s v="Reconnaissance flares"/>
        <s v="220mm SAP/I Round"/>
        <s v="Anti-submarine flare"/>
        <s v="5 Gr LAC Detonator"/>
        <s v="Anti-tank No3 Mk2 Fuze"/>
        <s v="Tracer igniter No 11; 40mm Shell"/>
        <s v="20mm Hispano HE/I Rounds"/>
        <s v="Fuze 161"/>
        <s v="2000lb Bomb"/>
        <s v="Mortar Round"/>
        <s v="Composition RD 202"/>
        <s v="Shooters powder"/>
        <s v="Detonators 5 Gr A/Z"/>
        <s v="Detonators 5 GR AZ"/>
        <s v="Lead di-nitro-resorcinate"/>
        <s v="TNT; Cordite"/>
        <s v="40mm Shell"/>
        <s v="8 pdr F Bombs"/>
        <s v="Comp B"/>
        <s v="Smokeless Diamond; Cordite"/>
        <s v="SR 227A"/>
        <s v="DBX"/>
        <s v="Ammonium picrate"/>
        <s v="Salbulite 1A"/>
        <s v="Stars for 1.5&quot; cartridge signal"/>
        <s v="Fuzes No 119 Mk 10"/>
        <s v="Fuze No 117 Mk8"/>
        <s v="Gaine No 13"/>
        <s v="Tetryl, TNT, WP"/>
        <s v="Detonators 5 Grain A/Z"/>
        <s v="Ammon Dynamite"/>
        <s v="Igniter"/>
        <s v="Pyrotechnic; Black Powder"/>
        <s v="Propellant &amp; HE"/>
        <s v="Parabellum Powder"/>
        <s v="PN.473A"/>
        <s v="Smoke composition"/>
        <s v="No 36 Grenades"/>
        <s v="2 Pdr AP Shot"/>
        <s v="Detonator 5 G LA/CE"/>
        <s v="4&quot; Trench Mortar Bomb"/>
        <s v="Type 88 Mine"/>
        <s v="Nitroglycerine Paste"/>
        <s v="Bomb, 1000 lb, GP"/>
        <s v="Small Arms Cartridges"/>
        <s v="Sparklers"/>
        <s v="Photoflash"/>
        <s v="Polar Ammon Gelignite"/>
        <s v="Lead Styphnate and Tetrazene"/>
        <s v="Parabellum Powders"/>
        <s v="0.280&quot; Ball"/>
        <s v="Gerbs"/>
        <s v="Blasting cartridges / detonators"/>
        <s v="20 mm Oerlikon HEI"/>
        <s v="Plastic Core Composition"/>
        <s v="Thunderflash"/>
        <s v="40mm Shell HE"/>
        <s v="Chlorate explosive"/>
        <s v="Glasgow Dynamite"/>
        <s v="Detonator, 1.8 Grain"/>
        <s v="Pentolite"/>
        <s v="Fuze"/>
        <s v="Magnesium/perchlorate composition"/>
        <s v="Detonators 8.6 GR AZY"/>
        <s v="20mm HE/I Round"/>
        <s v="20mm Hispano Shell"/>
        <s v="20mm AAHE MK3 Cartridge"/>
        <s v="Sodium chlorate"/>
        <s v="Detonator 6 Gr ZY"/>
        <s v="Primer Comp"/>
        <s v="Flare Trip Wire"/>
        <s v="CE Exploder"/>
        <s v="Fuze, BD M58"/>
        <s v="Caps"/>
        <s v="PETN"/>
        <s v="Portfires; Lightning Paper"/>
        <s v="Chlorate/sulphur mixture"/>
        <s v="Tetryl"/>
        <s v="M306A1 HE Cartridge"/>
        <s v="3&quot; Trench Mortar Bomb; CE"/>
        <s v="Opencast Gelignite"/>
        <s v="Fuse Igniter Cord"/>
        <s v="Chlorate Mix"/>
        <s v="Black powder / aluminium"/>
        <s v="Chlorate composition"/>
        <s v="Amorces"/>
        <s v="RD 1303"/>
        <s v="Torpedo"/>
        <s v="Incendiary bombs"/>
        <s v="Photoflash Cartridge"/>
        <s v="Delay detonator"/>
        <s v="Unknown explosives"/>
        <s v="Rockrift"/>
        <s v="ASA Comp"/>
        <s v="Semi-gelatin"/>
        <s v="Aluminite No 2"/>
        <s v="HMX 9404"/>
        <s v="Detonator 2.8 GR AZ"/>
        <s v="25 Pdr Smoke Shell"/>
        <s v="Gaine N7"/>
        <s v="Igniter cord"/>
        <s v="Detonators 6.7 GR AZY"/>
        <s v="Lead azide; Lead styphnate"/>
        <s v="Baratol"/>
        <s v="ASA Detonator composition"/>
        <s v="Trialene"/>
        <s v="Shotgun Cartridge"/>
        <s v="Cyclotol"/>
        <s v="Propellant (AP)"/>
        <s v="Aluminium Detonators"/>
        <s v="Fuseheads"/>
        <s v="Gelatine; Black powder"/>
        <s v="Black Powder/Nitrocellulose"/>
        <s v="Primimg composition"/>
        <s v="Nitrate/sulphur/organic mixture"/>
        <s v="Small arms ammunition"/>
        <s v="Fuses"/>
        <s v="Chlorate, Sulphur, Charcoal,"/>
        <s v="Rimfire cases"/>
        <s v="Blackpowder/nitrocellulose dope"/>
        <s v="Blasting agent"/>
        <s v="Pyrotechnics"/>
        <s v="Sodium chlorate / Sugar"/>
        <s v="Cyclotol 70/30"/>
        <s v="RDX and Lead Azide"/>
        <s v="Unigel"/>
        <s v="40mm M406 (SA)"/>
        <s v="Nitrocellulose, Black Powder"/>
        <s v="Geletine"/>
        <s v="Bomb, M117A1, GP"/>
        <s v="Comp A5"/>
        <s v="Phosphorus"/>
        <s v="Fuze Anti-tank No 5 Mk 1"/>
        <s v="Portfires"/>
        <s v="Fuse composition"/>
        <s v="Incendiary composition"/>
        <s v="Single-base propellant"/>
        <s v="Fuse"/>
        <s v="Anti-riot cartridges"/>
        <s v="Tracer composition"/>
        <s v="Propellant RD 2421"/>
        <s v="3.5&quot; Rocket"/>
        <s v="Eversoft Plaster Gelatine"/>
        <s v="ASA composition"/>
        <s v="Comp A3"/>
        <s v="'Whistle Stop' Composition"/>
        <s v="Trimonite 4"/>
        <s v="Comp H-6"/>
        <s v="Powder"/>
        <s v="Carrick composition"/>
        <s v="HMX"/>
        <s v="Shotgun propellant"/>
        <s v="Red Phosphorus"/>
        <s v="Marine signals"/>
        <s v="Igniter composition"/>
        <s v="Dinitroresorcinate"/>
        <s v="Amorce composition"/>
        <s v="60mm Mortars"/>
        <s v="Dinitro toluamide"/>
        <s v="LX-14, LX-11"/>
        <s v="AGO explosives"/>
        <s v="Lead picrate / nitrocellulose"/>
        <s v="Composition B"/>
        <s v="Bomblet, M138 BZ"/>
        <s v="TPA"/>
        <s v="Primary &amp; Propellant"/>
        <s v="Initiator Mix"/>
        <s v="Comp B, Propellant"/>
        <s v="Potassium Perchlorate/zirconium"/>
        <s v="NOL 130"/>
        <s v="Magnesium Teflon"/>
        <s v="Potassium,BoronResin"/>
        <s v="A1A Ignition Mix"/>
        <s v="Igniter Mix"/>
        <s v="Gelatine Donarit 1"/>
        <s v="Lead Azide/Styphnate"/>
        <s v="Lead Azide/NOL 130"/>
        <s v="AMX001 HE pellets"/>
        <s v="Primer Mix"/>
        <s v="Flare Pellets"/>
        <s v="Flare Composition"/>
        <s v="Propellant Powder"/>
        <s v="Detonator, M55"/>
        <s v="WP"/>
        <s v="Nitroglycol"/>
        <s v="Nitroguanidine"/>
        <s v="7.62mm ball &amp; tracer ammo"/>
        <s v="Tracer &amp; Propellant"/>
        <s v="Ignition Composition"/>
        <s v="Lead Azide and PETN"/>
        <s v="Lead Iodate mixture"/>
        <s v="81mm Mortar Primer"/>
        <s v="M119 rocket motor"/>
        <s v="CEB fuzes"/>
        <s v="Mk46 decoy flare"/>
        <s v="Detonator, p/n 13077"/>
        <s v="Grenades"/>
        <s v="M31a1 Triple Base Propellant"/>
        <s v="Tracer Mix"/>
        <s v="NOL 60"/>
        <s v="Detonator p/n 13077"/>
        <s v="NOL-130 Primer Mix"/>
        <s v="M77 Grenade"/>
        <s v="RDX and HMX"/>
        <s v="Lead picramate"/>
        <s v="Smoke grenade"/>
        <s v="7.62mm Small Arms"/>
        <s v="Flare decoy MJU-2B/B"/>
        <s v="MK57 Modvi detonator"/>
        <s v="M1898 detonator"/>
        <s v="fuze, XM774"/>
        <s v="M21 Artillery Simulator"/>
        <s v="M21simulator"/>
        <s v="M22 Simulator"/>
        <s v="Various"/>
        <s v="Dynamex"/>
        <s v="BLU-97"/>
        <s v="BBU-35/b impulse cartridge"/>
        <s v="Detonating cord"/>
        <s v="Thermite"/>
        <s v="M55 Detonator"/>
        <s v="Primimg Mix"/>
        <s v="MK71"/>
        <s v="Ignition element"/>
        <s v="Simulator, flash arty M21"/>
        <s v="M285 W/PRIMER PERC M71A1"/>
        <s v="M231 FUZE"/>
        <s v="Hand grenade"/>
        <s v="Composition A5"/>
        <s v="Primer"/>
        <s v="Pyrotechnic Comp"/>
        <s v="Heat paper"/>
        <s v="Explosive Bolt Assembly"/>
        <s v="Simulator, Booby Trap M117"/>
        <s v="LAW Round"/>
        <s v="Flare Surface Trip M49"/>
        <s v="Delay tubes"/>
        <s v="PBXW-9"/>
        <s v="Priming composition"/>
        <s v="Tetrytol"/>
        <s v="Ligamita"/>
        <s v="Missile"/>
        <s v="ATWESS"/>
        <s v="Igniter cups"/>
        <s v="Grenade, M42/M46"/>
        <s v="Smoke Composition PN 800"/>
        <s v="Manesium/teflon"/>
        <s v="Slurry"/>
        <s v="Tetracene"/>
        <s v="Detonating fuze"/>
        <s v="PotassiumPerchlorate"/>
        <s v="Electric blasting cap"/>
        <s v="Seat Ejector"/>
        <s v="HE, RDX and Primary"/>
        <s v="HD 1.3"/>
        <s v="Powergel Emulsion"/>
        <s v="Pyro (HD 1.3)"/>
        <s v="Comp A-5 (HD 1.1)"/>
        <s v="MJU-7/B Flare"/>
        <s v="M55 Rocket"/>
        <s v="HD 1.1"/>
        <s v="Propellant (HD 1.3)"/>
        <s v="Pentrite"/>
        <s v="Igniter (HD 1.1)"/>
        <s v="M99 INITIATOR"/>
        <s v="A-SA Detonators"/>
        <s v="MK 45 Gun Primers"/>
        <s v="Terrorist Bomb"/>
        <s v="Rocket propellant"/>
        <s v="Anti-mine device"/>
        <s v="Explosives Not Specified"/>
        <s v="Ejector seat, F14"/>
        <s v="A-3"/>
        <s v="Bomb"/>
        <s v="HD1.3"/>
        <s v="Cartridge, 14.5mm, Training, M183"/>
        <s v="M829 120mm APFSDS-T cartridge"/>
        <s v="CL-20 Pellet"/>
        <s v="AGP"/>
        <s v="M55 Detonators"/>
        <s v="Gelatine; Detonators"/>
        <s v="Aircraft Bomb"/>
        <s v="LX-19"/>
        <s v="JA-2 Propellant"/>
        <s v="A1A Ignition Material"/>
        <s v="M93 Rifle Grenade"/>
        <s v="Grenade Fuze"/>
        <s v="Magnesium/teflon slurry"/>
        <s v="81mm Mortar"/>
        <s v="Signal"/>
        <s v="Explosive Train Assembly"/>
        <s v="Cluster Bomb Unit"/>
        <s v="Demolition Explosive Simulator"/>
        <s v="Anti-aircraft missile"/>
        <s v="Projectile, 5&quot;/54"/>
        <s v="Aircraft Window Jettison Mechanism"/>
        <s v="Percussion primer"/>
        <s v="Detent Ignitor"/>
        <s v="M257 illum rocket"/>
        <s v="Explosive lacquer"/>
        <s v="Pyrotechnic compound"/>
        <s v="105mm Cartridge"/>
        <s v="Double base propellant"/>
        <s v="Homemade Explosives"/>
        <s v="Blasting explosives"/>
        <s v="Grenade"/>
        <s v="Zirconium powder-based lacquer"/>
        <s v="Jade tracer"/>
        <s v="Combustible primers"/>
        <s v="BBU-35 Impulse Cartridge"/>
        <s v="37mm Anti-Tank Training Round"/>
        <s v="Initiator, Mechanical, Jau-25/A"/>
        <s v="Line-throwing device"/>
        <s v="Anti-sonar bomblets"/>
        <s v="MLRS rocket"/>
        <s v="LX-19 Explosive"/>
        <s v="Dinitrotoluene"/>
        <s v="Maroon rocket"/>
        <s v="Bomblets"/>
        <s v="Composite propellant"/>
        <s v="ZPP Explosives"/>
        <s v="SR 57A Composition"/>
        <s v="SR 414"/>
        <s v="Cartridge, 40mm M781 Practice"/>
        <s v="Air Training Missiles (Catm-88)"/>
        <s v="Harm Missile"/>
        <s v="Aim-120c Missile"/>
        <s v="Simulator, Flash Artillery, M21"/>
        <s v="Fuze, Mt M565"/>
        <s v="Pentolite; detonator"/>
        <s v="CBU-87 Cluster Bomb Unit"/>
        <s v="Tow Missiles"/>
        <s v="Grenade, Hand Fragmentation M67"/>
        <s v="VH2 composition"/>
        <s v="RDX/TNT"/>
        <s v="Sodium azide"/>
        <s v="ZPP Explosive"/>
        <s v="ZPP"/>
        <s v="NOL 130 Primer Mix"/>
        <s v="Cruise missile"/>
        <s v="Flares"/>
        <s v="PBXN-109"/>
        <s v="Decoy Mk 4 flare"/>
        <s v="Igniter powder"/>
        <s v="B815 Para Smoke Bodies"/>
        <s v="Bomblet"/>
        <s v="Flare"/>
        <s v="SR57A Composition"/>
        <s v="Mortar shells"/>
        <s v="Unspecified ammunition"/>
        <s v="Mortar fuze"/>
        <s v="Land mines"/>
        <s v="Mk 3 Decoy Flare"/>
        <s v="Rocket warhead"/>
        <s v="Rocket detonator"/>
        <s v="Plastic Igniter Cord"/>
        <s v="120 mm Cartridge cases"/>
        <s v="ZPP Composition"/>
        <s v="Hand grenades"/>
        <s v="Mortar bomb"/>
        <s v=".50-caliber bullet"/>
        <s v="Miniflare Mk3 &amp; Mk4"/>
        <s v="Decoy Flares"/>
        <s v="SR867 Composition"/>
        <s v="Booster motor"/>
        <s v="Percussion cap"/>
        <s v="5.56 mm primer caps"/>
        <s v="Emulsion"/>
        <s v="Tricinate"/>
        <s v="Combustible cartridge"/>
        <s v="Hunting powder"/>
        <s v="Orange smoke composition"/>
        <s v="30mm Round"/>
        <s v="Firework"/>
        <s v="5.56 mm ammunition"/>
        <s v="MAGIC 2 missile"/>
        <s v="Type 2314 markers"/>
        <s v="Watergel"/>
        <s v="Anti-tank mine"/>
        <s v="Spectral flare"/>
        <s v="Decoy flare"/>
        <s v="LBTU powder"/>
        <s v="Lead picrate"/>
        <s v="Bombs"/>
        <s v="Rifle grenade"/>
        <s v="Signalling flare"/>
        <s v="DA7 primer"/>
        <s v="Fusehead"/>
        <s v="Simulator Small Arms Ricochet"/>
        <s v="Primer caps"/>
        <s v="Detonator 106"/>
        <s v="lead azide / lead styphnate"/>
        <s v="Lead azide and pentrite"/>
        <s v="Fog signal"/>
        <s v="Aluminized high explosive"/>
        <s v="Aircraft bombs"/>
        <s v="Shot shell primers"/>
        <s v="Pyrothecnic article"/>
        <s v="ANFO"/>
        <s v="Pyrotechnic compositions"/>
        <s v="Trip flare"/>
        <s v="Black powder?"/>
        <s v="Double-base propellant"/>
        <s v="Bitumin pre-mix"/>
        <s v="Primer cap"/>
        <s v="Primary explosives"/>
        <s v="M.B. propellant"/>
        <s v="Single base propellant"/>
        <s v="Military rocket"/>
        <s v="Stun grenade"/>
        <s v="Military flare"/>
        <s v="Crotale V35 missile"/>
        <s v="Monomethylamine"/>
        <s v="ROSMO 20"/>
        <s v="7.62 mm cartridges"/>
        <s v="Shells"/>
        <s v="Explosive devices"/>
        <s v="Pyrotechnic mixture"/>
        <s v="Match composition"/>
        <s v="Homemade bombs"/>
        <s v="Rocket motors"/>
        <s v="Pipe bomb"/>
        <s v="Parachute flare"/>
        <s v="Phosphorus/chlorate mixture"/>
        <s v="Airbag"/>
        <s v="Igniter comp ID4 mod 5"/>
        <s v="CDB propellant"/>
        <s v="Triple base propellant"/>
        <s v="Rocket propelled grenade"/>
        <s v="Detonators; Gelatine"/>
        <s v="Tri-acetone-tri-peroxide"/>
        <s v="Pyrotechnic article"/>
        <s v="Primary explosives comp"/>
        <s v="Picric acid; Ammunition"/>
        <s v="TATP"/>
        <s v="Delay powder"/>
        <s v="PETN; diPENTA"/>
        <s v="Fireworks; Pyrotechnics"/>
        <s v="HMX/ Aluminium Powder"/>
        <s v="Pyrotechnic device"/>
        <s v="Country bomb"/>
        <s v="Flash-bang grenade"/>
        <s v="Delay composition"/>
        <s v="Artillery shells"/>
        <s v="Pyrotechnic materials"/>
        <s v="Blackpowder"/>
        <s v="Seismic detonator"/>
        <s v="Wet primary composition"/>
        <s v="Pyrotechnic Tracer"/>
        <s v="Explosives"/>
        <s v="Shock tube"/>
        <s v="Lead mononitroresorcinol"/>
        <s v="Emulsion, ANFEX"/>
        <s v="Miscellaneous"/>
        <s v="Ammonite; Detonators"/>
        <s v="Ball powder"/>
        <s v="Detonator assemblies"/>
        <s v="Tampering"/>
        <s v="MTV composition"/>
        <s v="105mm Premature"/>
      </sharedItems>
    </cacheField>
    <cacheField name="Overview" numFmtId="0">
      <sharedItems containsBlank="1" longText="1"/>
    </cacheField>
    <cacheField name="Generic Cause" numFmtId="0">
      <sharedItems containsBlank="1" count="111">
        <m/>
        <s v="Error of Procedure. Closedown and decommissioning._x000a_Human factors. Competence of contractors_x000a_Human factors/error of procedure. Security."/>
        <s v="Energetic material"/>
        <s v="Explosives present._x000a_Error of procedure. It appears the facility was simply abandoned without any decontamination process."/>
        <s v="Violation of procedure"/>
        <s v="Human Factors"/>
        <s v="Human Error"/>
        <s v="Explosive material present - dry nitrolignin._x000a_Equipment - steel tools and nailed boots._x000a_Human factors - error of judgement in assuming the moisture on the surface of the boilers equated to thorough wetting of the nitrolignin."/>
        <s v="Error of procedure"/>
        <s v="Fault with composition"/>
        <s v="Explosion during destruction of primed .22mm rim fire cases and percussion caps."/>
        <s v="Energetic material present._x000a_Error of Procedure. Remediation and decommissioning procedure did not cover sufficient scope."/>
        <s v="Equipment"/>
        <s v="explosive material present in floor, on walls &amp; ceilings, in valves._x000a_Hot working and floor being taken up at tsame time_x000a_"/>
        <s v="Unsuccessful disposal of &quot;Stonewell&quot; High Explosive"/>
        <s v="Energetic material present._x000a_Hot work not approved."/>
        <s v="Energetic material present as a latent hazard._x000a_Equipment design - the pipeline._x000a_Error of Procedure. Flushing the pipeline as part of closedown."/>
        <s v="Energetic materials present._x000a_Error of procedure - FFE of scrap_x000a_Human factors - complacency and assumption_x000a_Procedural - control of contractors"/>
        <s v="Explosives present._x000a_Error of procedure. Using an open flame to prove FFE._x000a_Violation of roedure. Leaving the shelter."/>
        <s v="Unknown"/>
        <s v="Faulty Procedures"/>
        <s v="Error in Procedure_x000a_Violation of procedure"/>
        <s v="Error in Procedure"/>
        <s v="Explosion during pouring out of NG waste absorbed onto wood shavings"/>
        <s v="Explosives present in hollow items._x000a_Violation of FFE procedures."/>
        <s v="Explosives present in unexpected area."/>
        <s v="Explosives present._x000a_Violation of FFE procedures."/>
        <s v="Not Known"/>
        <s v="Energetic material present._x000a_Error of Procedure. The requirement for wetting areas where it was possible for materail to collect was not specified."/>
        <s v="Violation of Procedure - using the wrong tool_x000a_Human factors - inadequate competence_x000a_Human factors - inadequate supervision"/>
        <s v="Heat from furnace initiating items accumulating at front of surface"/>
        <s v="Removing lid from propellant container using inappropriate tooling. "/>
        <s v="Error and violation of procedure"/>
        <s v="Deflagration at burning ground"/>
        <s v="Function of defective grenade simulator while sorting residue"/>
        <s v="Detonation in proving oven. Decontamination of pipework."/>
        <s v="Explosion Whilst Burning emulsion explosive on burning ground"/>
        <s v="Explosion during destruction of reject fuses"/>
        <s v="Detonation in furnace of 3 inch projectile"/>
        <s v="Burning ground incident"/>
        <s v="Detonation on Burning ground"/>
        <s v="Flashing Off "/>
        <s v="Error of Procedure. Wrong procedure used for dealing with UXO_x000a_Violation of Procedure. Too many people nearby"/>
        <s v="Explosives present._x000a_Equipment - poor design of drainage."/>
        <s v="Equipment, energetic material"/>
        <s v="Violation of procedure - workiing outside cleared area."/>
        <s v="Burning ground incident involving nitro-glycerine and cleaning waste from laboratory production of nitro-glycerine"/>
        <s v="Explosives present._x000a_Human factors - attitude to fire and explosion._x000a_Error in decommissioning and FFE procedure"/>
        <s v="3rd Party"/>
        <s v="Explosives present._x000a_Human factors - competence."/>
        <s v="N/A"/>
        <s v="Fault with range"/>
        <s v="Explosives present._x000a_Error of procedure. Plant not properly FFE._x000a_Human factors. Competence of planners and demolition workers."/>
        <s v="Contamination of drinking-water wells with Perchlorate"/>
        <s v="Error of Procedure. Closedown and decommissioning._x000a_Human factors/error of procedure. Security."/>
        <s v="Violation of Procedures"/>
        <s v="Pyrotechnic fire on burning ground"/>
        <s v="Detonation whilst burning PETN detonating chord"/>
        <s v="Explosives present._x000a_Equipment. Use of porous materials_x000a_Human factors. Competence of planners and contractors."/>
        <s v="Faulty Procedure"/>
        <s v="Explosion during loading of plastic jars containing acetone into a furnace already loaded into boxes and pallets"/>
        <s v="Explosion in waste incinerator"/>
        <s v="detonation of waste PETN contaminated by rust"/>
        <s v="Open burning (250kg PETN polluted by rust) inside a metallic plate"/>
        <s v="Burning &amp; destruction of residues of explosives"/>
        <s v="Disposal of washed out percussion caps"/>
        <s v="Disassembly and disposal of pyrotechnics"/>
        <s v="Demilitarisation of ex-WW2 munitions"/>
        <s v="Burning ground explosion"/>
        <s v="Pre-processing of primary explosive for disposal"/>
        <s v="Ignition of NCT"/>
        <s v="Preparation for disposal"/>
        <s v="Treating a deposit of lead Azide with destroying solution"/>
        <s v="propellant disposal by burning transitioning to shell detonation"/>
        <s v="preparation for propellant disposal by burning"/>
        <s v="Impact ignition"/>
        <s v="NC explosion"/>
        <s v="Chemical decomposition"/>
        <s v="Explosion during disposal of pyrotechnics waste by burning "/>
        <s v="Detonation during burning ground operations"/>
        <s v="Large explosion at US de-mil establishment "/>
        <s v="Explosion during burning process"/>
        <s v="Grass fire at burning ground"/>
        <s v="Faulty Munition/Handling Error"/>
        <s v="Faulty Munition"/>
        <s v="Fault with anciliary equipment - poor trial set up"/>
        <s v="Faulty  Munition/Fault with ancilliary equipment"/>
        <s v="Faulty Weapon, Violation of Procedure"/>
        <s v="Faulty Munition/Faulty Weapon"/>
        <s v="Violation of procedure/poor anciliary equipment"/>
        <s v="Faulty Munition/Faulty procedure"/>
        <s v="Faulty test equipment/poor design"/>
        <s v="Faulty Anciliary Equipment"/>
        <s v="Handling Errors"/>
        <s v="Fire"/>
        <s v="Range Fault"/>
        <s v="Faulty equipment"/>
        <s v="Operator error"/>
        <s v="Faulty Weapon"/>
        <s v="Equipment malfunction"/>
        <s v="ing with UXO"/>
        <s v="Faulty range"/>
        <s v="Fault with Rrange"/>
        <s v="Violation of procedure, Range fault"/>
        <s v="Equipment, munition fault"/>
        <s v="Failure of ancillary equipment"/>
        <s v="Faulty Munition / Weapon"/>
        <s v="Violation of procedure / Personnel training"/>
        <s v="Violation of procedure / Lack of training"/>
        <s v="Munition failure"/>
        <s v="Fault with ancillary equipment"/>
      </sharedItems>
    </cacheField>
    <cacheField name="Immediate Cause" numFmtId="0">
      <sharedItems containsBlank="1" longText="1"/>
    </cacheField>
    <cacheField name="Root Cause" numFmtId="0">
      <sharedItems containsBlank="1"/>
    </cacheField>
    <cacheField name="Report Recommendations" numFmtId="0">
      <sharedItems containsBlank="1" longText="1"/>
    </cacheField>
    <cacheField name="Measures for preventing ignition" numFmtId="0">
      <sharedItems containsBlank="1" longText="1"/>
    </cacheField>
    <cacheField name="Measures for ameliorating effects" numFmtId="0">
      <sharedItems containsBlank="1" longText="1"/>
    </cacheField>
    <cacheField name="Key lessons identified" numFmtId="0">
      <sharedItems containsBlank="1" longText="1"/>
    </cacheField>
    <cacheField name="Question set"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452">
  <r>
    <x v="0"/>
    <m/>
    <x v="0"/>
    <x v="0"/>
    <m/>
    <x v="0"/>
    <x v="0"/>
    <s v="2 Fatalities"/>
    <x v="0"/>
    <n v="0"/>
    <m/>
    <x v="0"/>
    <s v="From local press reports &quot;on Monday morning at seven hours, under the leadership of the divine providence, the powder mill blew up with a dreadful bang and thick smoke&quot; though the shop was built on piles in water the shock was felt 2 km away"/>
    <x v="0"/>
    <s v="Not Known"/>
    <m/>
    <m/>
    <m/>
    <m/>
    <m/>
    <m/>
  </r>
  <r>
    <x v="0"/>
    <m/>
    <x v="1"/>
    <x v="1"/>
    <m/>
    <x v="1"/>
    <x v="1"/>
    <s v="2 Fatalities"/>
    <x v="0"/>
    <n v="0"/>
    <m/>
    <x v="0"/>
    <s v="Renowned chemist Berthollet proposed after consultation with Lavoisier, to replace potassium nitrate in black powder with potassium chlorate. Whilst demonstrating preparation,powder exploded in crushing mill killing daughter of commissioner of explosives"/>
    <x v="0"/>
    <s v="Incompatibility"/>
    <m/>
    <m/>
    <m/>
    <m/>
    <m/>
    <m/>
  </r>
  <r>
    <x v="0"/>
    <m/>
    <x v="2"/>
    <x v="2"/>
    <m/>
    <x v="2"/>
    <x v="2"/>
    <m/>
    <x v="1"/>
    <n v="0"/>
    <m/>
    <x v="0"/>
    <s v="Spark from a shoe nail set fire to the layer of powder dust on the floor. Alexis I du Pont put out his alighted clothing by jumping into a tank of water. The explosion killed three men in the building. Du Pont was fatally injured in later explosion."/>
    <x v="0"/>
    <s v="Not Known"/>
    <m/>
    <m/>
    <m/>
    <m/>
    <m/>
    <m/>
  </r>
  <r>
    <x v="1"/>
    <m/>
    <x v="3"/>
    <x v="3"/>
    <m/>
    <x v="3"/>
    <x v="2"/>
    <s v="30 Fatalities"/>
    <x v="2"/>
    <n v="0"/>
    <m/>
    <x v="0"/>
    <s v="A shell exploded whilst being examined. Immediately afterwards then the whole contents of the magazine exploded. Wooden buildings near the magazine were destroyed, but a bomb-proof which held most of the garrison at the time, was undamaged."/>
    <x v="0"/>
    <s v="Not Known"/>
    <m/>
    <m/>
    <m/>
    <m/>
    <m/>
    <m/>
  </r>
  <r>
    <x v="2"/>
    <m/>
    <x v="4"/>
    <x v="4"/>
    <m/>
    <x v="4"/>
    <x v="3"/>
    <s v="17 Fatalities_x000a_100 Injuries"/>
    <x v="3"/>
    <n v="100"/>
    <m/>
    <x v="1"/>
    <s v="Explosion in priming shed where blasting caps were made, possibly initiated by burning stove. Hoppers feeding the priming machines and containing 23kg of explosive were inside the room, and boxes of finished cartridges were unnecessarily lying around."/>
    <x v="0"/>
    <s v="Not Known"/>
    <m/>
    <m/>
    <m/>
    <m/>
    <m/>
    <m/>
  </r>
  <r>
    <x v="1"/>
    <m/>
    <x v="5"/>
    <x v="4"/>
    <m/>
    <x v="5"/>
    <x v="2"/>
    <m/>
    <x v="1"/>
    <n v="0"/>
    <m/>
    <x v="2"/>
    <s v="An explosion took place in a nitroglycerine factory when a can of explosive was dropped. The explosion propagated to a storage house where several drums of nitroglycerine were ready to be loaded onto a boat. Several people were killed"/>
    <x v="0"/>
    <s v="Dropped explosives"/>
    <m/>
    <m/>
    <m/>
    <m/>
    <m/>
    <m/>
  </r>
  <r>
    <x v="3"/>
    <s v="Outstanding"/>
    <x v="6"/>
    <x v="5"/>
    <m/>
    <x v="6"/>
    <x v="3"/>
    <s v="2 Fatalities_x000a_0 Injuries"/>
    <x v="0"/>
    <n v="0"/>
    <m/>
    <x v="0"/>
    <s v="An explosion occurred as the granulating machine was being cleaned. The operative used a copper implement for the purpose and no doubt the ignition was caused by metal to metal contact. Press cake was improperly present in the bldg at the time."/>
    <x v="0"/>
    <s v="Procedure in error"/>
    <m/>
    <m/>
    <m/>
    <m/>
    <m/>
    <m/>
  </r>
  <r>
    <x v="4"/>
    <s v="Outstanding"/>
    <x v="7"/>
    <x v="5"/>
    <m/>
    <x v="7"/>
    <x v="3"/>
    <s v="1 Fatalities_x000a_0 Injuries"/>
    <x v="4"/>
    <n v="0"/>
    <m/>
    <x v="3"/>
    <s v="An explosion took place in a shed that had been used to manufacture mercury fulminate.  It is clear that the vessels that had been used in the manufacture of the explosive had not been properly decontaminated and exploded when disturbed."/>
    <x v="1"/>
    <s v="Contamination"/>
    <s v="Not closing down and decommissioning at the time operations ceased."/>
    <m/>
    <m/>
    <m/>
    <s v="Closedown and decommission thoroughly as soon as parcticable after explosives operations cease."/>
    <m/>
  </r>
  <r>
    <x v="0"/>
    <s v="Outstanding"/>
    <x v="8"/>
    <x v="5"/>
    <m/>
    <x v="6"/>
    <x v="3"/>
    <s v="3 Fatalities"/>
    <x v="5"/>
    <n v="0"/>
    <m/>
    <x v="0"/>
    <s v="An explosion occurred during the hand crushing of pressed black powder cakes. A grain of powder caught fire at the moment of impact. The explosion propagated to an edge runner and the mills."/>
    <x v="0"/>
    <s v="Foreign body?"/>
    <m/>
    <m/>
    <m/>
    <m/>
    <m/>
    <m/>
  </r>
  <r>
    <x v="5"/>
    <s v="Outstanding"/>
    <x v="9"/>
    <x v="6"/>
    <m/>
    <x v="8"/>
    <x v="3"/>
    <s v="0 Fatalities_x000a_2 Injuries"/>
    <x v="1"/>
    <n v="2"/>
    <m/>
    <x v="4"/>
    <s v="The foreman was engaged in handling some Schultze powder which was in process of drying on an open tray in the drying house when all the material in the tray suddenly ignited, burning him and a man outside the building at the time."/>
    <x v="0"/>
    <s v="Not Known"/>
    <m/>
    <m/>
    <m/>
    <m/>
    <m/>
    <m/>
  </r>
  <r>
    <x v="2"/>
    <s v="Outstanding"/>
    <x v="10"/>
    <x v="6"/>
    <m/>
    <x v="9"/>
    <x v="3"/>
    <s v="2 Fatalities_x000a_0 Injuries"/>
    <x v="0"/>
    <n v="0"/>
    <m/>
    <x v="0"/>
    <s v="An explosion occurred in a shed used for the filling of cartridges. In all probability the explosion orignated in the cartridging machine, but there was no evidence to show how it was caused."/>
    <x v="0"/>
    <s v="Not Known"/>
    <m/>
    <m/>
    <m/>
    <m/>
    <m/>
    <m/>
  </r>
  <r>
    <x v="1"/>
    <s v="Outstanding"/>
    <x v="11"/>
    <x v="6"/>
    <m/>
    <x v="10"/>
    <x v="4"/>
    <s v="11 Fatalities"/>
    <x v="6"/>
    <n v="0"/>
    <m/>
    <x v="5"/>
    <s v="Explosion on board a torpedo boat, the &quot; Fulminante,&quot;"/>
    <x v="0"/>
    <s v="Not Known"/>
    <m/>
    <m/>
    <m/>
    <m/>
    <m/>
    <m/>
  </r>
  <r>
    <x v="6"/>
    <s v="Outstanding"/>
    <x v="12"/>
    <x v="6"/>
    <m/>
    <x v="11"/>
    <x v="3"/>
    <s v="0 Fatalities_x000a_1 Injuries"/>
    <x v="1"/>
    <n v="1"/>
    <m/>
    <x v="6"/>
    <s v="The box was an ordinary deal case, without any distinguishing marks as to the true nature of its contents. In removing it from the van it exploded, driving the man, with the lid of the case, across one of the goods platforms, a distance of about 15 feet."/>
    <x v="0"/>
    <s v="Poor packaging"/>
    <m/>
    <m/>
    <m/>
    <m/>
    <m/>
    <m/>
  </r>
  <r>
    <x v="0"/>
    <s v="Outstanding"/>
    <x v="13"/>
    <x v="6"/>
    <m/>
    <x v="12"/>
    <x v="3"/>
    <s v="1 Fatalities_x000a_0 Injuries"/>
    <x v="4"/>
    <n v="0"/>
    <m/>
    <x v="0"/>
    <s v="Millman trying to remove the &quot;trod&quot; by means of a wooden mallet, without having taken the precaution to put on magazine overalls."/>
    <x v="0"/>
    <s v="Incorrect clothing"/>
    <m/>
    <m/>
    <m/>
    <m/>
    <m/>
    <m/>
  </r>
  <r>
    <x v="7"/>
    <s v="Outstanding"/>
    <x v="14"/>
    <x v="6"/>
    <m/>
    <x v="8"/>
    <x v="3"/>
    <s v="1 Fatalities_x000a_3 Injuries"/>
    <x v="4"/>
    <n v="3"/>
    <m/>
    <x v="4"/>
    <s v="An explolsion occurred during the process of sifting Schultze powder. Some dust which had escaped on to the roadway had become ignited by a spark struck from, or by friction established by the boot of an operative."/>
    <x v="0"/>
    <s v="Incorrect clothing"/>
    <m/>
    <m/>
    <m/>
    <m/>
    <m/>
    <m/>
  </r>
  <r>
    <x v="1"/>
    <s v="Outstanding"/>
    <x v="15"/>
    <x v="7"/>
    <m/>
    <x v="13"/>
    <x v="3"/>
    <s v="2 Fatalities_x000a_0 Injuries"/>
    <x v="0"/>
    <n v="0"/>
    <m/>
    <x v="7"/>
    <s v="Caused by a barrow conveying the detonators from the magazine to the working shed being upset off the wooden platform by the skylarking and misconduct of two girls, who were both killed."/>
    <x v="0"/>
    <s v="Horseplay; Dropped explosives"/>
    <m/>
    <m/>
    <m/>
    <m/>
    <m/>
    <m/>
  </r>
  <r>
    <x v="0"/>
    <s v="Outstanding"/>
    <x v="16"/>
    <x v="7"/>
    <m/>
    <x v="14"/>
    <x v="3"/>
    <s v="3 Fatalities_x000a_1 Injuries"/>
    <x v="5"/>
    <n v="1"/>
    <m/>
    <x v="0"/>
    <s v="An ignition occurred during the process of corning gunpowder.  The accident may have been due to the presence of grit or a naked light - the exact cause could not be established."/>
    <x v="0"/>
    <s v="Not Known"/>
    <m/>
    <m/>
    <m/>
    <m/>
    <m/>
    <m/>
  </r>
  <r>
    <x v="8"/>
    <s v="Outstanding"/>
    <x v="17"/>
    <x v="7"/>
    <m/>
    <x v="15"/>
    <x v="3"/>
    <s v="0 Fatalities_x000a_2 Injuries"/>
    <x v="1"/>
    <n v="2"/>
    <m/>
    <x v="8"/>
    <s v="The accident was due to either some friction of detonating composition in or about the pressing machine; or to the explosion of a detonator which had fallen from the operative's hand across a hole, by the descent of a piston upon it."/>
    <x v="0"/>
    <s v="Not Known"/>
    <m/>
    <m/>
    <m/>
    <m/>
    <m/>
    <m/>
  </r>
  <r>
    <x v="8"/>
    <s v="Outstanding"/>
    <x v="18"/>
    <x v="7"/>
    <m/>
    <x v="16"/>
    <x v="3"/>
    <s v="0 Fatalities_x000a_1 Injuries"/>
    <x v="1"/>
    <n v="1"/>
    <m/>
    <x v="8"/>
    <s v="Accident occurred in the process of forming cartridges of tonite by pressure in a machine for the purpose."/>
    <x v="0"/>
    <s v="Not Known"/>
    <m/>
    <m/>
    <m/>
    <m/>
    <m/>
    <m/>
  </r>
  <r>
    <x v="9"/>
    <s v="Outstanding"/>
    <x v="19"/>
    <x v="8"/>
    <m/>
    <x v="17"/>
    <x v="3"/>
    <s v="two people injured, one seriously"/>
    <x v="1"/>
    <n v="2"/>
    <m/>
    <x v="8"/>
    <s v="Refurbishment of building"/>
    <x v="2"/>
    <s v="Disturbing of sensitised detonators"/>
    <s v="Lack of understanding of hazard; lack of understanding of how to handle primary explosive waste; lack of competent supervision; management of waste"/>
    <s v="Management of waste - adopt regular system of destroying sweepings and defective detonators"/>
    <s v="Correct segregation and separation of waste product; competent supervision; compliance wth the 1875 explosives act"/>
    <s v="ALARP principles; adoption of some PPE!"/>
    <s v="Understanding of explosive hazard (primary / secondary explosive), understanding correct desensitiation method; correct segregetion and ALARP principles"/>
    <m/>
  </r>
  <r>
    <x v="2"/>
    <s v="Outstanding"/>
    <x v="20"/>
    <x v="8"/>
    <m/>
    <x v="18"/>
    <x v="2"/>
    <s v="4 Fatalities_x000a_0 Injuries"/>
    <x v="7"/>
    <n v="0"/>
    <m/>
    <x v="9"/>
    <s v="An explosion of 9 tons of dynamite in a cartridging factory killed four men."/>
    <x v="0"/>
    <s v="Not Known"/>
    <m/>
    <m/>
    <m/>
    <m/>
    <m/>
    <m/>
  </r>
  <r>
    <x v="2"/>
    <s v="Outstanding"/>
    <x v="21"/>
    <x v="8"/>
    <m/>
    <x v="19"/>
    <x v="3"/>
    <s v="2 Fatalities_x000a_1 Injuries"/>
    <x v="0"/>
    <n v="1"/>
    <m/>
    <x v="0"/>
    <s v="Explosion in dwelling house, thought to have occurred during illegal manufacture of blasting cartridges. A few spilt grains of gunpowder may have been ignited by a candle or lamp. The side walls were nearly demolished &amp; large stones thrown several feet."/>
    <x v="0"/>
    <s v="Procedure in error"/>
    <m/>
    <m/>
    <m/>
    <m/>
    <m/>
    <m/>
  </r>
  <r>
    <x v="0"/>
    <s v="Outstanding"/>
    <x v="22"/>
    <x v="8"/>
    <m/>
    <x v="20"/>
    <x v="3"/>
    <s v="2 Fatalities_x000a_0 Injuries"/>
    <x v="0"/>
    <n v="0"/>
    <m/>
    <x v="0"/>
    <s v="An explosion in a black powder corning house threw the bodies of 2 men 400ft. Blast propagated to a nearby press house containing 3000lb of explosives. The cause of the explosion was attributed to a foreign body in the corning mill"/>
    <x v="0"/>
    <s v="Foreign body?"/>
    <m/>
    <m/>
    <m/>
    <m/>
    <m/>
    <m/>
  </r>
  <r>
    <x v="8"/>
    <s v="Outstanding"/>
    <x v="23"/>
    <x v="9"/>
    <m/>
    <x v="21"/>
    <x v="3"/>
    <s v="0 Fatalities_x000a_0 Injuries"/>
    <x v="1"/>
    <n v="0"/>
    <m/>
    <x v="8"/>
    <s v="One of the plungers came into contact with the top edge of one of the detonators, which, owing to the detonator itself being of irregular form, or to the hole in which it was deposited being untrue, was not presented fairly to the entry of the plunger."/>
    <x v="0"/>
    <s v="Not Known"/>
    <m/>
    <m/>
    <m/>
    <m/>
    <m/>
    <m/>
  </r>
  <r>
    <x v="8"/>
    <s v="Outstanding"/>
    <x v="24"/>
    <x v="9"/>
    <m/>
    <x v="22"/>
    <x v="3"/>
    <s v="0 Fatalities_x000a_3 Injuries"/>
    <x v="1"/>
    <n v="3"/>
    <m/>
    <x v="8"/>
    <s v="An explosion occurred in the manufacture of Hale 's war rockets during pressing, and was probably due to friction established between the steel drift, the composition, and the rather jagged interior of the case."/>
    <x v="0"/>
    <s v="Poorly designed article?"/>
    <m/>
    <m/>
    <m/>
    <m/>
    <m/>
    <m/>
  </r>
  <r>
    <x v="3"/>
    <s v="Outstanding"/>
    <x v="25"/>
    <x v="10"/>
    <m/>
    <x v="23"/>
    <x v="3"/>
    <s v="0 Fatalities_x000a_0 Injuries"/>
    <x v="1"/>
    <n v="0"/>
    <m/>
    <x v="6"/>
    <s v="It appears that a boy in sweeping out a shed trod on some composition, which ignited. A composition containing potassium chlorate had been used in the shed on the previous day, and it is possible that the sweepout had not been thoroughly effected."/>
    <x v="0"/>
    <s v="Contamination?"/>
    <m/>
    <m/>
    <m/>
    <m/>
    <m/>
    <m/>
  </r>
  <r>
    <x v="2"/>
    <s v="Outstanding"/>
    <x v="26"/>
    <x v="10"/>
    <m/>
    <x v="24"/>
    <x v="3"/>
    <s v="1 Fatalities_x000a_1 Injuries"/>
    <x v="4"/>
    <n v="1"/>
    <m/>
    <x v="10"/>
    <s v="An operative used an iron wire rather than the brass rammer provided for the process of filling squibs. Frictional forces ignited the composition and set fire to the clothing of the two operatives in the compartment. One operative subsequently died."/>
    <x v="0"/>
    <s v="Incorrect work tool"/>
    <m/>
    <m/>
    <m/>
    <m/>
    <m/>
    <m/>
  </r>
  <r>
    <x v="2"/>
    <s v="Outstanding"/>
    <x v="27"/>
    <x v="10"/>
    <m/>
    <x v="25"/>
    <x v="3"/>
    <s v="1 Fatalities_x000a_1 Injuries"/>
    <x v="4"/>
    <n v="1"/>
    <m/>
    <x v="0"/>
    <s v="The man was engaged in making (illegally) some blasting cartridges by candle light, and had, it is supposed, about 2 lb. of powder in a tin bottle, standing on the table together with two or three cartridges which he had just made, when the powder ignited"/>
    <x v="0"/>
    <s v="Naked light"/>
    <m/>
    <m/>
    <m/>
    <m/>
    <m/>
    <m/>
  </r>
  <r>
    <x v="8"/>
    <s v="Outstanding"/>
    <x v="28"/>
    <x v="10"/>
    <m/>
    <x v="26"/>
    <x v="3"/>
    <s v="3 Fatalities_x000a_3 Injuries"/>
    <x v="5"/>
    <n v="3"/>
    <m/>
    <x v="0"/>
    <s v="An explosion in the press house communicated to a cartload of powder near the door of the corning house, and to the corning house itself, distant 273 feet from the press house. It is believed the accident was caused by a blow from a wooden mallet."/>
    <x v="0"/>
    <s v="Rough handling?"/>
    <m/>
    <m/>
    <m/>
    <m/>
    <m/>
    <m/>
  </r>
  <r>
    <x v="8"/>
    <s v="Outstanding"/>
    <x v="29"/>
    <x v="10"/>
    <m/>
    <x v="12"/>
    <x v="3"/>
    <s v="2 Fatalities_x000a_0 Injuries"/>
    <x v="0"/>
    <n v="0"/>
    <m/>
    <x v="0"/>
    <s v="It is thought that a workman struck a blow on the press box to bring it into the correct position in the press.  The press box had iron fittings and the heat/spark generated from the blow was sufficient to fire the powder. The press house was destroyed."/>
    <x v="0"/>
    <s v="Poorly designed equipment"/>
    <m/>
    <m/>
    <m/>
    <m/>
    <m/>
    <m/>
  </r>
  <r>
    <x v="8"/>
    <s v="Outstanding"/>
    <x v="30"/>
    <x v="10"/>
    <m/>
    <x v="27"/>
    <x v="3"/>
    <s v="3 Fatalities_x000a_1 Injuries"/>
    <x v="5"/>
    <n v="1"/>
    <m/>
    <x v="0"/>
    <s v="An explosion occurred during the operation of pressing black powder to form cartridges. The cause of the explosion was ascribed to a defect in the pressing machine. Three of the four workers in the building died from burn injuries. The bldg was destroyed."/>
    <x v="0"/>
    <s v="Poorly designed equipment"/>
    <m/>
    <m/>
    <m/>
    <m/>
    <m/>
    <m/>
  </r>
  <r>
    <x v="10"/>
    <s v="Outstanding"/>
    <x v="31"/>
    <x v="11"/>
    <m/>
    <x v="28"/>
    <x v="1"/>
    <s v="17 Fatalities_x000a_9 Injuries"/>
    <x v="3"/>
    <n v="9"/>
    <m/>
    <x v="11"/>
    <s v="During the process of breaking up cartridges, an operative most imprudently thrown a pair of scissors to one of her fellow workers, and these impinging on a cartridge (no doubt striking the cap) caused an ignition."/>
    <x v="0"/>
    <s v="Falling Object"/>
    <m/>
    <m/>
    <m/>
    <m/>
    <m/>
    <m/>
  </r>
  <r>
    <x v="5"/>
    <s v="Outstanding"/>
    <x v="32"/>
    <x v="11"/>
    <m/>
    <x v="29"/>
    <x v="3"/>
    <s v="2 Fatalities_x000a_0 Injuries"/>
    <x v="0"/>
    <n v="0"/>
    <m/>
    <x v="12"/>
    <s v="An explosion wrecked a nitrocotton stove. The ignition was probably caused by the action of dragging a heavy box, containing nearly 100 lbs of nitrocotton, along a fluff-strewn floor. This action is forbidden by Special Rule 15 of the factory."/>
    <x v="0"/>
    <s v="Procedure not followed?"/>
    <m/>
    <m/>
    <m/>
    <m/>
    <m/>
    <m/>
  </r>
  <r>
    <x v="5"/>
    <s v="Outstanding"/>
    <x v="33"/>
    <x v="11"/>
    <m/>
    <x v="30"/>
    <x v="3"/>
    <s v="0 Fatalities_x000a_1 Injuries"/>
    <x v="1"/>
    <n v="1"/>
    <m/>
    <x v="13"/>
    <s v="A quantity of guncotton, obtained from the reworking of Potentite, was being dried when it caught fire. The ignition was probably caused by an operative, against instructions, taking a lantern into the building."/>
    <x v="0"/>
    <s v="Naked light"/>
    <m/>
    <m/>
    <m/>
    <m/>
    <m/>
    <m/>
  </r>
  <r>
    <x v="2"/>
    <s v="Outstanding"/>
    <x v="34"/>
    <x v="11"/>
    <m/>
    <x v="31"/>
    <x v="1"/>
    <s v="18 Fatalities"/>
    <x v="8"/>
    <n v="0"/>
    <m/>
    <x v="9"/>
    <s v="Sudden explosion in cartridge shop. Cartridging was performed by 2 operatives around a square zinc covered table,one filling the shells with 60% dynamite by means of a mandril,the other wrapping the paper shells.No explanation could be given for the blast"/>
    <x v="0"/>
    <s v="Not Known"/>
    <m/>
    <m/>
    <m/>
    <m/>
    <m/>
    <m/>
  </r>
  <r>
    <x v="1"/>
    <s v="Outstanding"/>
    <x v="35"/>
    <x v="11"/>
    <m/>
    <x v="29"/>
    <x v="3"/>
    <s v="1 Fatalities_x000a_0 Injuries"/>
    <x v="4"/>
    <n v="0"/>
    <m/>
    <x v="2"/>
    <s v="It is thought that an operative dropped a sample bottle of nitroglycerine in a magazine, and the explosion communicated to samples of nitro-glycerine, dynamite and thin gelatine within the building."/>
    <x v="0"/>
    <s v="Dropped explosives"/>
    <m/>
    <m/>
    <m/>
    <m/>
    <m/>
    <m/>
  </r>
  <r>
    <x v="1"/>
    <s v="Outstanding"/>
    <x v="36"/>
    <x v="11"/>
    <m/>
    <x v="32"/>
    <x v="3"/>
    <s v="2 Fatalities_x000a_1 Injuries"/>
    <x v="0"/>
    <n v="1"/>
    <m/>
    <x v="14"/>
    <s v="Potassium chlorate and potassium ferrocyanide were inadvertently mixed in a store room.  The mixture was probably initiated by a spark generated when the iron hoop of a barrel was struck against the brick wall. A child was killed by projected debris."/>
    <x v="0"/>
    <s v="Adulteration of reactants"/>
    <m/>
    <m/>
    <m/>
    <m/>
    <m/>
    <m/>
  </r>
  <r>
    <x v="0"/>
    <s v="Outstanding"/>
    <x v="37"/>
    <x v="11"/>
    <m/>
    <x v="33"/>
    <x v="1"/>
    <s v="3 Fatalities"/>
    <x v="5"/>
    <n v="0"/>
    <m/>
    <x v="0"/>
    <s v="Black powder mill exploded while three operators were inside the building. Cause unknown. The heavy roof collapsed killing the three men under its weight"/>
    <x v="0"/>
    <s v="Not Known"/>
    <m/>
    <m/>
    <m/>
    <m/>
    <m/>
    <m/>
  </r>
  <r>
    <x v="0"/>
    <s v="Outstanding"/>
    <x v="38"/>
    <x v="11"/>
    <m/>
    <x v="34"/>
    <x v="1"/>
    <s v="3 Fatalities"/>
    <x v="5"/>
    <n v="0"/>
    <m/>
    <x v="0"/>
    <s v="Explosion in granulator caused collapse of unusually heavy roof, killing the three operators."/>
    <x v="0"/>
    <s v="Not Known"/>
    <m/>
    <m/>
    <m/>
    <m/>
    <m/>
    <m/>
  </r>
  <r>
    <x v="8"/>
    <s v="Outstanding"/>
    <x v="39"/>
    <x v="11"/>
    <m/>
    <x v="16"/>
    <x v="3"/>
    <s v="0 Fatalities_x000a_1 Injuries"/>
    <x v="1"/>
    <n v="1"/>
    <m/>
    <x v="8"/>
    <s v="An explosion occurred during the process of pressing wet tonite.  The accident was the result of the ignition of some tonite which had found its way into the fractured portion of a &quot;breaking piece&quot;, where it had become exposed to friction."/>
    <x v="0"/>
    <s v="Poorly designed equipment"/>
    <m/>
    <m/>
    <m/>
    <m/>
    <m/>
    <m/>
  </r>
  <r>
    <x v="5"/>
    <s v="Outstanding"/>
    <x v="40"/>
    <x v="12"/>
    <m/>
    <x v="35"/>
    <x v="5"/>
    <s v="13 Fatalities"/>
    <x v="9"/>
    <n v="0"/>
    <m/>
    <x v="0"/>
    <s v="Explosion in drying house killed 3 men, followed by stronger explosion caused by fire which destroyed simultaneously the drying and packing house. Factory was annihilated with windows broken 10 km away in Amsterdam. Factory previously located in Amsterdam"/>
    <x v="0"/>
    <s v="Not Known"/>
    <m/>
    <m/>
    <m/>
    <m/>
    <m/>
    <m/>
  </r>
  <r>
    <x v="5"/>
    <s v="Outstanding"/>
    <x v="41"/>
    <x v="12"/>
    <m/>
    <x v="36"/>
    <x v="3"/>
    <s v="1 Fatalities_x000a_3 Injuries"/>
    <x v="4"/>
    <n v="3"/>
    <m/>
    <x v="0"/>
    <s v="The stone-built drying house blew up causing extensive damage to surrounding buildings by projected debris. It is supposed that the accident was caused by a spark from the boiler chimney."/>
    <x v="0"/>
    <s v="External fire"/>
    <m/>
    <m/>
    <m/>
    <m/>
    <m/>
    <m/>
  </r>
  <r>
    <x v="1"/>
    <s v="Outstanding"/>
    <x v="42"/>
    <x v="12"/>
    <m/>
    <x v="37"/>
    <x v="3"/>
    <s v="2 Fatalities_x000a_3 Injuries"/>
    <x v="0"/>
    <n v="3"/>
    <m/>
    <x v="15"/>
    <s v="Explosion during excavation work at the James Watt Dock, Greenock.  The accident was caused by an operative imprudently using a stick to ram a tonite primer, with detonator attached, into a bore hole which had previously been loaded with gunpowder."/>
    <x v="0"/>
    <s v="Rough handling"/>
    <m/>
    <m/>
    <m/>
    <m/>
    <m/>
    <m/>
  </r>
  <r>
    <x v="0"/>
    <s v="Outstanding"/>
    <x v="43"/>
    <x v="12"/>
    <m/>
    <x v="38"/>
    <x v="3"/>
    <s v="1 Fatalities_x000a_0 Injuries"/>
    <x v="4"/>
    <n v="0"/>
    <m/>
    <x v="0"/>
    <s v="A mill exploded as a result of a lightning strike.  This accident showed how, in the absence of a good earth, a conductor may be a positive danger rather than a safeguard. The explosion communicated to powder in other mills nearby."/>
    <x v="0"/>
    <s v="Lightning"/>
    <m/>
    <m/>
    <m/>
    <m/>
    <m/>
    <m/>
  </r>
  <r>
    <x v="8"/>
    <s v="Outstanding"/>
    <x v="44"/>
    <x v="12"/>
    <m/>
    <x v="30"/>
    <x v="3"/>
    <s v="3 Fatalities_x000a_3 Injuries"/>
    <x v="5"/>
    <n v="3"/>
    <m/>
    <x v="13"/>
    <s v="An explosion occurred during the process of pressing cartridges of potentite.  It is surmized that the explosion shattered an oil lamp in the building and that the resultant fiery spray ignited wet powder."/>
    <x v="0"/>
    <s v="Not Known"/>
    <m/>
    <m/>
    <m/>
    <m/>
    <m/>
    <m/>
  </r>
  <r>
    <x v="8"/>
    <s v="Outstanding"/>
    <x v="45"/>
    <x v="12"/>
    <m/>
    <x v="39"/>
    <x v="3"/>
    <s v="3 Fatalities_x000a_0 Injuries"/>
    <x v="5"/>
    <n v="0"/>
    <m/>
    <x v="0"/>
    <s v="An explosion occurred during the process of compressing black powder into cartridges. The press was not thought to have been defective, but rather the process itself was inherently dangerous"/>
    <x v="0"/>
    <s v="Procedure in error"/>
    <m/>
    <m/>
    <m/>
    <m/>
    <m/>
    <m/>
  </r>
  <r>
    <x v="11"/>
    <s v="Outstanding"/>
    <x v="46"/>
    <x v="13"/>
    <m/>
    <x v="29"/>
    <x v="3"/>
    <s v="10 Fatalities_x000a_4 Injuries"/>
    <x v="10"/>
    <n v="4"/>
    <m/>
    <x v="9"/>
    <s v="A wall mounted extruding machine coming free from the wall is thought to have caused the explosion of 200lb dynamite in a wooden box, in the cartridging shop. The box had only just been carried into the house. 4 were killed, their bodies widely strewn."/>
    <x v="0"/>
    <s v="Faulty tool/machinery"/>
    <m/>
    <m/>
    <m/>
    <m/>
    <m/>
    <m/>
  </r>
  <r>
    <x v="0"/>
    <s v="Outstanding"/>
    <x v="47"/>
    <x v="13"/>
    <m/>
    <x v="26"/>
    <x v="3"/>
    <s v="4 Fatalities_x000a_0 Injuries"/>
    <x v="7"/>
    <n v="0"/>
    <m/>
    <x v="0"/>
    <s v="Lightning struck a corning house and exploded the powder therein.  Pieces of the building and of the roof were projected to about 50 yards in all directions, being stopped in a great measure by the trees"/>
    <x v="0"/>
    <s v="Lightning"/>
    <m/>
    <m/>
    <m/>
    <m/>
    <m/>
    <m/>
  </r>
  <r>
    <x v="0"/>
    <s v="Outstanding"/>
    <x v="48"/>
    <x v="13"/>
    <m/>
    <x v="40"/>
    <x v="3"/>
    <s v="1 Fatalities_x000a_0 Injuries"/>
    <x v="4"/>
    <n v="0"/>
    <m/>
    <x v="0"/>
    <s v="It is thought that the millman swept the bottom of the mill while it was running. This was an inherently dangerous practice. The millman was very badly burned in the subsequent explosion and died the following morning of his injuries."/>
    <x v="0"/>
    <s v="Procedure in error?"/>
    <m/>
    <m/>
    <m/>
    <m/>
    <m/>
    <m/>
  </r>
  <r>
    <x v="10"/>
    <s v="Outstanding"/>
    <x v="49"/>
    <x v="14"/>
    <m/>
    <x v="41"/>
    <x v="3"/>
    <s v="0 Fatalities_x000a_2 Injuries"/>
    <x v="1"/>
    <n v="2"/>
    <m/>
    <x v="6"/>
    <s v="An operative was assembling a tourbillion firework &amp; upon hammering a nail into the article it ignited &amp; flew across the workshop. In an extremely short space of time all the explosives contained in the shop were ignited. The fire spread to other bldgs."/>
    <x v="0"/>
    <s v="Procedure in error"/>
    <m/>
    <m/>
    <m/>
    <m/>
    <m/>
    <m/>
  </r>
  <r>
    <x v="4"/>
    <s v="Outstanding"/>
    <x v="50"/>
    <x v="14"/>
    <m/>
    <x v="42"/>
    <x v="3"/>
    <s v="2 Fatalities_x000a_0 Injuries"/>
    <x v="0"/>
    <n v="0"/>
    <m/>
    <x v="2"/>
    <s v="Two men were killed whilst attempting to recover scrap metal taken from a hulk formerly used as a dynamite magazine. The cause was doubtless the unsuspected presence of nitroglycerine in the metal which must have been there for several years."/>
    <x v="3"/>
    <s v="Contamination"/>
    <s v="Explosives in tubing."/>
    <m/>
    <m/>
    <s v="Plan and execute a proper decommissioning procedure."/>
    <s v="Any explosives facility can build up explosives residue during operations, therefore proper closedownand decommisioning procedures must be put in place to make them safe for any following use/activity."/>
    <m/>
  </r>
  <r>
    <x v="2"/>
    <s v="Outstanding"/>
    <x v="51"/>
    <x v="14"/>
    <m/>
    <x v="43"/>
    <x v="6"/>
    <s v="2 Fatalities"/>
    <x v="0"/>
    <n v="0"/>
    <m/>
    <x v="9"/>
    <s v="A fatal explosion occurred in one of the cartridge sheds of the dynamite factory. It is surmised that the machine had from some cause or other got out of working order and that the two men were engaged in endeavouring to repair or alter it."/>
    <x v="0"/>
    <s v="Not Known"/>
    <m/>
    <m/>
    <m/>
    <m/>
    <m/>
    <m/>
  </r>
  <r>
    <x v="12"/>
    <s v="Outstanding"/>
    <x v="52"/>
    <x v="14"/>
    <m/>
    <x v="44"/>
    <x v="3"/>
    <s v="2 Fatalities_x000a_0 Injuries"/>
    <x v="0"/>
    <n v="0"/>
    <m/>
    <x v="0"/>
    <s v="Four mills exploded, the explosion being, without doubt, occasioned by one of the deceased using a heavy metal spud to remove incrustations of powder from the mill, instead of washing them off."/>
    <x v="0"/>
    <s v="Incorrect work tool"/>
    <m/>
    <m/>
    <m/>
    <m/>
    <m/>
    <m/>
  </r>
  <r>
    <x v="2"/>
    <s v="Outstanding"/>
    <x v="53"/>
    <x v="15"/>
    <m/>
    <x v="45"/>
    <x v="7"/>
    <s v="3 Fatalities"/>
    <x v="5"/>
    <n v="0"/>
    <m/>
    <x v="9"/>
    <s v="The accident originated in one of the two dynamite cartridge-making machines. The explosion of the dynamite by a blow accidentally administered in the course of working or by some fracture of a portion of the machine is the most probable explanation."/>
    <x v="0"/>
    <s v="Not Known"/>
    <m/>
    <m/>
    <m/>
    <m/>
    <m/>
    <m/>
  </r>
  <r>
    <x v="1"/>
    <s v="Outstanding"/>
    <x v="54"/>
    <x v="15"/>
    <m/>
    <x v="46"/>
    <x v="3"/>
    <s v="1 Fatalities_x000a_0 Injuries"/>
    <x v="4"/>
    <n v="0"/>
    <m/>
    <x v="3"/>
    <s v="An explosion in the mixing shed occurred during the process of weighing out fulminate of mercury, and was probably caused by the accidental fall of a weight on to the fulminate when in or close by the scale pan."/>
    <x v="0"/>
    <s v="Falling Object"/>
    <m/>
    <m/>
    <m/>
    <m/>
    <m/>
    <m/>
  </r>
  <r>
    <x v="0"/>
    <s v="Outstanding"/>
    <x v="55"/>
    <x v="15"/>
    <m/>
    <x v="47"/>
    <x v="6"/>
    <s v="6 Fatalities_x000a_3 Injuries"/>
    <x v="11"/>
    <n v="3"/>
    <m/>
    <x v="0"/>
    <s v="A serious accident occurred in a corning house belonging to the United Rhenish Westphalian Gunpowder Company. It has not been found possible to ascertain the cause of the accident with any certainty."/>
    <x v="0"/>
    <s v="Not Known"/>
    <m/>
    <m/>
    <m/>
    <m/>
    <m/>
    <m/>
  </r>
  <r>
    <x v="9"/>
    <s v="Outstanding"/>
    <x v="56"/>
    <x v="16"/>
    <m/>
    <x v="17"/>
    <x v="3"/>
    <s v="1 injury"/>
    <x v="1"/>
    <n v="1"/>
    <m/>
    <x v="8"/>
    <s v="Accidental ignition of waste, deposited in incorrect location"/>
    <x v="4"/>
    <s v="Prevention of waste buildup, provision of bucket of water, greater caution for future disposal"/>
    <s v="Accidental initiation of explosives"/>
    <s v="Violation of rules, storage of explosive in wrong location"/>
    <s v="Prevent build up of exlosive waste, dispose of waste in the correct area"/>
    <s v="Prevent build up of waste, provision of desensitising medium"/>
    <s v="Prevent build up of waste, provision of desensitising medium, greater control and supervision of procedures"/>
    <m/>
  </r>
  <r>
    <x v="2"/>
    <s v="Outstanding"/>
    <x v="57"/>
    <x v="16"/>
    <m/>
    <x v="48"/>
    <x v="3"/>
    <s v="1 Fatalities"/>
    <x v="4"/>
    <n v="0"/>
    <m/>
    <x v="16"/>
    <s v="The explosion took place while a man was charging coloured lights. The composition contained chlorate and sulphur in admixture."/>
    <x v="0"/>
    <s v="Incompatibility"/>
    <m/>
    <m/>
    <m/>
    <m/>
    <m/>
    <m/>
  </r>
  <r>
    <x v="1"/>
    <s v="Outstanding"/>
    <x v="58"/>
    <x v="16"/>
    <m/>
    <x v="49"/>
    <x v="8"/>
    <s v="18 Fatalities_x000a_10 Injuries"/>
    <x v="8"/>
    <n v="10"/>
    <m/>
    <x v="7"/>
    <s v="An explosion of a case of detonators occurred in the Custom House. The explosion was due to the impatience of the customs examiner, who used a chisel to cut the zinc lining of the case."/>
    <x v="0"/>
    <s v="Rough handling"/>
    <m/>
    <m/>
    <m/>
    <m/>
    <m/>
    <m/>
  </r>
  <r>
    <x v="6"/>
    <s v="Outstanding"/>
    <x v="59"/>
    <x v="16"/>
    <m/>
    <x v="50"/>
    <x v="1"/>
    <s v="3 Fatalities"/>
    <x v="5"/>
    <n v="0"/>
    <m/>
    <x v="17"/>
    <s v="An explosion occurred in the store &amp; drying house. The building contained 3. 000lb of wet &amp; 600lb of dry nitrocellulose. Possibly due to shock or friction on the steel rails while a truck containing dry residues of nitrocotton was unloaded. 3 killed."/>
    <x v="0"/>
    <s v="Not Known"/>
    <m/>
    <m/>
    <m/>
    <m/>
    <m/>
    <m/>
  </r>
  <r>
    <x v="12"/>
    <s v="Outstanding"/>
    <x v="60"/>
    <x v="16"/>
    <m/>
    <x v="51"/>
    <x v="3"/>
    <s v="2 Fatalities_x000a_0 Injuries"/>
    <x v="0"/>
    <n v="0"/>
    <m/>
    <x v="0"/>
    <s v="Two men were repairing the mill, which had not been adequately washed out, using iron setters or dogs &amp; a sledge hammer &amp; thus ignited some powder dust which burnt them fatally. The flash communicated to the adjoining mill. No structural damage caused."/>
    <x v="0"/>
    <s v="Inadequate desensitisation"/>
    <m/>
    <m/>
    <m/>
    <m/>
    <m/>
    <m/>
  </r>
  <r>
    <x v="12"/>
    <s v="Outstanding"/>
    <x v="61"/>
    <x v="16"/>
    <m/>
    <x v="52"/>
    <x v="9"/>
    <s v="1 Fatalities_x000a_1 Injuries"/>
    <x v="4"/>
    <n v="1"/>
    <m/>
    <x v="0"/>
    <s v="An operative struck a gimlet during maintenance work in a building where crackers were being made.  The operative received severe burns in the subsequent explosion, as did his assistant who later died."/>
    <x v="0"/>
    <s v="Rough handling"/>
    <m/>
    <m/>
    <m/>
    <m/>
    <m/>
    <m/>
  </r>
  <r>
    <x v="8"/>
    <s v="Outstanding"/>
    <x v="62"/>
    <x v="16"/>
    <m/>
    <x v="53"/>
    <x v="3"/>
    <s v="2 Fatalities_x000a_2 Injuries"/>
    <x v="0"/>
    <n v="2"/>
    <m/>
    <x v="18"/>
    <s v="Some &quot;green Roman&quot; composition was exploded by percussion or friction in the operation of star making.  The flash immediately communicated with other composition and stars present, and ran round the shed from left to right."/>
    <x v="0"/>
    <s v="Not Known"/>
    <m/>
    <m/>
    <m/>
    <m/>
    <m/>
    <m/>
  </r>
  <r>
    <x v="8"/>
    <s v="Outstanding"/>
    <x v="63"/>
    <x v="16"/>
    <m/>
    <x v="54"/>
    <x v="3"/>
    <s v="2 Fatalities_x000a_0 Injuries"/>
    <x v="0"/>
    <n v="0"/>
    <m/>
    <x v="0"/>
    <s v="Explosion in pressing house, probably caused during the dismantling of boxes of pressed cake.  The building was completely destroyed but surrounding mounds and trees ensured that very little damage was caused elsewhere."/>
    <x v="0"/>
    <s v="Rough handling?"/>
    <m/>
    <m/>
    <m/>
    <m/>
    <m/>
    <m/>
  </r>
  <r>
    <x v="10"/>
    <s v="Outstanding"/>
    <x v="64"/>
    <x v="17"/>
    <m/>
    <x v="46"/>
    <x v="3"/>
    <s v="0 Fatalities_x000a_1 Injuries"/>
    <x v="1"/>
    <n v="1"/>
    <m/>
    <x v="19"/>
    <s v="An ignition occurred as an operative was unscrewing a fuze in a shell.  Fortunately the two men in the shed escaped in the brief interval before the flash communicated to loose gunpowder. The accident was caused by a loose detonator in the fuze."/>
    <x v="0"/>
    <s v="Poorly designed article"/>
    <m/>
    <m/>
    <m/>
    <m/>
    <m/>
    <m/>
  </r>
  <r>
    <x v="5"/>
    <s v="Outstanding"/>
    <x v="65"/>
    <x v="17"/>
    <m/>
    <x v="55"/>
    <x v="3"/>
    <s v="0 Fatalities_x000a_0 Injuries"/>
    <x v="1"/>
    <n v="0"/>
    <m/>
    <x v="18"/>
    <s v="About 80 lbs. of stars were in process of drying when they took fire spontaneously. The accident was ascribed to the spontaneous ignition of the red stars, which were in &quot; pill boxes,&quot; pasted together with a paste which proved strongly acid."/>
    <x v="0"/>
    <s v="Incompatibility"/>
    <m/>
    <m/>
    <m/>
    <m/>
    <m/>
    <m/>
  </r>
  <r>
    <x v="1"/>
    <s v="Outstanding"/>
    <x v="66"/>
    <x v="17"/>
    <m/>
    <x v="46"/>
    <x v="3"/>
    <s v="0 Fatalities_x000a_1 Injuries"/>
    <x v="1"/>
    <n v="1"/>
    <m/>
    <x v="20"/>
    <s v="A man was carrying a tray of &quot; waster &quot; percussion caps of the broad shallow pattern. He appears to have fallen &amp; thereby caused an explosion in the tray. Some of the caps had been wetted. It was thought that some loose composition may have been present."/>
    <x v="0"/>
    <s v="Dropped explosives"/>
    <m/>
    <m/>
    <m/>
    <m/>
    <m/>
    <m/>
  </r>
  <r>
    <x v="0"/>
    <s v="Outstanding"/>
    <x v="67"/>
    <x v="17"/>
    <m/>
    <x v="56"/>
    <x v="3"/>
    <s v="0 Fatalities_x000a_0 Injuries"/>
    <x v="1"/>
    <n v="0"/>
    <m/>
    <x v="21"/>
    <s v="The man in charge of the saltpetre mill stated that, after grinding for about half an hour, he noticed a little smoke and a light coming from the middle of the upper mill stone. He poured some water on it, but failed to extinguish the fire."/>
    <x v="0"/>
    <s v="Adulteration of reactants"/>
    <m/>
    <m/>
    <m/>
    <m/>
    <m/>
    <m/>
  </r>
  <r>
    <x v="8"/>
    <s v="Outstanding"/>
    <x v="68"/>
    <x v="17"/>
    <m/>
    <x v="57"/>
    <x v="3"/>
    <s v="2 Fatalities_x000a_1 Injuries"/>
    <x v="0"/>
    <n v="1"/>
    <m/>
    <x v="0"/>
    <s v="An explosion occurred during the manufacture of cartridges. The ignition was the direct result of an adjustment being made to machinery, against the Special Rules, whilst operations were still in progress.  Surrounding buildings escaped undamaged."/>
    <x v="0"/>
    <s v="Procedure not followed"/>
    <m/>
    <m/>
    <m/>
    <m/>
    <m/>
    <m/>
  </r>
  <r>
    <x v="10"/>
    <s v="Outstanding"/>
    <x v="69"/>
    <x v="18"/>
    <m/>
    <x v="58"/>
    <x v="7"/>
    <s v="95 Fatalities_x000a_150 Injuries"/>
    <x v="12"/>
    <n v="150"/>
    <m/>
    <x v="22"/>
    <s v="Explosion, of unknown cause, during process of breaking up obsolete metallic cartridges.  Nearly all of those who died worked at the factory.  About 150 people were injured.  Structural damage up to 1110 ft; glass breakage up to 6000ft"/>
    <x v="0"/>
    <s v="Not Known"/>
    <m/>
    <m/>
    <m/>
    <m/>
    <m/>
    <m/>
  </r>
  <r>
    <x v="10"/>
    <s v="Outstanding"/>
    <x v="70"/>
    <x v="18"/>
    <m/>
    <x v="59"/>
    <x v="3"/>
    <s v="1 Fatalities_x000a_3 Injuries"/>
    <x v="4"/>
    <n v="3"/>
    <m/>
    <x v="23"/>
    <s v="An explosion occurred as an operative was screwing the base-plug into a shell.  The accident occurred on a barge in which quick-fire ammunition was being manufactured and which was not licenced for the purpose"/>
    <x v="0"/>
    <s v="Not Known"/>
    <m/>
    <m/>
    <m/>
    <m/>
    <m/>
    <m/>
  </r>
  <r>
    <x v="3"/>
    <s v="Outstanding"/>
    <x v="71"/>
    <x v="18"/>
    <m/>
    <x v="60"/>
    <x v="3"/>
    <s v="1 Fatalities_x000a_0 Injuries"/>
    <x v="4"/>
    <n v="0"/>
    <m/>
    <x v="24"/>
    <s v="The deceased was engaged in cleaning out an air flue into which the roburite fumes from three mixing pans were discharged. The flue was 35 ft long and 2 ft in diameter, and about 10 ft from the ground, and had to be cleaned out by men creeping into it."/>
    <x v="0"/>
    <s v="Procedure in error"/>
    <m/>
    <m/>
    <m/>
    <m/>
    <m/>
    <m/>
  </r>
  <r>
    <x v="5"/>
    <s v="Outstanding"/>
    <x v="72"/>
    <x v="18"/>
    <m/>
    <x v="61"/>
    <x v="7"/>
    <s v="11 Fatalities"/>
    <x v="6"/>
    <n v="0"/>
    <m/>
    <x v="0"/>
    <s v="The explosion originated in one of the steam stoves and communicated to powder in neighbouring buildings. It is believed that the initial ignition occurred when one of the workmen in the steam stoce dragged a tub over spilt powder."/>
    <x v="0"/>
    <s v="Contamination"/>
    <m/>
    <m/>
    <m/>
    <m/>
    <m/>
    <m/>
  </r>
  <r>
    <x v="1"/>
    <s v="Outstanding"/>
    <x v="73"/>
    <x v="18"/>
    <m/>
    <x v="62"/>
    <x v="3"/>
    <s v="2 Fatalities_x000a_0 Injuries"/>
    <x v="0"/>
    <n v="0"/>
    <m/>
    <x v="7"/>
    <s v="It is though that an operative in attempting to lift a plate containing detonators from the table dropped it on to another plate, and that the concussion thus caused exploded some of the fulminate in the detonators."/>
    <x v="0"/>
    <s v="Dropped explosives"/>
    <m/>
    <m/>
    <m/>
    <m/>
    <m/>
    <m/>
  </r>
  <r>
    <x v="10"/>
    <s v="Outstanding"/>
    <x v="74"/>
    <x v="19"/>
    <m/>
    <x v="63"/>
    <x v="3"/>
    <s v="0 Fatalities_x000a_1 Injuries"/>
    <x v="1"/>
    <n v="1"/>
    <m/>
    <x v="25"/>
    <s v="The girl was injured while engaged in &quot;stabbing&quot; revolver cartridges, when one of them accidently exploded, burning and cutting her left forearm. The process of &quot; stabbing &quot; consists in making indentations in the cartridge case to secure the bullet."/>
    <x v="0"/>
    <s v="Not Known"/>
    <m/>
    <m/>
    <m/>
    <m/>
    <m/>
    <m/>
  </r>
  <r>
    <x v="5"/>
    <s v="Outstanding"/>
    <x v="75"/>
    <x v="19"/>
    <m/>
    <x v="64"/>
    <x v="6"/>
    <m/>
    <x v="1"/>
    <n v="0"/>
    <m/>
    <x v="26"/>
    <s v="An explosion took place in the picric acid works. The accident originated in the ignition (by friction or otherwise) of some picrate of lime, which had been formed by the action of the picric acid upon the whitewash and mortar from the walls."/>
    <x v="0"/>
    <s v="Incompatibility"/>
    <m/>
    <m/>
    <m/>
    <m/>
    <m/>
    <m/>
  </r>
  <r>
    <x v="2"/>
    <s v="Outstanding"/>
    <x v="76"/>
    <x v="19"/>
    <m/>
    <x v="65"/>
    <x v="3"/>
    <s v="0 Fatalities_x000a_1 Injuries"/>
    <x v="1"/>
    <n v="1"/>
    <m/>
    <x v="6"/>
    <s v="Four persons were working in a shed, two of them being engaged in filling blue lights, one in &quot; dubbing &quot; squibs, and one in dubbing star-lights, when a fire occurred. Accident probably due to particle of chlorate composition."/>
    <x v="0"/>
    <s v="Incompatibility"/>
    <m/>
    <m/>
    <m/>
    <m/>
    <m/>
    <m/>
  </r>
  <r>
    <x v="12"/>
    <s v="Outstanding"/>
    <x v="77"/>
    <x v="19"/>
    <m/>
    <x v="44"/>
    <x v="3"/>
    <s v="2 Fatalities_x000a_0 Injuries"/>
    <x v="0"/>
    <n v="0"/>
    <m/>
    <x v="0"/>
    <s v="Explosion of Kirkettle glazing house, due to improper repair of glazing reel, while containing gunpowder, with a steel wrench."/>
    <x v="0"/>
    <s v="Procedure not followed"/>
    <m/>
    <m/>
    <m/>
    <m/>
    <m/>
    <m/>
  </r>
  <r>
    <x v="0"/>
    <s v="Outstanding"/>
    <x v="78"/>
    <x v="19"/>
    <m/>
    <x v="44"/>
    <x v="3"/>
    <s v="6 Fatalities"/>
    <x v="11"/>
    <n v="0"/>
    <m/>
    <x v="0"/>
    <s v="An explosion in the mixing house communicated three or four seconds later to the corning house and thence to the press house.  The first explosion may have been caused by a contraband offence."/>
    <x v="0"/>
    <s v="Contraband/smoking?"/>
    <m/>
    <m/>
    <m/>
    <m/>
    <m/>
    <m/>
  </r>
  <r>
    <x v="8"/>
    <s v="Outstanding"/>
    <x v="79"/>
    <x v="19"/>
    <m/>
    <x v="63"/>
    <x v="3"/>
    <s v="0 Fatalities_x000a_0 Injuries"/>
    <x v="1"/>
    <n v="0"/>
    <m/>
    <x v="8"/>
    <s v="Two fog-signals fired in the press shed No. 3. No one injured, and no damage done. Cause of accident not ascertained."/>
    <x v="0"/>
    <s v="Not Known"/>
    <m/>
    <m/>
    <m/>
    <m/>
    <m/>
    <m/>
  </r>
  <r>
    <x v="12"/>
    <s v="Outstanding"/>
    <x v="80"/>
    <x v="20"/>
    <m/>
    <x v="66"/>
    <x v="3"/>
    <s v="1 Fatalities"/>
    <x v="4"/>
    <n v="0"/>
    <m/>
    <x v="0"/>
    <s v="The use of a steel tool for the purpose of punching out the liner from a die plate had the effect of igniting some traces of gunpowder.  The fire communicated to other quantities of GP present in the building. Structural damage was surprisingly light."/>
    <x v="0"/>
    <s v="Incorrect work tool"/>
    <m/>
    <m/>
    <m/>
    <m/>
    <m/>
    <m/>
  </r>
  <r>
    <x v="0"/>
    <s v="Outstanding"/>
    <x v="81"/>
    <x v="20"/>
    <m/>
    <x v="67"/>
    <x v="2"/>
    <s v="3 Fatalities"/>
    <x v="5"/>
    <n v="0"/>
    <m/>
    <x v="0"/>
    <s v="Explosion, due to unknown cause, in glaze mill.  Two men in the glaze mill were killed, and a third man at a distance of 500 feet.  Debris scattered up to five eighths of a mile."/>
    <x v="0"/>
    <s v="Not Known"/>
    <m/>
    <m/>
    <m/>
    <m/>
    <m/>
    <m/>
  </r>
  <r>
    <x v="2"/>
    <s v="Outstanding"/>
    <x v="82"/>
    <x v="21"/>
    <m/>
    <x v="68"/>
    <x v="3"/>
    <s v="1 Fatalities_x000a_0 Injuries"/>
    <x v="4"/>
    <n v="0"/>
    <m/>
    <x v="27"/>
    <s v="Explosion in filling shed during the process of packing coloured fire (sensitive chlorate mixture) into a rough metal tube. The tube shattered in the explosion and fragments from it caused fatal injury to the operative. Another person 3' away was unharmed"/>
    <x v="0"/>
    <s v="Rough handling"/>
    <m/>
    <m/>
    <m/>
    <m/>
    <m/>
    <m/>
  </r>
  <r>
    <x v="2"/>
    <s v="Outstanding"/>
    <x v="83"/>
    <x v="21"/>
    <m/>
    <x v="69"/>
    <x v="3"/>
    <s v="0 Fatalities_x000a_1 Injuries"/>
    <x v="1"/>
    <n v="1"/>
    <m/>
    <x v="6"/>
    <s v="An operative was injured in a filling shed as a result of a spontaneous ignition of coloured fire, probably green.  The composition contained sulphur and chlorate in admixture."/>
    <x v="0"/>
    <s v="Incompatibility"/>
    <m/>
    <m/>
    <m/>
    <m/>
    <m/>
    <m/>
  </r>
  <r>
    <x v="1"/>
    <s v="Outstanding"/>
    <x v="84"/>
    <x v="21"/>
    <m/>
    <x v="70"/>
    <x v="3"/>
    <s v="2 Fatalities_x000a_0 Injuries"/>
    <x v="0"/>
    <n v="0"/>
    <m/>
    <x v="28"/>
    <s v="A box of gelatine dynamite partially exploded on being dropped about 48 ft down the shaft of a lead mine.  Two miners who were exposed to the fumes from the explosion/fire subsequently died from toxic poisoning."/>
    <x v="0"/>
    <s v="Dropped explosives; Toxic fumes"/>
    <m/>
    <m/>
    <m/>
    <m/>
    <m/>
    <m/>
  </r>
  <r>
    <x v="0"/>
    <s v="Outstanding"/>
    <x v="85"/>
    <x v="21"/>
    <m/>
    <x v="44"/>
    <x v="3"/>
    <s v="1 Fatalities_x000a_2 Injuries"/>
    <x v="4"/>
    <n v="2"/>
    <m/>
    <x v="29"/>
    <s v="During the unloading of the mill, an involuntary movement of the still connected engine caused the movement of the runners.  This was sufficient to ignite the experimental composition present in the mill."/>
    <x v="0"/>
    <s v="Poorly designed equipment"/>
    <m/>
    <m/>
    <m/>
    <m/>
    <m/>
    <m/>
  </r>
  <r>
    <x v="5"/>
    <s v="Outstanding"/>
    <x v="86"/>
    <x v="22"/>
    <m/>
    <x v="71"/>
    <x v="3"/>
    <s v="2 Fatalities_x000a_0 Injuries"/>
    <x v="0"/>
    <n v="0"/>
    <m/>
    <x v="30"/>
    <s v="A drying house was destroyed by fire after about 300 lbs. of dry smokeless powder inside ignited.  The ignition was caused by a spark from the chimney of a boiler house located 30 yards distant.  The spark entered the building though an open window."/>
    <x v="0"/>
    <s v="External fire"/>
    <m/>
    <m/>
    <m/>
    <m/>
    <m/>
    <m/>
  </r>
  <r>
    <x v="5"/>
    <s v="Outstanding"/>
    <x v="87"/>
    <x v="22"/>
    <m/>
    <x v="72"/>
    <x v="3"/>
    <s v="1 Fatalities_x000a_0 Injuries"/>
    <x v="4"/>
    <n v="0"/>
    <m/>
    <x v="6"/>
    <s v="A quantity of coloured stars that had been stored in the drying building for some weeks spontaneously ignited. The coloured fire composition contained sulphur and chlorate in admixture. The explosion dislodged the roof but the walls remained in tact."/>
    <x v="0"/>
    <s v="Incompatibility"/>
    <m/>
    <m/>
    <m/>
    <m/>
    <m/>
    <m/>
  </r>
  <r>
    <x v="2"/>
    <s v="Outstanding"/>
    <x v="88"/>
    <x v="22"/>
    <m/>
    <x v="73"/>
    <x v="3"/>
    <s v="1 Fatalities_x000a_1 Injuries"/>
    <x v="4"/>
    <n v="1"/>
    <m/>
    <x v="6"/>
    <s v="An explosion occurred during the process of filling smoke rockets.  The accident was due to the use of potassium chlorate instead of potassium nitrate in the smoke composition."/>
    <x v="0"/>
    <s v="Incompatibility"/>
    <m/>
    <m/>
    <m/>
    <m/>
    <m/>
    <m/>
  </r>
  <r>
    <x v="0"/>
    <s v="Outstanding"/>
    <x v="89"/>
    <x v="22"/>
    <m/>
    <x v="74"/>
    <x v="1"/>
    <s v="1 Fatalities"/>
    <x v="4"/>
    <n v="0"/>
    <m/>
    <x v="0"/>
    <s v="A very violent explosion occurred in the corning house of a black powder plant, containing 2, 500lb of sporting powder. 1 man killed. The building was square &amp; had been uniformly filled. The destruction of the area was in the form of a cross."/>
    <x v="0"/>
    <s v="Not Known"/>
    <m/>
    <m/>
    <m/>
    <m/>
    <m/>
    <m/>
  </r>
  <r>
    <x v="8"/>
    <s v="Outstanding"/>
    <x v="90"/>
    <x v="22"/>
    <m/>
    <x v="75"/>
    <x v="3"/>
    <s v="9 Fatalities_x000a_1 Injuries"/>
    <x v="13"/>
    <n v="1"/>
    <m/>
    <x v="0"/>
    <s v="An explosion occurred during the pressing of grain powder into prisms by means of cam machines.  The exact cause of the accident was not established, but may have been due to the fall of a tool, presence of grit or a contraband match."/>
    <x v="0"/>
    <s v="Not Known"/>
    <m/>
    <m/>
    <m/>
    <m/>
    <m/>
    <m/>
  </r>
  <r>
    <x v="2"/>
    <s v="Outstanding"/>
    <x v="91"/>
    <x v="23"/>
    <m/>
    <x v="76"/>
    <x v="2"/>
    <s v="5 Fatalities"/>
    <x v="14"/>
    <n v="0"/>
    <m/>
    <x v="9"/>
    <s v="10,000lb of dynamite exploded in cartridge &amp; packaging plant housed in two storey unbarricaded building, killing 4, &amp; a fifth died due to building collapse. Missiles caused fire &amp; explosion in mix house containing 1,200lb glycerine &amp; dynamite 1 hour later"/>
    <x v="0"/>
    <s v="Not Known"/>
    <m/>
    <m/>
    <m/>
    <m/>
    <m/>
    <m/>
  </r>
  <r>
    <x v="2"/>
    <s v="Outstanding"/>
    <x v="92"/>
    <x v="23"/>
    <m/>
    <x v="77"/>
    <x v="3"/>
    <s v="1 Fatalities_x000a_10 Injuries"/>
    <x v="4"/>
    <n v="0"/>
    <m/>
    <x v="31"/>
    <s v="An explosion occurred during the process of filling sporting cartridges.  The process was being carried out in contravention of certain sections of the Explosives Act.  The exact cause of the explosion was not be established."/>
    <x v="0"/>
    <s v="Not Known"/>
    <m/>
    <m/>
    <m/>
    <m/>
    <m/>
    <m/>
  </r>
  <r>
    <x v="1"/>
    <s v="Outstanding"/>
    <x v="93"/>
    <x v="23"/>
    <m/>
    <x v="78"/>
    <x v="3"/>
    <s v="7 Fatalities_x000a_0 Injuries"/>
    <x v="15"/>
    <n v="0"/>
    <m/>
    <x v="32"/>
    <s v="A charge which had failed to explode during demolition work in the harbour area was incorrectly taken back on board the boat. The charge had been improperly fitted with a det taken from an electric fuze, though exact cause of accident was not established."/>
    <x v="0"/>
    <s v="Misfire"/>
    <m/>
    <m/>
    <m/>
    <m/>
    <m/>
    <m/>
  </r>
  <r>
    <x v="10"/>
    <s v="Outstanding"/>
    <x v="94"/>
    <x v="24"/>
    <m/>
    <x v="79"/>
    <x v="10"/>
    <s v="92 Fatalities_x000a_3 Injuries"/>
    <x v="16"/>
    <n v="3"/>
    <m/>
    <x v="11"/>
    <s v="An explosion occurred during the process of breaking down cartridges. The accident is supposed to have been caused by one of the workmen striking a cartridge with a hammer."/>
    <x v="0"/>
    <s v="Rough handling"/>
    <m/>
    <m/>
    <m/>
    <m/>
    <m/>
    <m/>
  </r>
  <r>
    <x v="5"/>
    <s v="Outstanding"/>
    <x v="95"/>
    <x v="24"/>
    <m/>
    <x v="80"/>
    <x v="3"/>
    <s v="1 Fatalities_x000a_1 Injuries"/>
    <x v="4"/>
    <n v="1"/>
    <m/>
    <x v="33"/>
    <s v="An explosion of unknown cause wrecked the drying house.  The injured woman was cut by falling glass in another building of the factory.  Debris was projected to a distance of about 100 yards. The damage to other buildings was slight."/>
    <x v="0"/>
    <s v="Not Known"/>
    <m/>
    <m/>
    <m/>
    <m/>
    <m/>
    <m/>
  </r>
  <r>
    <x v="2"/>
    <s v="Outstanding"/>
    <x v="96"/>
    <x v="24"/>
    <m/>
    <x v="81"/>
    <x v="3"/>
    <s v="5 Fatalities"/>
    <x v="14"/>
    <n v="0"/>
    <m/>
    <x v="31"/>
    <s v="An explosion occurred during the process of filling small arms cartridges. The shed was little damaged by the explosion but was afterwards completely destroyed by fire. The exact cause of the accident was not definitely established."/>
    <x v="0"/>
    <s v="Not Known"/>
    <m/>
    <m/>
    <m/>
    <m/>
    <m/>
    <m/>
  </r>
  <r>
    <x v="2"/>
    <s v="Outstanding"/>
    <x v="97"/>
    <x v="24"/>
    <m/>
    <x v="24"/>
    <x v="3"/>
    <s v="2 Fatalities_x000a_0 Injuries"/>
    <x v="0"/>
    <n v="0"/>
    <m/>
    <x v="6"/>
    <s v="An ignition occurred during the process of manually filling firework rockets with composition. It is believed that the ignition was caused by the rammer coming into contact with the piercer.  Thick smoke prevented the two operatives from escaping."/>
    <x v="0"/>
    <s v="Rough handling"/>
    <m/>
    <m/>
    <m/>
    <m/>
    <m/>
    <m/>
  </r>
  <r>
    <x v="2"/>
    <s v="Outstanding"/>
    <x v="98"/>
    <x v="24"/>
    <m/>
    <x v="82"/>
    <x v="3"/>
    <s v="0 Fatalities_x000a_2 Injuries"/>
    <x v="1"/>
    <n v="2"/>
    <m/>
    <x v="34"/>
    <s v="An explosion occurred in a room used for filling cartridges for small-arms. The operative carelessly tapped a cap. The cartridge room and the whole of the outhouse were entirely wrecked, bricks and debris being projected 10 or 12 yards."/>
    <x v="0"/>
    <s v="Rough handling"/>
    <m/>
    <m/>
    <m/>
    <m/>
    <m/>
    <m/>
  </r>
  <r>
    <x v="0"/>
    <s v="Outstanding"/>
    <x v="99"/>
    <x v="24"/>
    <m/>
    <x v="83"/>
    <x v="3"/>
    <s v="0 Fatalities_x000a_1 Injuries"/>
    <x v="1"/>
    <n v="1"/>
    <m/>
    <x v="35"/>
    <s v="An ignition occurred during the process of granulating cannonite. The ignition was caused by the presence of foreign substances in the granulating machine. The damage to the building was of a trifling character &amp; the operative, though badly burnt, escaped"/>
    <x v="0"/>
    <s v="Foreign body"/>
    <m/>
    <m/>
    <m/>
    <m/>
    <m/>
    <m/>
  </r>
  <r>
    <x v="8"/>
    <s v="Outstanding"/>
    <x v="100"/>
    <x v="24"/>
    <m/>
    <x v="84"/>
    <x v="3"/>
    <s v="0 Fatalities_x000a_2 Injuries"/>
    <x v="1"/>
    <n v="2"/>
    <m/>
    <x v="8"/>
    <s v="Explosion during the process of pressing black powder into pellets. The flash appeared to have come from below the mould-block, and communicated to gunpowder in a box placed below the press to receive any spilled powder."/>
    <x v="0"/>
    <s v="Not Known"/>
    <m/>
    <m/>
    <m/>
    <m/>
    <m/>
    <m/>
  </r>
  <r>
    <x v="8"/>
    <s v="Outstanding"/>
    <x v="101"/>
    <x v="24"/>
    <m/>
    <x v="85"/>
    <x v="3"/>
    <s v="0 Fatalities_x000a_3 Injuries"/>
    <x v="1"/>
    <n v="3"/>
    <m/>
    <x v="8"/>
    <s v="A cylinder had been charged with cordite as usual, and placed in the press. Immediately the pressure was applied, a slight explosion occurred, followed by a stream of fire from underneath the press."/>
    <x v="0"/>
    <s v="Adiabatic compression"/>
    <m/>
    <m/>
    <m/>
    <m/>
    <m/>
    <m/>
  </r>
  <r>
    <x v="5"/>
    <s v="Outstanding"/>
    <x v="102"/>
    <x v="25"/>
    <m/>
    <x v="55"/>
    <x v="3"/>
    <s v="0 Fatalities_x000a_0 Injuries"/>
    <x v="1"/>
    <n v="0"/>
    <m/>
    <x v="6"/>
    <s v="In this case the drying-house of the factory caught fire within a very short time of one of the workmen leaving it, after depositing therein a quantity of fireworks for drying."/>
    <x v="0"/>
    <s v="Dropped explosives"/>
    <m/>
    <m/>
    <m/>
    <m/>
    <m/>
    <m/>
  </r>
  <r>
    <x v="2"/>
    <s v="Outstanding"/>
    <x v="103"/>
    <x v="25"/>
    <m/>
    <x v="86"/>
    <x v="3"/>
    <s v="3 Fatalities_x000a_1 Injuries"/>
    <x v="5"/>
    <n v="1"/>
    <m/>
    <x v="0"/>
    <s v="An explosion occurred in a registered premise during the process of filling sporting cartridges.  The shop was substantially wrecked in the explosion. A passerby was amongst those killed. The ignition probably originated in the turning-in machine."/>
    <x v="0"/>
    <s v="Not Known"/>
    <m/>
    <m/>
    <m/>
    <m/>
    <m/>
    <m/>
  </r>
  <r>
    <x v="2"/>
    <s v="Outstanding"/>
    <x v="104"/>
    <x v="25"/>
    <m/>
    <x v="87"/>
    <x v="3"/>
    <s v="1 Fatalities_x000a_3 Injuries"/>
    <x v="4"/>
    <n v="3"/>
    <m/>
    <x v="6"/>
    <s v="While four men were engaged charging fireworks an explosion occurred. The accident was supposedly caused by a worker knocking in one of the copper pegs used to fasten the bell-metal bottom, on which the cases were charged, to the wooden block."/>
    <x v="0"/>
    <s v="Rough handling?"/>
    <m/>
    <m/>
    <m/>
    <m/>
    <m/>
    <m/>
  </r>
  <r>
    <x v="1"/>
    <s v="Outstanding"/>
    <x v="105"/>
    <x v="25"/>
    <m/>
    <x v="88"/>
    <x v="11"/>
    <s v="2 Fatalities"/>
    <x v="0"/>
    <n v="0"/>
    <m/>
    <x v="2"/>
    <s v="The amount of nitroglycerine that exploded was probably not more than two gallons. The accident was probably due to the thawing out of the nitroglycerine in a tub of water and in the pouring of it from one crock to another"/>
    <x v="0"/>
    <s v="Not Known"/>
    <m/>
    <m/>
    <m/>
    <m/>
    <m/>
    <m/>
  </r>
  <r>
    <x v="6"/>
    <s v="Outstanding"/>
    <x v="106"/>
    <x v="25"/>
    <m/>
    <x v="11"/>
    <x v="3"/>
    <s v="0 Fatalities_x000a_2 Injuries"/>
    <x v="1"/>
    <n v="2"/>
    <m/>
    <x v="36"/>
    <s v="A wooden case containing a number of cartridges, including 50 for 8-bore elephant rifles, exploded while being placed on a van. Debris was scattered around by the violence of the explosion, a boy and a clerk, being slightly injured."/>
    <x v="0"/>
    <s v="Poor packaging"/>
    <m/>
    <m/>
    <m/>
    <m/>
    <m/>
    <m/>
  </r>
  <r>
    <x v="8"/>
    <s v="Outstanding"/>
    <x v="107"/>
    <x v="25"/>
    <m/>
    <x v="29"/>
    <x v="3"/>
    <s v="0 Fatalities_x000a_1 Injuries"/>
    <x v="1"/>
    <n v="1"/>
    <m/>
    <x v="8"/>
    <s v="The accident occurred in the operation of pressing Ballistite. It was probably due to friction between the surface of the piston and the inside of the cylinder, where some accumulation of paste is unavoidable."/>
    <x v="0"/>
    <s v="Contamination"/>
    <m/>
    <m/>
    <m/>
    <m/>
    <m/>
    <m/>
  </r>
  <r>
    <x v="8"/>
    <s v="Outstanding"/>
    <x v="108"/>
    <x v="25"/>
    <m/>
    <x v="89"/>
    <x v="3"/>
    <s v="1 Fatalities_x000a_0 Injuries"/>
    <x v="4"/>
    <n v="0"/>
    <m/>
    <x v="8"/>
    <s v="Explosion of a fog signal during pressing, due (it is believed) to the worker placing the signal to be pressed half way into the die"/>
    <x v="0"/>
    <s v="Incorrect use of machinery"/>
    <m/>
    <m/>
    <m/>
    <m/>
    <m/>
    <m/>
  </r>
  <r>
    <x v="8"/>
    <s v="Outstanding"/>
    <x v="109"/>
    <x v="25"/>
    <m/>
    <x v="89"/>
    <x v="3"/>
    <s v="0 Fatalities_x000a_1 Injuries"/>
    <x v="1"/>
    <n v="1"/>
    <m/>
    <x v="8"/>
    <s v="During the operation of pressing fog signals a signal exploded, and the workwoman was slightly burnt."/>
    <x v="0"/>
    <s v="Incorrect use of machinery"/>
    <m/>
    <m/>
    <m/>
    <m/>
    <m/>
    <m/>
  </r>
  <r>
    <x v="1"/>
    <s v="Outstanding"/>
    <x v="110"/>
    <x v="26"/>
    <m/>
    <x v="90"/>
    <x v="2"/>
    <s v="1 Fatalities_x000a_60 Injuries"/>
    <x v="4"/>
    <n v="60"/>
    <m/>
    <x v="6"/>
    <s v="An explosion of fireworks wrecked a shop in which they were stored. The explosion originated in a fire which was caused by one of the assistants, who trod upon some &quot;Electric Fire&quot;,  which was under her feet."/>
    <x v="0"/>
    <s v="Spilt Explosives"/>
    <m/>
    <m/>
    <m/>
    <m/>
    <m/>
    <m/>
  </r>
  <r>
    <x v="5"/>
    <s v="Outstanding"/>
    <x v="111"/>
    <x v="27"/>
    <m/>
    <x v="26"/>
    <x v="3"/>
    <s v="0 Fatalities_x000a_0 Injuries"/>
    <x v="1"/>
    <n v="0"/>
    <m/>
    <x v="0"/>
    <s v="A wind blown missile is thought to have ignited black powder dust in the drying house of a black powder factory.  The explosion destroyed the building. The distribution of the debris took the form of a cross."/>
    <x v="0"/>
    <s v="Adverse weather?"/>
    <m/>
    <m/>
    <m/>
    <m/>
    <m/>
    <m/>
  </r>
  <r>
    <x v="2"/>
    <s v="Outstanding"/>
    <x v="112"/>
    <x v="27"/>
    <m/>
    <x v="91"/>
    <x v="3"/>
    <s v="0 Fatalities_x000a_0 Injuries"/>
    <x v="1"/>
    <n v="0"/>
    <m/>
    <x v="37"/>
    <s v="A small explosion appeared to take place underneath the table immediately opposite to one of the girls, who was seated on a stool close to the table filling, during the process of filling electric fuzes. The cause of the accident was not ascertained"/>
    <x v="0"/>
    <s v="Not Known"/>
    <m/>
    <m/>
    <m/>
    <m/>
    <m/>
    <m/>
  </r>
  <r>
    <x v="6"/>
    <s v="Outstanding"/>
    <x v="113"/>
    <x v="27"/>
    <m/>
    <x v="11"/>
    <x v="3"/>
    <s v="5 Fatalities_x000a_5 Injuries"/>
    <x v="14"/>
    <n v="5"/>
    <m/>
    <x v="38"/>
    <s v="An explosion occurred during the unloading of primers from the SS Manitoba. The primers were incorrectly labelled as percussion caps, rather than detonators, and were in an unsafe condition. The primers were unfoiled and unvarnished."/>
    <x v="0"/>
    <s v="Dropped explosives; Poorly designed article"/>
    <m/>
    <m/>
    <m/>
    <m/>
    <m/>
    <m/>
  </r>
  <r>
    <x v="0"/>
    <s v="Outstanding"/>
    <x v="114"/>
    <x v="27"/>
    <m/>
    <x v="92"/>
    <x v="2"/>
    <s v="7 Fatalities"/>
    <x v="15"/>
    <n v="0"/>
    <m/>
    <x v="0"/>
    <s v="It is stated that the accident was due to the explosion of a new boiler, the concussion of which caused the powder in the large mixing department to explode. Several small buildings were burned."/>
    <x v="0"/>
    <s v="External fire"/>
    <m/>
    <m/>
    <m/>
    <m/>
    <m/>
    <m/>
  </r>
  <r>
    <x v="5"/>
    <s v="Outstanding"/>
    <x v="115"/>
    <x v="28"/>
    <m/>
    <x v="93"/>
    <x v="2"/>
    <s v="3 Fatalities_x000a_2 Injuries"/>
    <x v="5"/>
    <n v="2"/>
    <m/>
    <x v="30"/>
    <s v="The explosion occurred in a drying house where about 3,000 pounds of Peyton powder were present. Two men were working in the building at the time. The cause was not ascertained, but the accident seems to have commenced with fire"/>
    <x v="0"/>
    <s v="Not Known"/>
    <m/>
    <m/>
    <m/>
    <m/>
    <m/>
    <m/>
  </r>
  <r>
    <x v="11"/>
    <s v="Outstanding"/>
    <x v="116"/>
    <x v="28"/>
    <m/>
    <x v="94"/>
    <x v="1"/>
    <s v="4 Fatalities_x000a_1 Injuries"/>
    <x v="7"/>
    <n v="1"/>
    <m/>
    <x v="9"/>
    <s v="An explosion took place in an extruder in the packing house of a dynamite factory.  The accident might have been caused by the deformation of a screw or the presence of a foreign body in the extruder."/>
    <x v="0"/>
    <s v="Not Known"/>
    <m/>
    <m/>
    <m/>
    <m/>
    <m/>
    <m/>
  </r>
  <r>
    <x v="1"/>
    <s v="Outstanding"/>
    <x v="117"/>
    <x v="28"/>
    <m/>
    <x v="95"/>
    <x v="3"/>
    <s v="1 Fatalities_x000a_0 Injuries"/>
    <x v="4"/>
    <n v="0"/>
    <m/>
    <x v="20"/>
    <s v="A worker slipped whilst carrying plates of unpressed caps.  The effects of the subsequent explosion were very localized but the worker suffered fatal injuries."/>
    <x v="0"/>
    <s v="Dropped explosives"/>
    <m/>
    <m/>
    <m/>
    <m/>
    <m/>
    <m/>
  </r>
  <r>
    <x v="1"/>
    <s v="Outstanding"/>
    <x v="118"/>
    <x v="28"/>
    <m/>
    <x v="96"/>
    <x v="3"/>
    <s v="1 Fatalities_x000a_0 Injuries"/>
    <x v="4"/>
    <n v="0"/>
    <m/>
    <x v="7"/>
    <s v="An explosion occurred as a storeman attempted to open a case of detonators with a knife, in contravention of instructions.  The building was essentially wrecked in the explosion and the storeman killed"/>
    <x v="0"/>
    <s v="Procedure not followed"/>
    <m/>
    <m/>
    <m/>
    <m/>
    <m/>
    <m/>
  </r>
  <r>
    <x v="1"/>
    <s v="Outstanding"/>
    <x v="119"/>
    <x v="28"/>
    <m/>
    <x v="97"/>
    <x v="3"/>
    <s v="0 Fatalities_x000a_1 Injuries"/>
    <x v="1"/>
    <n v="1"/>
    <m/>
    <x v="39"/>
    <s v="Ignition during manual sorting of cordite strands.  The cordite burnt fiercely without explosion.  No definite cause for the ignition was found, but sabotage was considered most likely."/>
    <x v="0"/>
    <s v="Sabotage/Deliberate?"/>
    <m/>
    <m/>
    <m/>
    <m/>
    <m/>
    <m/>
  </r>
  <r>
    <x v="12"/>
    <s v="Outstanding"/>
    <x v="120"/>
    <x v="29"/>
    <m/>
    <x v="98"/>
    <x v="3"/>
    <s v="0 Fatalities_x000a_0 Injuries"/>
    <x v="1"/>
    <n v="0"/>
    <m/>
    <x v="26"/>
    <s v="Whilst a steam-pipe in the picric acid store was being repaired, a fire was started by a spark or friction between a steel chisel and the pipe. The fire spread to the packing room, and resulted eventually in a serious explosion. However, damage was slight"/>
    <x v="0"/>
    <s v="Contamination"/>
    <m/>
    <m/>
    <m/>
    <m/>
    <m/>
    <m/>
  </r>
  <r>
    <x v="0"/>
    <s v="Outstanding"/>
    <x v="121"/>
    <x v="29"/>
    <m/>
    <x v="26"/>
    <x v="3"/>
    <s v="4 Fatalities_x000a_0 Injuries"/>
    <x v="7"/>
    <n v="0"/>
    <m/>
    <x v="0"/>
    <s v="A corning house blew up, probably as the result of the presence of grit or foreign material in the black powder. The explosion was a comparatively mild one &amp; no damage was done to any of the other buildings of the factory."/>
    <x v="0"/>
    <s v="Foreign body"/>
    <m/>
    <m/>
    <m/>
    <m/>
    <m/>
    <m/>
  </r>
  <r>
    <x v="0"/>
    <s v="Outstanding"/>
    <x v="122"/>
    <x v="29"/>
    <m/>
    <x v="47"/>
    <x v="6"/>
    <s v="1 Fatalities_x000a_0 Injuries"/>
    <x v="4"/>
    <n v="0"/>
    <m/>
    <x v="0"/>
    <s v="During a thunderstorm, the isolated sifting and granulating house of the powder factory at Hamm on Sieg exploded, in consequence of which a foreman, who had remained there, contrary to instructions, was killed."/>
    <x v="0"/>
    <s v="Lightning"/>
    <m/>
    <m/>
    <m/>
    <m/>
    <m/>
    <m/>
  </r>
  <r>
    <x v="8"/>
    <s v="Outstanding"/>
    <x v="123"/>
    <x v="29"/>
    <m/>
    <x v="26"/>
    <x v="3"/>
    <s v="2 Fatalities_x000a_0 Injuries"/>
    <x v="0"/>
    <n v="0"/>
    <m/>
    <x v="0"/>
    <s v="Explosion in gunpowder press, probably caused by a failure of one of the columns of the press and consequent tilting of the charge on the ram.  The topography of the site ensured that the effects of the explosion were light."/>
    <x v="0"/>
    <s v="Faulty tool/machinery"/>
    <m/>
    <m/>
    <m/>
    <m/>
    <m/>
    <m/>
  </r>
  <r>
    <x v="2"/>
    <s v="Outstanding"/>
    <x v="124"/>
    <x v="30"/>
    <m/>
    <x v="99"/>
    <x v="1"/>
    <s v="4 Fatalities"/>
    <x v="7"/>
    <n v="0"/>
    <m/>
    <x v="9"/>
    <s v="A dynamite packing machine exploded killing four women who were attending to it. Packing was done by hand on a copper tray table. It is probable that the accident was due to friction or shock of the tamping rod against the copper tray."/>
    <x v="0"/>
    <s v="Not Known"/>
    <m/>
    <m/>
    <m/>
    <m/>
    <m/>
    <m/>
  </r>
  <r>
    <x v="2"/>
    <s v="Outstanding"/>
    <x v="125"/>
    <x v="30"/>
    <m/>
    <x v="100"/>
    <x v="3"/>
    <s v="1 Fatalities_x000a_3 Injuries"/>
    <x v="4"/>
    <n v="3"/>
    <m/>
    <x v="9"/>
    <s v="The explosion was the direct result of operatives going against instructions and using frozen dynamite to fill cartridges. The damage done to other bldgs of the factory was insignificant, being confined to a few broken panes of glass in 2 adjacent huts."/>
    <x v="0"/>
    <s v="Procedure not followed"/>
    <m/>
    <m/>
    <m/>
    <m/>
    <m/>
    <m/>
  </r>
  <r>
    <x v="1"/>
    <s v="Outstanding"/>
    <x v="126"/>
    <x v="30"/>
    <m/>
    <x v="101"/>
    <x v="3"/>
    <s v="1 Fatalities_x000a_2 Injuries"/>
    <x v="4"/>
    <n v="2"/>
    <m/>
    <x v="7"/>
    <s v="A workman was preparing to varnish detonators for the Hotchkiss base fuze &amp; was placing some on a tray when an explosion occurred. The accident was due to the &quot;claws&quot; of one detonator rubbing against the composition inside another."/>
    <x v="0"/>
    <s v="Procedure in error"/>
    <m/>
    <m/>
    <m/>
    <m/>
    <m/>
    <m/>
  </r>
  <r>
    <x v="1"/>
    <s v="Outstanding"/>
    <x v="127"/>
    <x v="30"/>
    <m/>
    <x v="20"/>
    <x v="3"/>
    <s v="6 Fatalities_x000a_1 Injuries"/>
    <x v="11"/>
    <n v="1"/>
    <m/>
    <x v="0"/>
    <s v="It is thought the accident occurred when an operative carrying a cask of powder between the corning house and a bogie stumbled &amp; a spark struck from his hobnail boot ignited the spilt powder. The explosion communicated to the bogie &amp; corning house."/>
    <x v="0"/>
    <s v="Incorrect clothing"/>
    <m/>
    <m/>
    <m/>
    <m/>
    <m/>
    <m/>
  </r>
  <r>
    <x v="12"/>
    <s v="Outstanding"/>
    <x v="128"/>
    <x v="30"/>
    <m/>
    <x v="14"/>
    <x v="3"/>
    <s v="1 Fatalities_x000a_3 Injuries"/>
    <x v="4"/>
    <n v="3"/>
    <m/>
    <x v="0"/>
    <s v="During repairs to the corning house, a matchboard casing was removed from the framework of the machine. The house had been hosed out, but the water had failed to penetrate the casing, &amp; some lbs of powder-dust were ignited by a light brought into the bldg"/>
    <x v="0"/>
    <s v="Inadequate desensitisation"/>
    <m/>
    <m/>
    <m/>
    <m/>
    <m/>
    <m/>
  </r>
  <r>
    <x v="0"/>
    <s v="Outstanding"/>
    <x v="129"/>
    <x v="30"/>
    <m/>
    <x v="102"/>
    <x v="3"/>
    <s v="0 Fatalities_x000a_1 Injuries"/>
    <x v="1"/>
    <n v="1"/>
    <m/>
    <x v="35"/>
    <s v="An ignition of cannonite took place in the secondary granulating machine causing severe injury to the one man present in the building."/>
    <x v="0"/>
    <s v="Foreign body"/>
    <m/>
    <m/>
    <m/>
    <m/>
    <m/>
    <m/>
  </r>
  <r>
    <x v="8"/>
    <s v="Outstanding"/>
    <x v="130"/>
    <x v="30"/>
    <m/>
    <x v="103"/>
    <x v="3"/>
    <s v="1 Fatalities_x000a_0 Injuries"/>
    <x v="4"/>
    <n v="0"/>
    <m/>
    <x v="18"/>
    <s v="An ignition occurred during the process of manually pressing stars by means of a wooden mallet &amp; drift.  It is belived the operative struck too hard a blow with the mallet &amp; the flash communicated to uncovered composition. The operative died of burns."/>
    <x v="0"/>
    <s v="Rough handling"/>
    <m/>
    <m/>
    <m/>
    <m/>
    <m/>
    <m/>
  </r>
  <r>
    <x v="8"/>
    <s v="Outstanding"/>
    <x v="131"/>
    <x v="30"/>
    <m/>
    <x v="40"/>
    <x v="3"/>
    <s v="2 Fatalities_x000a_0 Injuries"/>
    <x v="0"/>
    <n v="0"/>
    <m/>
    <x v="0"/>
    <s v="The ignition occurred whilst the press was being made ready. It is possible that in the process of cleaning and preparing for work, dust or grains may have fallen in or near the clutch and these were ignited by the grinding of the teeth."/>
    <x v="0"/>
    <s v="Contamination"/>
    <m/>
    <m/>
    <m/>
    <m/>
    <m/>
    <m/>
  </r>
  <r>
    <x v="10"/>
    <s v="Outstanding"/>
    <x v="132"/>
    <x v="31"/>
    <m/>
    <x v="104"/>
    <x v="3"/>
    <s v="2 Fatalities_x000a_1 Injuries"/>
    <x v="0"/>
    <n v="1"/>
    <m/>
    <x v="7"/>
    <s v="An explosion occurred in a building where fuzes were fixed to detonators.  It is thought that the accident occurred as a result of an operative upsetting a tray of detonators and then treading on spilt composition whilst attempting to pick them up."/>
    <x v="0"/>
    <s v="Spilt Explosives"/>
    <m/>
    <m/>
    <m/>
    <m/>
    <m/>
    <m/>
  </r>
  <r>
    <x v="1"/>
    <s v="Outstanding"/>
    <x v="133"/>
    <x v="31"/>
    <m/>
    <x v="53"/>
    <x v="3"/>
    <s v="2 Fatalities_x000a_0 Injuries"/>
    <x v="0"/>
    <n v="0"/>
    <m/>
    <x v="18"/>
    <s v="A quantity of stars ignited in a drying building used as an expense magazine. It is thought the ignition was due to an abnormal sensitiveness produced on the surface of one of these stars by the contact of chlorate with sulphur in the gunpowder priming."/>
    <x v="0"/>
    <s v="Incompatibility"/>
    <m/>
    <m/>
    <m/>
    <m/>
    <m/>
    <m/>
  </r>
  <r>
    <x v="1"/>
    <s v="Outstanding"/>
    <x v="134"/>
    <x v="31"/>
    <m/>
    <x v="105"/>
    <x v="2"/>
    <s v="6 Fatalities_x000a_100 Injuries"/>
    <x v="11"/>
    <n v="100"/>
    <m/>
    <x v="9"/>
    <s v="A serious explosion occurred in connection with the construction of the &quot; Rapid Transit Railroad.&quot; The damage to property was considerable, but, so far as can be gathered from the reports, consisted chiefly of breakage of windows."/>
    <x v="0"/>
    <s v="Naked light"/>
    <m/>
    <m/>
    <m/>
    <m/>
    <m/>
    <m/>
  </r>
  <r>
    <x v="0"/>
    <s v="Outstanding"/>
    <x v="135"/>
    <x v="31"/>
    <m/>
    <x v="106"/>
    <x v="3"/>
    <s v="0 Fatalities_x000a_0 Injuries"/>
    <x v="1"/>
    <n v="0"/>
    <m/>
    <x v="40"/>
    <s v="The granulating house was burnt down by a fire which originated in a small piece of hard wood which had been placed on the side of the &quot; duster&quot; at a place where wear had appeared."/>
    <x v="0"/>
    <s v="Procedure not followed"/>
    <m/>
    <m/>
    <m/>
    <m/>
    <m/>
    <m/>
  </r>
  <r>
    <x v="7"/>
    <s v="Outstanding"/>
    <x v="136"/>
    <x v="31"/>
    <m/>
    <x v="107"/>
    <x v="3"/>
    <s v="2 Fatalities_x000a_1 Injuries"/>
    <x v="0"/>
    <n v="1"/>
    <m/>
    <x v="41"/>
    <s v="An explosion occurred during the process of sieving cordite paste. It was thought the accident was caused either by the fall of one brass-lined box on another or to a collision between two of these boxes. The blast caused minor damage to nearby buildings."/>
    <x v="0"/>
    <s v="Not Known"/>
    <m/>
    <m/>
    <m/>
    <m/>
    <m/>
    <m/>
  </r>
  <r>
    <x v="9"/>
    <s v="Outstanding"/>
    <x v="137"/>
    <x v="32"/>
    <m/>
    <x v="17"/>
    <x v="3"/>
    <s v="1 injury; some damage to property"/>
    <x v="1"/>
    <n v="1"/>
    <s v="some building damage"/>
    <x v="8"/>
    <s v="Ignition of explosive sweepings"/>
    <x v="5"/>
    <s v="None reported"/>
    <s v="Smoking in undesignated area"/>
    <s v="Not following instructions; no segregation of sweepings (component parts of formualtion mixed, not separtated); keeping waste in building for longer than necessary; contaminated PPE being worn"/>
    <s v="Contraband rules and regulations to be adhered; "/>
    <s v="segregation of individual component parts; disposal of individual component parts; frequent burning of waste - do not allow to build up"/>
    <s v="Contraband rules and regulations to be inforced, spot checks, search register to be installed and instigated; segregation of waste types; SMOKING IS BAD FOR YOU!!"/>
    <m/>
  </r>
  <r>
    <x v="5"/>
    <s v="Outstanding"/>
    <x v="138"/>
    <x v="32"/>
    <m/>
    <x v="108"/>
    <x v="12"/>
    <s v="1 Fatalities_x000a_0 Injuries"/>
    <x v="4"/>
    <n v="0"/>
    <m/>
    <x v="12"/>
    <s v="An explosion of collodion cotton occurred whereby a drying house destroyed. No definite cause can be assigned, a spark from the boiler house 192 ft away, the presence of impure collodion cotton, and dust on steam pipes, all being suggested"/>
    <x v="0"/>
    <s v="Not Known"/>
    <m/>
    <m/>
    <m/>
    <m/>
    <m/>
    <m/>
  </r>
  <r>
    <x v="5"/>
    <s v="Outstanding"/>
    <x v="139"/>
    <x v="32"/>
    <m/>
    <x v="109"/>
    <x v="3"/>
    <s v="0 Fatalities_x000a_2 Injuries"/>
    <x v="1"/>
    <n v="2"/>
    <m/>
    <x v="42"/>
    <s v="An operative struck a zinc dust-pan against the drying apparatus which was loaded with guncotton powder. About 350 lbs of powder burned without exploding.  The drying house was completely gutted but both occupants, though badly burnt, managed to escape."/>
    <x v="0"/>
    <s v="Incorrect work tool"/>
    <m/>
    <m/>
    <m/>
    <m/>
    <m/>
    <m/>
  </r>
  <r>
    <x v="2"/>
    <s v="Outstanding"/>
    <x v="140"/>
    <x v="32"/>
    <m/>
    <x v="48"/>
    <x v="3"/>
    <s v="16 Fatalities_x000a_14 Injuries"/>
    <x v="17"/>
    <n v="14"/>
    <m/>
    <x v="43"/>
    <s v="Six 9.2&quot; shells detonated en masse in the filling house. The accident was probably caused by the forcible insertion or removal of a former. Various irregularities were practised in the house. The damage caused by the explosion was extensive."/>
    <x v="0"/>
    <s v="Procedure not followed"/>
    <m/>
    <m/>
    <m/>
    <m/>
    <m/>
    <m/>
  </r>
  <r>
    <x v="2"/>
    <s v="Outstanding"/>
    <x v="141"/>
    <x v="32"/>
    <m/>
    <x v="110"/>
    <x v="3"/>
    <s v="0 Fatalities_x000a_1 Injuries"/>
    <x v="1"/>
    <n v="1"/>
    <m/>
    <x v="44"/>
    <s v="An explosion occurred during the process of filling tubes with a sensitive composition. The operative was provided with a wooden tool for pressing the composition into the tubes but this was too tight a fit and so caused undue friction."/>
    <x v="0"/>
    <s v="Procedure in error"/>
    <m/>
    <m/>
    <m/>
    <m/>
    <m/>
    <m/>
  </r>
  <r>
    <x v="1"/>
    <s v="Outstanding"/>
    <x v="142"/>
    <x v="32"/>
    <m/>
    <x v="111"/>
    <x v="3"/>
    <s v="0 Fatalities_x000a_0 Injuries"/>
    <x v="1"/>
    <n v="0"/>
    <m/>
    <x v="6"/>
    <s v="Some prismatic lights, which had been recovered from the premises concerned in the last accident (see Record 13723), were taken to other premises in a leather hand-bag. A fire originated in the bag, and was no doubt due to the spontaneous ignition."/>
    <x v="0"/>
    <s v="Incompatibility"/>
    <m/>
    <m/>
    <m/>
    <m/>
    <m/>
    <m/>
  </r>
  <r>
    <x v="1"/>
    <s v="Outstanding"/>
    <x v="143"/>
    <x v="32"/>
    <m/>
    <x v="22"/>
    <x v="3"/>
    <s v="3 Fatalities_x000a_2 Injuries"/>
    <x v="5"/>
    <n v="2"/>
    <m/>
    <x v="33"/>
    <s v="Part of a large block of very dense guncotton (made by a special process) having been nearly dried was being slowly broken up with a phosphor-bronze chisel. In the course of the operation it took fire."/>
    <x v="0"/>
    <s v="Procedure in error"/>
    <m/>
    <m/>
    <m/>
    <m/>
    <m/>
    <m/>
  </r>
  <r>
    <x v="1"/>
    <s v="Outstanding"/>
    <x v="144"/>
    <x v="32"/>
    <m/>
    <x v="112"/>
    <x v="2"/>
    <s v="7 Fatalities_x000a_12 Injuries"/>
    <x v="15"/>
    <n v="12"/>
    <m/>
    <x v="45"/>
    <s v="Explosion during the process of removing bursting charges, each consisting of about 50 lbs. of fine grain powder, from a batch of 400 13-inch shell, which required re-banding"/>
    <x v="0"/>
    <s v="Rough handling"/>
    <m/>
    <m/>
    <m/>
    <m/>
    <m/>
    <m/>
  </r>
  <r>
    <x v="6"/>
    <s v="Outstanding"/>
    <x v="145"/>
    <x v="32"/>
    <m/>
    <x v="113"/>
    <x v="1"/>
    <s v="0 Fatalities"/>
    <x v="1"/>
    <n v="0"/>
    <m/>
    <x v="46"/>
    <s v="A fire broke out while barrels of potassium chlorate were being transferred from the Messageries sheds to a steamboat alongside the wharf. The fire was due to friction on a mixture of fine powder, which had escaped from the barrel, and organic matter"/>
    <x v="0"/>
    <s v="Contamination"/>
    <m/>
    <m/>
    <m/>
    <m/>
    <m/>
    <m/>
  </r>
  <r>
    <x v="12"/>
    <s v="Outstanding"/>
    <x v="146"/>
    <x v="32"/>
    <m/>
    <x v="114"/>
    <x v="2"/>
    <s v="19 Fatalities_x000a_50 Injuries"/>
    <x v="18"/>
    <n v="50"/>
    <m/>
    <x v="47"/>
    <s v="During the removal of a floor impregnated with nitroglycerine an explosion took place which detonated 3 trolleys of explosive outside the building. This propagated to a magazine containing 23 tons of dynamite. Damage was serious within 1500ft"/>
    <x v="0"/>
    <s v="Exudation"/>
    <m/>
    <m/>
    <m/>
    <m/>
    <m/>
    <m/>
  </r>
  <r>
    <x v="12"/>
    <s v="Outstanding"/>
    <x v="147"/>
    <x v="32"/>
    <m/>
    <x v="115"/>
    <x v="3"/>
    <s v="2 Fatalities_x000a_4 Injuries"/>
    <x v="0"/>
    <n v="4"/>
    <m/>
    <x v="0"/>
    <s v="An explosion was caused in the glazing house by a mechanic tightening a key of a bevel wheel with a hammer. The bldg had not been sufficiently watered down to prevent the flash produced by the blow communicating with about 4.5 tons of powder at far end."/>
    <x v="0"/>
    <s v="Inadequate desensitisation"/>
    <m/>
    <m/>
    <m/>
    <m/>
    <m/>
    <m/>
  </r>
  <r>
    <x v="8"/>
    <s v="Outstanding"/>
    <x v="148"/>
    <x v="32"/>
    <m/>
    <x v="51"/>
    <x v="3"/>
    <s v="2 Fatalities_x000a_0 Injuries"/>
    <x v="0"/>
    <n v="0"/>
    <m/>
    <x v="0"/>
    <s v="An accident occurred during the process of pressing.  The press was of an old design &amp; not of the highest standard. However, the cause of the accident was ascribed to the presence of foreign matter in the powder. The explosion was mild."/>
    <x v="0"/>
    <s v="Foreign body"/>
    <m/>
    <m/>
    <m/>
    <m/>
    <m/>
    <m/>
  </r>
  <r>
    <x v="8"/>
    <s v="Outstanding"/>
    <x v="149"/>
    <x v="32"/>
    <m/>
    <x v="75"/>
    <x v="3"/>
    <s v="0 Fatalities_x000a_0 Injuries"/>
    <x v="1"/>
    <n v="0"/>
    <m/>
    <x v="8"/>
    <s v="An ignition of Cordite M.D. took place in a new hydraulic press. There was no appearance of flame nor any sign of an explosion, no one was hurt, and no damage done to plant."/>
    <x v="0"/>
    <s v="Not Known"/>
    <m/>
    <m/>
    <m/>
    <m/>
    <m/>
    <m/>
  </r>
  <r>
    <x v="3"/>
    <s v="Outstanding"/>
    <x v="150"/>
    <x v="33"/>
    <m/>
    <x v="75"/>
    <x v="3"/>
    <s v="0 Fatalities_x000a_0 Injuries"/>
    <x v="1"/>
    <n v="0"/>
    <m/>
    <x v="2"/>
    <s v="A slight explosion occurred in melting up some lead pipe removed from the wash water settling tank. An examination of some of the pipe which remained revealed an undissolved deposit of sulphate of lime inside, in a crack in which NG may have been present."/>
    <x v="0"/>
    <s v="Contamination"/>
    <m/>
    <m/>
    <m/>
    <m/>
    <m/>
    <m/>
  </r>
  <r>
    <x v="3"/>
    <s v="Outstanding"/>
    <x v="151"/>
    <x v="33"/>
    <m/>
    <x v="116"/>
    <x v="3"/>
    <s v="0 Fatalities_x000a_1 Injuries"/>
    <x v="1"/>
    <n v="1"/>
    <m/>
    <x v="48"/>
    <s v="The injured man was engaged in sweeping out a drum containing Schultze powder with a soft hand brush. He observed a flash under the bristles of the brush and immediately rushed out of the building, his right hand being somewhat severely burnt."/>
    <x v="0"/>
    <s v="Not Known"/>
    <m/>
    <m/>
    <m/>
    <m/>
    <m/>
    <m/>
  </r>
  <r>
    <x v="5"/>
    <s v="Outstanding"/>
    <x v="152"/>
    <x v="33"/>
    <m/>
    <x v="107"/>
    <x v="3"/>
    <s v="2 Fatalities_x000a_0 Injuries"/>
    <x v="0"/>
    <n v="0"/>
    <m/>
    <x v="49"/>
    <s v="There was an explosion in a guncotton factory as 2 operators attempted to unload the nitrocellulose from the dryers at night with insufficient light and before the product had cooled down."/>
    <x v="0"/>
    <s v="Procedure not followed"/>
    <m/>
    <m/>
    <m/>
    <m/>
    <m/>
    <m/>
  </r>
  <r>
    <x v="2"/>
    <s v="Outstanding"/>
    <x v="153"/>
    <x v="33"/>
    <m/>
    <x v="117"/>
    <x v="3"/>
    <s v="0 Fatalities_x000a_1 Injuries"/>
    <x v="1"/>
    <n v="1"/>
    <m/>
    <x v="6"/>
    <s v="A man was charging a jewelled fountain when it exploded, firing other partly finished fountains. The cause was probably friction and blow caused by ramming a somewhat sensitive chlorate star in a fire containing sulphur, which increased its sensitiveness."/>
    <x v="0"/>
    <s v="Incompatibility"/>
    <m/>
    <m/>
    <m/>
    <m/>
    <m/>
    <m/>
  </r>
  <r>
    <x v="0"/>
    <s v="Outstanding"/>
    <x v="154"/>
    <x v="33"/>
    <m/>
    <x v="118"/>
    <x v="2"/>
    <s v="2 Fatalities_x000a_0 Injuries"/>
    <x v="0"/>
    <n v="0"/>
    <m/>
    <x v="0"/>
    <s v="An explosion in the corning house containing 2000lb of black powder exploded and propagated to the press house which contained 5000lb of powder. No evidence was found of the cause. Structural damage was evident 500ft away"/>
    <x v="0"/>
    <s v="Not Known"/>
    <m/>
    <m/>
    <m/>
    <m/>
    <m/>
    <m/>
  </r>
  <r>
    <x v="8"/>
    <s v="Outstanding"/>
    <x v="155"/>
    <x v="33"/>
    <m/>
    <x v="85"/>
    <x v="3"/>
    <s v="0 Fatalities_x000a_0 Injuries"/>
    <x v="1"/>
    <n v="0"/>
    <m/>
    <x v="8"/>
    <s v="During the operation of pressing M.D. cordite, a slight detonation occurred inside the cylinder, between the steel plate and the die. The explosion probably originated in the compression of a mixture of acetone vapour and air on the starting press."/>
    <x v="0"/>
    <s v="Adiabatic compression"/>
    <m/>
    <m/>
    <m/>
    <m/>
    <m/>
    <m/>
  </r>
  <r>
    <x v="8"/>
    <s v="Outstanding"/>
    <x v="156"/>
    <x v="33"/>
    <m/>
    <x v="85"/>
    <x v="3"/>
    <s v="0 Fatalities_x000a_0 Injuries"/>
    <x v="1"/>
    <n v="0"/>
    <m/>
    <x v="8"/>
    <s v="A cylinder of cordite M.D. had just been placed under pressure, when a detonation was heard and fire seen issuing from the dies. The cause of the accident was not ascertained."/>
    <x v="0"/>
    <s v="Not Known"/>
    <m/>
    <m/>
    <m/>
    <m/>
    <m/>
    <m/>
  </r>
  <r>
    <x v="9"/>
    <s v="Outstanding"/>
    <x v="157"/>
    <x v="34"/>
    <m/>
    <x v="17"/>
    <x v="3"/>
    <s v="1 injury, some building damage"/>
    <x v="1"/>
    <n v="1"/>
    <s v="some building damage"/>
    <x v="8"/>
    <s v="Malicious introduction of explosive to contaminated waste"/>
    <x v="5"/>
    <s v="None reported"/>
    <s v="ingnition of explosives maliciously introdueced to contaminated waste"/>
    <s v="Malicious introduction of explosive int contaminated waste"/>
    <s v="Check contaminated waste prior to ignition"/>
    <s v="Remote igntion of contaminated waste; secondary checks of waste when laying out"/>
    <s v="Check waste prior to initiation, impoarance of remote initiation"/>
    <m/>
  </r>
  <r>
    <x v="5"/>
    <s v="Outstanding"/>
    <x v="158"/>
    <x v="34"/>
    <m/>
    <x v="119"/>
    <x v="3"/>
    <s v="1 Fatalities_x000a_0 Injuries"/>
    <x v="4"/>
    <n v="0"/>
    <m/>
    <x v="49"/>
    <s v="An explosion of collodion cotton occurred in a stove as an operative was withdrawing a tray. Both the stove and the bldg in which it was housed were not of the best design. The ignition was caused by friction between the zinc tray &amp; a brass angle piece."/>
    <x v="0"/>
    <s v="Poorly designed equipment"/>
    <m/>
    <m/>
    <m/>
    <m/>
    <m/>
    <m/>
  </r>
  <r>
    <x v="2"/>
    <s v="Outstanding"/>
    <x v="159"/>
    <x v="34"/>
    <m/>
    <x v="120"/>
    <x v="12"/>
    <s v="3 Fatalities"/>
    <x v="5"/>
    <n v="0"/>
    <m/>
    <x v="9"/>
    <s v="The accident occurred in a cartridge hut. The most probable cause was either the upsetting of one of the boxes containing the loose explosive, or the fall of a heavy lamp shade on to this box."/>
    <x v="0"/>
    <s v="Falling Object?"/>
    <m/>
    <m/>
    <m/>
    <m/>
    <m/>
    <m/>
  </r>
  <r>
    <x v="2"/>
    <s v="Outstanding"/>
    <x v="160"/>
    <x v="34"/>
    <m/>
    <x v="121"/>
    <x v="3"/>
    <s v="0 Fatalities_x000a_2 Injuries"/>
    <x v="1"/>
    <n v="2"/>
    <m/>
    <x v="50"/>
    <s v="Ignition during the process of filling firework lances with &quot;blue fire&quot; composition.  The ignition was probably caused by over vigorous blows with a copper stemming rod, and possibly the presence of grit."/>
    <x v="0"/>
    <s v="Rough handling?"/>
    <m/>
    <m/>
    <m/>
    <m/>
    <m/>
    <m/>
  </r>
  <r>
    <x v="12"/>
    <s v="Outstanding"/>
    <x v="161"/>
    <x v="34"/>
    <m/>
    <x v="122"/>
    <x v="3"/>
    <s v="1 Fatalities_x000a_0 Injuries"/>
    <x v="4"/>
    <n v="0"/>
    <m/>
    <x v="2"/>
    <s v="Explosion in workshop during repair of sieve. The frame of the sieve was made of hollow brass tubing and had accumulated a certain quantity of nitroglycerine."/>
    <x v="0"/>
    <s v="Poorly designed equipment; Contamination"/>
    <m/>
    <m/>
    <m/>
    <m/>
    <m/>
    <m/>
  </r>
  <r>
    <x v="9"/>
    <s v="Outstanding"/>
    <x v="162"/>
    <x v="35"/>
    <m/>
    <x v="17"/>
    <x v="3"/>
    <s v="1 fatality, 2 minor injuries"/>
    <x v="4"/>
    <n v="2"/>
    <m/>
    <x v="8"/>
    <s v="waste acid from NG processing was tranported for disposal in drums that required tools and excessive force to open the plug. Detonation occurred during the opening of the drums"/>
    <x v="2"/>
    <s v="temperature range control for safe storage"/>
    <s v="excessive force used to open drum where crystallisation has occurred"/>
    <s v="design of equipmentand process, chemical separation, quantity in drums"/>
    <s v="Design of drums to prevent excessive force. Correct storage to prevent separation of NG at low temperature. Understanding of chemical process to prevent further nitration and decomposition"/>
    <s v="correct storage"/>
    <s v="Design of drums to prevent excessive force. Correct storage to prevent separation of NG at low temperature. Understanding of chemical process to prevent further nitration and decomposition"/>
    <m/>
  </r>
  <r>
    <x v="10"/>
    <s v="Outstanding"/>
    <x v="163"/>
    <x v="35"/>
    <m/>
    <x v="52"/>
    <x v="9"/>
    <s v="0 Fatalities_x000a_2 Injuries"/>
    <x v="1"/>
    <n v="2"/>
    <m/>
    <x v="51"/>
    <s v="Explosion in a gunsmiths.  The accident was caused by the use of a steel hammer in the process of breaking up a number of old .442 revolver cases for the purposes of recovering scrap lead.  A large number of windows in the neighbourhood were broken."/>
    <x v="0"/>
    <s v="Incorrect work tool"/>
    <m/>
    <m/>
    <m/>
    <m/>
    <m/>
    <m/>
  </r>
  <r>
    <x v="3"/>
    <s v="Outstanding"/>
    <x v="164"/>
    <x v="35"/>
    <m/>
    <x v="123"/>
    <x v="3"/>
    <s v="1 Fatalities_x000a_2 Injuries"/>
    <x v="4"/>
    <n v="2"/>
    <m/>
    <x v="0"/>
    <s v="A millman was removing some powder incrustation from the track of the plough, using a bronze hammer for the purpose; he thus ignited the incrustation and the clinker under the runners, which fired the charge that he had just lifted."/>
    <x v="0"/>
    <s v="Procedure not followed"/>
    <m/>
    <m/>
    <m/>
    <m/>
    <m/>
    <m/>
  </r>
  <r>
    <x v="5"/>
    <s v="Outstanding"/>
    <x v="165"/>
    <x v="35"/>
    <m/>
    <x v="124"/>
    <x v="6"/>
    <s v="0 Fatalities_x000a_5 Injuries"/>
    <x v="1"/>
    <n v="5"/>
    <m/>
    <x v="30"/>
    <s v="Two explosions occurred almost simultaneously in a drying house in which two kinds of smokeless powder were being dried by means of heated air. Heavy masses of iron were thrown over the factory to a distance of 270 metres or so."/>
    <x v="0"/>
    <s v="Not Known"/>
    <m/>
    <m/>
    <m/>
    <m/>
    <m/>
    <m/>
  </r>
  <r>
    <x v="2"/>
    <s v="Outstanding"/>
    <x v="166"/>
    <x v="35"/>
    <m/>
    <x v="125"/>
    <x v="2"/>
    <s v="3 Fatalities"/>
    <x v="5"/>
    <n v="0"/>
    <m/>
    <x v="9"/>
    <s v="An explosion in the cartridging house containing 1500lb of dynamite propagated to a packing house  containing 2000lb of dynamite. The cause could not be determined. Five men in a packing house, 160 ft distant, escaped with only slight injuries."/>
    <x v="0"/>
    <s v="Not Known"/>
    <m/>
    <m/>
    <m/>
    <m/>
    <m/>
    <m/>
  </r>
  <r>
    <x v="2"/>
    <s v="Outstanding"/>
    <x v="167"/>
    <x v="35"/>
    <m/>
    <x v="125"/>
    <x v="2"/>
    <s v="3 Fatalities"/>
    <x v="5"/>
    <n v="0"/>
    <m/>
    <x v="52"/>
    <s v="Explosion of unknown cause during cartridging of 50% gelatine dynamite in 1-1/8 x 8” cartridges.  The explosion propagated to a dry house containing gun cotton. Some parts of the cartridge machine were thrown as far as 1040 ft."/>
    <x v="0"/>
    <s v="Not Known"/>
    <m/>
    <m/>
    <m/>
    <m/>
    <m/>
    <m/>
  </r>
  <r>
    <x v="2"/>
    <s v="Outstanding"/>
    <x v="168"/>
    <x v="35"/>
    <m/>
    <x v="126"/>
    <x v="3"/>
    <s v="1 Fatalities_x000a_0 Injuries"/>
    <x v="4"/>
    <n v="0"/>
    <m/>
    <x v="53"/>
    <s v="The deceased, who was the senior of four brothers owning the factory, was engaged in filling a small firework case with an experimental mixture which he had just made. For this purpose he was using a thin brass funnel and a brass wire."/>
    <x v="0"/>
    <s v="Incompatibility"/>
    <m/>
    <m/>
    <m/>
    <m/>
    <m/>
    <m/>
  </r>
  <r>
    <x v="2"/>
    <s v="Outstanding"/>
    <x v="169"/>
    <x v="35"/>
    <m/>
    <x v="127"/>
    <x v="3"/>
    <s v="0 Fatalities_x000a_2 Injuries"/>
    <x v="1"/>
    <n v="2"/>
    <m/>
    <x v="6"/>
    <s v="A man was charging a 1/2 lb. driving case for a large wheel with a composition consisting of meal powder 12 parts, steel filings 3 parts, aluminium filings 1 part, when it ignited."/>
    <x v="0"/>
    <s v="Procedure not followed"/>
    <m/>
    <m/>
    <m/>
    <m/>
    <m/>
    <m/>
  </r>
  <r>
    <x v="0"/>
    <s v="Outstanding"/>
    <x v="170"/>
    <x v="35"/>
    <m/>
    <x v="26"/>
    <x v="3"/>
    <s v="2 Fatalities_x000a_0 Injuries"/>
    <x v="0"/>
    <n v="0"/>
    <m/>
    <x v="0"/>
    <s v="An explosion completely demolished the corning house. The damage to other buildings on site, some of which were just 80 yards away, was practically nil. The explosion was caused by the friction of a bad fitting key in the pinion wheel."/>
    <x v="0"/>
    <s v="Faulty tool/machinery"/>
    <m/>
    <m/>
    <m/>
    <m/>
    <m/>
    <m/>
  </r>
  <r>
    <x v="8"/>
    <s v="Outstanding"/>
    <x v="171"/>
    <x v="35"/>
    <m/>
    <x v="115"/>
    <x v="3"/>
    <s v="0 Fatalities_x000a_0 Injuries"/>
    <x v="1"/>
    <n v="0"/>
    <m/>
    <x v="0"/>
    <s v="A severe thunderstorm passed over the factory, and at about 11 p.m. the cake press house and four incorporating mills exploded. Fortunately, owing to observance of the rule requiring evacuation of danger bldgs in the event of a storm, no one was injured."/>
    <x v="0"/>
    <s v="Lightning"/>
    <m/>
    <m/>
    <m/>
    <m/>
    <m/>
    <m/>
  </r>
  <r>
    <x v="8"/>
    <s v="Outstanding"/>
    <x v="172"/>
    <x v="35"/>
    <m/>
    <x v="75"/>
    <x v="3"/>
    <s v="0 Fatalities_x000a_0 Injuries"/>
    <x v="1"/>
    <n v="0"/>
    <m/>
    <x v="8"/>
    <s v="An ignition of cordite took place in one of the hydraulic presses. The drenching apparatus was activated and no explosion took place. The ignition was probably due either to adiabatic compression or the presence of a foreign body on the gauze."/>
    <x v="0"/>
    <s v="Not Known"/>
    <m/>
    <m/>
    <m/>
    <m/>
    <m/>
    <m/>
  </r>
  <r>
    <x v="10"/>
    <s v="Outstanding"/>
    <x v="173"/>
    <x v="36"/>
    <m/>
    <x v="128"/>
    <x v="3"/>
    <s v="0 Fatalities_x000a_2 Injuries"/>
    <x v="1"/>
    <n v="2"/>
    <m/>
    <x v="54"/>
    <s v="A 12-bore ejector guide tube of a capping machine had been adapted by the insertion of an inner tube for use with small cartridge cases. Cap composition had found its way between the two tubes."/>
    <x v="0"/>
    <s v="Contamination"/>
    <m/>
    <m/>
    <m/>
    <m/>
    <m/>
    <m/>
  </r>
  <r>
    <x v="13"/>
    <s v="Outstanding"/>
    <x v="174"/>
    <x v="36"/>
    <m/>
    <x v="60"/>
    <x v="3"/>
    <s v="0 Fatalities_x000a_0 Injuries"/>
    <x v="1"/>
    <n v="0"/>
    <m/>
    <x v="55"/>
    <s v="A melting pot for TNT and colouring matter caught fire whilst the charge was being put into it. The temperature of the pot could not have exceeded 90° C. and the cause of the ignition could not be ascertained."/>
    <x v="0"/>
    <s v="Not Known"/>
    <m/>
    <m/>
    <m/>
    <m/>
    <m/>
    <m/>
  </r>
  <r>
    <x v="0"/>
    <s v="Outstanding"/>
    <x v="175"/>
    <x v="36"/>
    <m/>
    <x v="129"/>
    <x v="2"/>
    <m/>
    <x v="1"/>
    <n v="0"/>
    <m/>
    <x v="0"/>
    <s v="An explosion in a polishing house of a black powder factory propagated to the corning house. The first house was idle. Workmen who were loading drums on an upper floor were thrown 200ft with machine parts thrown 1 mile."/>
    <x v="0"/>
    <s v="Not Known"/>
    <m/>
    <m/>
    <m/>
    <m/>
    <m/>
    <m/>
  </r>
  <r>
    <x v="0"/>
    <s v="Outstanding"/>
    <x v="176"/>
    <x v="36"/>
    <m/>
    <x v="130"/>
    <x v="3"/>
    <s v="0 Fatalities_x000a_0 Injuries"/>
    <x v="1"/>
    <n v="0"/>
    <m/>
    <x v="0"/>
    <s v="Six incorporating mills had been running for 40 minutes on 86 lbs. charges of blasting powder. No. 3 mill exploded and ignited the rest of the range of mills. On examining the mills a piece of brass weighing about 2.5 lbs. was found in the bed plate."/>
    <x v="0"/>
    <s v="Foreign body"/>
    <m/>
    <m/>
    <m/>
    <m/>
    <m/>
    <m/>
  </r>
  <r>
    <x v="8"/>
    <s v="Outstanding"/>
    <x v="177"/>
    <x v="36"/>
    <m/>
    <x v="131"/>
    <x v="2"/>
    <s v="2 Fatalities"/>
    <x v="0"/>
    <n v="0"/>
    <m/>
    <x v="0"/>
    <s v="An explosion occurred in a press house of a black powder factory killing the two operators. The fire propagated to an edge runner in another building where 12 tons of powder exploded. The cause might have been operator error as the two men were new."/>
    <x v="6"/>
    <s v="Not Known"/>
    <m/>
    <m/>
    <m/>
    <m/>
    <m/>
    <m/>
  </r>
  <r>
    <x v="8"/>
    <s v="Outstanding"/>
    <x v="178"/>
    <x v="36"/>
    <m/>
    <x v="40"/>
    <x v="3"/>
    <s v="2 Fatalities_x000a_1 Injuries"/>
    <x v="0"/>
    <n v="1"/>
    <m/>
    <x v="0"/>
    <s v="The explosion originated in the Press House &amp; was communicated, doubtless by burning debris, to the Corning House, situated about 70 yards to leeward. The original ignition may have been caused by a spark from a chimney some 150 yds away."/>
    <x v="0"/>
    <s v="External fire?"/>
    <m/>
    <m/>
    <m/>
    <m/>
    <m/>
    <m/>
  </r>
  <r>
    <x v="8"/>
    <s v="Outstanding"/>
    <x v="179"/>
    <x v="36"/>
    <m/>
    <x v="75"/>
    <x v="3"/>
    <s v="0 Fatalities_x000a_1 Injuries"/>
    <x v="1"/>
    <n v="1"/>
    <m/>
    <x v="8"/>
    <s v="An ignition of Cordite M.D. took place in the cylinder of a press.  The fire was ascribed to the presence of a foreign substance in the cordite, which, on passing through the gauze, produced sufficient friction to cause ignition."/>
    <x v="0"/>
    <s v="Foreign body"/>
    <m/>
    <m/>
    <m/>
    <m/>
    <m/>
    <m/>
  </r>
  <r>
    <x v="10"/>
    <s v="Outstanding"/>
    <x v="180"/>
    <x v="37"/>
    <m/>
    <x v="17"/>
    <x v="13"/>
    <s v="29 Fatalities_x000a_10 Injuries"/>
    <x v="19"/>
    <n v="10"/>
    <m/>
    <x v="11"/>
    <s v="An explosion of uncapped Martini-Henry cartridges occurred at the Dum-Dum Ammunition Factory. It is conjectured that an operative threw some cartidges into a box, and that one of the cartidges contained some cap composition."/>
    <x v="0"/>
    <s v="Contamination?"/>
    <m/>
    <m/>
    <m/>
    <m/>
    <m/>
    <m/>
  </r>
  <r>
    <x v="2"/>
    <s v="Outstanding"/>
    <x v="181"/>
    <x v="37"/>
    <m/>
    <x v="132"/>
    <x v="3"/>
    <s v="2 Fatalities_x000a_3 Injuries"/>
    <x v="0"/>
    <n v="3"/>
    <m/>
    <x v="9"/>
    <s v="An explosion occurred in the cartridging hut.  The accident was probably caused by the presence of grit in the kieselguhr.  The hut was entirely demolished, but no other building of the factory received any damage worth recording"/>
    <x v="0"/>
    <s v="Not Known"/>
    <m/>
    <m/>
    <m/>
    <m/>
    <m/>
    <m/>
  </r>
  <r>
    <x v="1"/>
    <s v="Outstanding"/>
    <x v="182"/>
    <x v="37"/>
    <m/>
    <x v="11"/>
    <x v="3"/>
    <s v="1 Fatalities"/>
    <x v="4"/>
    <n v="0"/>
    <m/>
    <x v="56"/>
    <s v="A registered premises was wrecked as a result of an explosion of pinfire cartridges. The cartridges were of foreign make and clearly were not &quot;safety cartridges&quot; although they were marketed as such. The initial ignition may have caused by a gas explosion."/>
    <x v="0"/>
    <s v="Not Known"/>
    <m/>
    <m/>
    <m/>
    <m/>
    <m/>
    <m/>
  </r>
  <r>
    <x v="6"/>
    <s v="Outstanding"/>
    <x v="183"/>
    <x v="37"/>
    <m/>
    <x v="44"/>
    <x v="3"/>
    <s v="1 Fatalities_x000a_0 Injuries"/>
    <x v="4"/>
    <n v="0"/>
    <m/>
    <x v="57"/>
    <s v="An explosion occurred on a cart as an operative was maneuvering a case of gelignite into position, ready for transport.  The explosion was probably caused by friction on a film of exuded nitroglycerine."/>
    <x v="0"/>
    <s v="Exudation"/>
    <m/>
    <m/>
    <m/>
    <m/>
    <m/>
    <m/>
  </r>
  <r>
    <x v="6"/>
    <s v="Outstanding"/>
    <x v="184"/>
    <x v="37"/>
    <m/>
    <x v="133"/>
    <x v="2"/>
    <s v="8 Fatalities"/>
    <x v="20"/>
    <n v="0"/>
    <m/>
    <x v="47"/>
    <s v="Explosion in a magazine during process of transfer of kegs of black powder fron rail wagon. Some stones from the magazine were thrown 1400 feet. The bulk of the brick and stone of the magazine was pulverised  into a fine dust."/>
    <x v="0"/>
    <s v="Not Known"/>
    <m/>
    <m/>
    <m/>
    <m/>
    <m/>
    <m/>
  </r>
  <r>
    <x v="12"/>
    <s v="Outstanding"/>
    <x v="185"/>
    <x v="37"/>
    <m/>
    <x v="75"/>
    <x v="3"/>
    <s v="1 Fatalities_x000a_0 Injuries"/>
    <x v="4"/>
    <n v="0"/>
    <m/>
    <x v="2"/>
    <s v="Pocket of nitroglycerine exploded by plumbers lamp during maintenance work."/>
    <x v="0"/>
    <s v="Contamination; Hot work"/>
    <m/>
    <m/>
    <m/>
    <m/>
    <m/>
    <m/>
  </r>
  <r>
    <x v="0"/>
    <s v="Outstanding"/>
    <x v="186"/>
    <x v="37"/>
    <m/>
    <x v="134"/>
    <x v="2"/>
    <s v="1 Fatalities_x000a_30 Injuries"/>
    <x v="4"/>
    <n v="30"/>
    <m/>
    <x v="0"/>
    <s v="An explosion of unknown cause occurred in a black powder factory.  A train passing the factory at the time of the explosion was badly damaged by flying missiles. Debris was thrown up to 1000 feet, and glass was broken up to a mile and a half."/>
    <x v="0"/>
    <s v="Not Known"/>
    <m/>
    <m/>
    <m/>
    <m/>
    <m/>
    <m/>
  </r>
  <r>
    <x v="8"/>
    <s v="Outstanding"/>
    <x v="187"/>
    <x v="37"/>
    <m/>
    <x v="75"/>
    <x v="3"/>
    <s v="0 Fatalities_x000a_0 Injuries"/>
    <x v="1"/>
    <n v="0"/>
    <m/>
    <x v="8"/>
    <s v="A very slight ignition of Cordite M.D. took place in one of the hydraulic presses. The ignition was ascribed to friction from some source."/>
    <x v="0"/>
    <s v="Not Known"/>
    <m/>
    <m/>
    <m/>
    <m/>
    <m/>
    <m/>
  </r>
  <r>
    <x v="7"/>
    <s v="Outstanding"/>
    <x v="188"/>
    <x v="37"/>
    <m/>
    <x v="21"/>
    <x v="3"/>
    <s v="0 Fatalities_x000a_2 Injuries"/>
    <x v="1"/>
    <n v="2"/>
    <m/>
    <x v="7"/>
    <s v="While a workman was sieving by hand 100 pressed No. 6 detonators in a hair sieve over water in order to remove any loose composition an explosion occurred and communicated to 100 unpressed detonators in a jig on the pressing machine."/>
    <x v="0"/>
    <s v="Not Known"/>
    <m/>
    <m/>
    <m/>
    <m/>
    <m/>
    <m/>
  </r>
  <r>
    <x v="10"/>
    <s v="Outstanding"/>
    <x v="189"/>
    <x v="38"/>
    <m/>
    <x v="135"/>
    <x v="3"/>
    <s v="2 Fatalities_x000a_3 Injuries"/>
    <x v="0"/>
    <n v="3"/>
    <m/>
    <x v="11"/>
    <s v="An explosion took place in the Gun Park at Trowbridge during the process of emptying blank cartidge cases."/>
    <x v="0"/>
    <s v="Procedure not followed"/>
    <m/>
    <m/>
    <m/>
    <m/>
    <m/>
    <m/>
  </r>
  <r>
    <x v="2"/>
    <s v="Outstanding"/>
    <x v="190"/>
    <x v="38"/>
    <m/>
    <x v="136"/>
    <x v="2"/>
    <s v="4 Fatalities"/>
    <x v="7"/>
    <n v="0"/>
    <m/>
    <x v="9"/>
    <s v="Possibly jamming of tamp during quinan cartridging"/>
    <x v="0"/>
    <s v="Not Known"/>
    <m/>
    <m/>
    <m/>
    <m/>
    <m/>
    <m/>
  </r>
  <r>
    <x v="2"/>
    <s v="Outstanding"/>
    <x v="191"/>
    <x v="38"/>
    <m/>
    <x v="137"/>
    <x v="3"/>
    <s v="1 Fatalities_x000a_0 Injuries"/>
    <x v="4"/>
    <n v="0"/>
    <m/>
    <x v="7"/>
    <s v="An explosion occurred during the process of charging detonators with fulminate composition.  It is supposed that the operative either dropped the jig or dropped the measuring plate back onto the jig. A wooden screen prevented injury to an adjacent worker."/>
    <x v="0"/>
    <s v="Falling Object"/>
    <m/>
    <m/>
    <m/>
    <m/>
    <m/>
    <m/>
  </r>
  <r>
    <x v="2"/>
    <s v="Outstanding"/>
    <x v="192"/>
    <x v="38"/>
    <m/>
    <x v="138"/>
    <x v="3"/>
    <s v="0 Fatalities_x000a_0 Injuries"/>
    <x v="1"/>
    <n v="0"/>
    <m/>
    <x v="58"/>
    <s v="A small amount of fulminate composition flashed off while the operator was brushing the composition into the holes of the charging plate, preparatory to sliding the upper plate to allow the composition to fall into the caps."/>
    <x v="0"/>
    <s v="Not Known"/>
    <m/>
    <m/>
    <m/>
    <m/>
    <m/>
    <m/>
  </r>
  <r>
    <x v="1"/>
    <s v="Outstanding"/>
    <x v="193"/>
    <x v="38"/>
    <m/>
    <x v="139"/>
    <x v="12"/>
    <s v="10 Fatalities"/>
    <x v="10"/>
    <n v="0"/>
    <m/>
    <x v="2"/>
    <s v="Whilst weighing nitrocellulose a fire started possibly by friction on the nitrocotton dust on the sliding poise. The fire propagated to a tank of nitroglycerine. Later a mix house containing gelatine blew up."/>
    <x v="0"/>
    <s v="Not Known"/>
    <m/>
    <m/>
    <m/>
    <m/>
    <m/>
    <m/>
  </r>
  <r>
    <x v="1"/>
    <s v="Outstanding"/>
    <x v="194"/>
    <x v="38"/>
    <m/>
    <x v="140"/>
    <x v="12"/>
    <s v="11 Fatalities"/>
    <x v="6"/>
    <n v="0"/>
    <m/>
    <x v="59"/>
    <s v="Ignition in the weighing house, probably due to friction of the scales used in weighing out the charges. Projected heavy debris pierced the roof of the mixing house and caused a second explosion 15 or 20 seconds after the first."/>
    <x v="0"/>
    <s v="Rough handling"/>
    <m/>
    <m/>
    <m/>
    <m/>
    <m/>
    <m/>
  </r>
  <r>
    <x v="1"/>
    <s v="Outstanding"/>
    <x v="195"/>
    <x v="38"/>
    <m/>
    <x v="141"/>
    <x v="13"/>
    <s v="1 Fatalities_x000a_1 Injuries"/>
    <x v="4"/>
    <n v="1"/>
    <m/>
    <x v="20"/>
    <s v="An operative, acting contrary to procedure, emptied some caps into a sieve &amp; it is assumed did so without the usual care exercised by the man who ordinarily performed this work. The caps may have become exceptionally sensitive as result of the dry weather"/>
    <x v="0"/>
    <s v="Rough handling"/>
    <m/>
    <m/>
    <m/>
    <m/>
    <m/>
    <m/>
  </r>
  <r>
    <x v="0"/>
    <s v="Outstanding"/>
    <x v="196"/>
    <x v="38"/>
    <m/>
    <x v="26"/>
    <x v="3"/>
    <s v="2 Fatalities_x000a_0 Injuries"/>
    <x v="0"/>
    <n v="0"/>
    <m/>
    <x v="0"/>
    <s v="An explosion wrecked the corning house and killed the two workers inside. It is surmized that one of the workers dropped a copper tool into the mill while trying to clear a blockage. Window breakage occurred out to about 180 yards."/>
    <x v="0"/>
    <s v="Procedure in error"/>
    <m/>
    <m/>
    <m/>
    <m/>
    <m/>
    <m/>
  </r>
  <r>
    <x v="0"/>
    <s v="Outstanding"/>
    <x v="197"/>
    <x v="38"/>
    <m/>
    <x v="57"/>
    <x v="3"/>
    <s v="3 Fatalities_x000a_0 Injuries"/>
    <x v="5"/>
    <n v="0"/>
    <m/>
    <x v="0"/>
    <s v="An explosion in the corning house was probably caused by a hard foreign body passing through the &quot; rolls.&quot; This body may have been present in the press cake or fallen from the roof. The corning house was demolished but little other damage was done."/>
    <x v="0"/>
    <s v="Foreign body"/>
    <m/>
    <m/>
    <m/>
    <m/>
    <m/>
    <m/>
  </r>
  <r>
    <x v="8"/>
    <s v="Outstanding"/>
    <x v="198"/>
    <x v="38"/>
    <m/>
    <x v="2"/>
    <x v="2"/>
    <s v="3 Fatalities_x000a_0 Injuries"/>
    <x v="5"/>
    <n v="0"/>
    <m/>
    <x v="8"/>
    <s v="The explosion originated in the prismatic press.  Three men were killed, at distances varying from six to twenty-one feet.  A tenant house, 400 feet distant, was badly damaged. Glass was broken a mile away."/>
    <x v="0"/>
    <s v="Not Known"/>
    <m/>
    <m/>
    <m/>
    <m/>
    <m/>
    <m/>
  </r>
  <r>
    <x v="8"/>
    <s v="Outstanding"/>
    <x v="199"/>
    <x v="38"/>
    <m/>
    <x v="75"/>
    <x v="3"/>
    <s v="0 Fatalities_x000a_0 Injuries"/>
    <x v="1"/>
    <n v="0"/>
    <m/>
    <x v="8"/>
    <s v="Cordite was just commencing to issue from the die, when a slight report was heard but no flame was seen and very little smoke produced. The cause of the ignition was not found. No damage done."/>
    <x v="0"/>
    <s v="Not Known"/>
    <m/>
    <m/>
    <m/>
    <m/>
    <m/>
    <m/>
  </r>
  <r>
    <x v="8"/>
    <s v="Outstanding"/>
    <x v="200"/>
    <x v="38"/>
    <m/>
    <x v="75"/>
    <x v="3"/>
    <s v="0 Fatalities_x000a_0 Injuries"/>
    <x v="1"/>
    <n v="0"/>
    <m/>
    <x v="8"/>
    <s v="An explosion occurred in a cordite press. It was considered that the Cordite took fire approximately at the mouth of the die, probably from friction set up by foreign matter. The workmen were protected by the rope mantlet."/>
    <x v="0"/>
    <s v="Foreign body"/>
    <m/>
    <m/>
    <m/>
    <m/>
    <m/>
    <m/>
  </r>
  <r>
    <x v="5"/>
    <s v="Outstanding"/>
    <x v="201"/>
    <x v="39"/>
    <m/>
    <x v="142"/>
    <x v="2"/>
    <s v="9 Fatalities_x000a_14 Injuries"/>
    <x v="13"/>
    <n v="14"/>
    <m/>
    <x v="60"/>
    <s v="In a nitrocellulose drying house an explosion occurred whilst a case of dry nitrocotton was being loaded. The cause is unknown. The fire propagated to other buildings totally destroying them. Everything was destroyed within 400ft."/>
    <x v="0"/>
    <s v="Not Known"/>
    <m/>
    <m/>
    <m/>
    <m/>
    <m/>
    <m/>
  </r>
  <r>
    <x v="5"/>
    <s v="Outstanding"/>
    <x v="202"/>
    <x v="39"/>
    <m/>
    <x v="61"/>
    <x v="7"/>
    <s v="8 Fatalities"/>
    <x v="20"/>
    <n v="0"/>
    <m/>
    <x v="61"/>
    <s v="An explosion occurred in the drying house. The accident is attributed to some careless action on the part of one of the workmen."/>
    <x v="0"/>
    <s v="Not Known"/>
    <m/>
    <m/>
    <m/>
    <m/>
    <m/>
    <m/>
  </r>
  <r>
    <x v="5"/>
    <s v="Outstanding"/>
    <x v="203"/>
    <x v="39"/>
    <m/>
    <x v="143"/>
    <x v="3"/>
    <s v="0 Fatalities_x000a_1 Injuries"/>
    <x v="1"/>
    <n v="1"/>
    <m/>
    <x v="62"/>
    <s v="A fire occurred in the hardening house, the cause of which could not be definitely ascertained, but may have been due to a heated bearing."/>
    <x v="0"/>
    <s v="Faulty tool/machinery?"/>
    <m/>
    <m/>
    <m/>
    <m/>
    <m/>
    <m/>
  </r>
  <r>
    <x v="2"/>
    <s v="Outstanding"/>
    <x v="204"/>
    <x v="39"/>
    <m/>
    <x v="144"/>
    <x v="3"/>
    <s v="1 Fatalities_x000a_1 Injuries"/>
    <x v="4"/>
    <n v="1"/>
    <m/>
    <x v="10"/>
    <s v="A fire occurred during the process of filling squibs. The subsequent inquiry unearthed several irregularities though the exact cause of ignition was not ascertained."/>
    <x v="0"/>
    <s v="Not Known"/>
    <m/>
    <m/>
    <m/>
    <m/>
    <m/>
    <m/>
  </r>
  <r>
    <x v="1"/>
    <s v="Outstanding"/>
    <x v="205"/>
    <x v="39"/>
    <m/>
    <x v="145"/>
    <x v="14"/>
    <s v="47 Fatalities_x000a_115 Injuries"/>
    <x v="21"/>
    <n v="115"/>
    <m/>
    <x v="63"/>
    <s v="About 1500 lbs of gunpowder exploded during handling operations in a storeroom. This caused the wall of the room to fall on 300 pounds of 40% dynamite which exploded, wrecking the building completely.  There was a 20 second interval between explosions."/>
    <x v="0"/>
    <s v="Contraband/smoking?"/>
    <m/>
    <m/>
    <m/>
    <m/>
    <m/>
    <m/>
  </r>
  <r>
    <x v="8"/>
    <s v="Outstanding"/>
    <x v="206"/>
    <x v="39"/>
    <m/>
    <x v="75"/>
    <x v="3"/>
    <s v="0 Fatalities_x000a_5 Injuries"/>
    <x v="1"/>
    <n v="5"/>
    <m/>
    <x v="8"/>
    <s v="The pressure had just been turned on, and the men were waiting for the cords to come out when the explosion occurred. There appears to have been little flame, and neither the cordite on the packing tray, nor the dough in the boxes and bags were ignited."/>
    <x v="0"/>
    <s v="Not Known"/>
    <m/>
    <m/>
    <m/>
    <m/>
    <m/>
    <m/>
  </r>
  <r>
    <x v="10"/>
    <s v="Outstanding"/>
    <x v="207"/>
    <x v="40"/>
    <m/>
    <x v="146"/>
    <x v="3"/>
    <s v="0 Fatalities_x000a_1 Injuries"/>
    <x v="1"/>
    <n v="1"/>
    <m/>
    <x v="64"/>
    <s v="The injured girl was making snaps for bonbons when an explosion occurred. She was cut about the hands and face."/>
    <x v="0"/>
    <s v="Not Known"/>
    <m/>
    <m/>
    <m/>
    <m/>
    <m/>
    <m/>
  </r>
  <r>
    <x v="5"/>
    <s v="Outstanding"/>
    <x v="208"/>
    <x v="40"/>
    <m/>
    <x v="16"/>
    <x v="3"/>
    <s v="1 Fatalities_x000a_0 Injuries"/>
    <x v="4"/>
    <n v="0"/>
    <m/>
    <x v="65"/>
    <s v="Explosion in a building used of the air-drying of detonator composition.  The ignition most probably occurred as a result of a static spark generated when the operative manually spread the composition out on a Jaconet cloth."/>
    <x v="0"/>
    <s v="Inadequate earthing"/>
    <m/>
    <m/>
    <m/>
    <m/>
    <m/>
    <m/>
  </r>
  <r>
    <x v="2"/>
    <s v="Outstanding"/>
    <x v="209"/>
    <x v="40"/>
    <m/>
    <x v="147"/>
    <x v="3"/>
    <s v="1 Fatalities_x000a_1 Injuries"/>
    <x v="4"/>
    <n v="1"/>
    <m/>
    <x v="53"/>
    <s v="An operative was supposed to be weighing out and attaching charges of gunpowder to shells filled with coloured stars, when an explosion occurred. The coloured stars in a shell may have fallen off the work bench"/>
    <x v="0"/>
    <s v="Dropped explosives?"/>
    <m/>
    <m/>
    <m/>
    <m/>
    <m/>
    <m/>
  </r>
  <r>
    <x v="2"/>
    <s v="Outstanding"/>
    <x v="210"/>
    <x v="40"/>
    <m/>
    <x v="148"/>
    <x v="3"/>
    <s v="0 Fatalities_x000a_4 Injuries"/>
    <x v="1"/>
    <n v="4"/>
    <m/>
    <x v="53"/>
    <s v="An ignition occurred during the process of charging rockets &amp; the 4 persons in the bldg were burned. There was no explosion &amp; bldg was not burnt out. The ignition may have been due to grit or to the solid drift contacting the top of the spindle."/>
    <x v="0"/>
    <s v="Not Known"/>
    <m/>
    <m/>
    <m/>
    <m/>
    <m/>
    <m/>
  </r>
  <r>
    <x v="6"/>
    <s v="Outstanding"/>
    <x v="211"/>
    <x v="40"/>
    <m/>
    <x v="149"/>
    <x v="2"/>
    <s v="25 Fatalities_x000a_100 Injuries"/>
    <x v="22"/>
    <n v="100"/>
    <m/>
    <x v="9"/>
    <s v="While sliding dynamite boxes down a make-shift plank ramp between a railcar and the Katherine W., detonation destroyed pier 7, damaging ships at adjacent piers. The Station of the Central RR of NJ at 1200ft from explosion showered hundreds with glass."/>
    <x v="0"/>
    <s v="Dropped explosives"/>
    <m/>
    <m/>
    <m/>
    <m/>
    <m/>
    <m/>
  </r>
  <r>
    <x v="12"/>
    <s v="Outstanding"/>
    <x v="212"/>
    <x v="40"/>
    <m/>
    <x v="150"/>
    <x v="3"/>
    <s v="0 Fatalities_x000a_3 Injuries"/>
    <x v="1"/>
    <n v="3"/>
    <m/>
    <x v="0"/>
    <s v="A slight explosion of gunpowder dust occurred while repairs were being carried out on the exterior of a corning house. Previous to the repairs the building had been washed down internally and externally on two separate occasions."/>
    <x v="0"/>
    <s v="Contamination"/>
    <m/>
    <m/>
    <m/>
    <m/>
    <m/>
    <m/>
  </r>
  <r>
    <x v="0"/>
    <s v="Outstanding"/>
    <x v="213"/>
    <x v="40"/>
    <m/>
    <x v="151"/>
    <x v="2"/>
    <s v="1 Fatalities"/>
    <x v="4"/>
    <n v="0"/>
    <m/>
    <x v="0"/>
    <s v="This is the largest powder explosion ever. The explosion started in the glazing house but as only trees protected the houses the explosion propagated throwing powder kegs 1 mile, serious damage at 2 miles and glass damage 80 miles away."/>
    <x v="0"/>
    <s v="Not Known"/>
    <m/>
    <m/>
    <m/>
    <m/>
    <m/>
    <m/>
  </r>
  <r>
    <x v="0"/>
    <s v="Outstanding"/>
    <x v="214"/>
    <x v="40"/>
    <m/>
    <x v="26"/>
    <x v="3"/>
    <s v="2 Fatalities_x000a_0 Injuries"/>
    <x v="0"/>
    <n v="0"/>
    <m/>
    <x v="0"/>
    <s v="Explosion in a corning house thought to have been due to a faulty overheated bearing in the machinery. No damage was done to other buildings apart from glass breakage in an engine house &amp; a glazing house both about 135 yards distant"/>
    <x v="0"/>
    <s v="Faulty tool/machinery"/>
    <m/>
    <m/>
    <m/>
    <m/>
    <m/>
    <m/>
  </r>
  <r>
    <x v="0"/>
    <s v="Outstanding"/>
    <x v="215"/>
    <x v="40"/>
    <m/>
    <x v="152"/>
    <x v="3"/>
    <s v="1 Fatalities_x000a_0 Injuries"/>
    <x v="4"/>
    <n v="0"/>
    <m/>
    <x v="0"/>
    <s v="An incorporating mill exploded. It is supposed the millman was using an iron coal hammer to detach incrustations of powder from the mill. The presence of the iron hammer in the mill was a breach of general rules and  special rules of the factory."/>
    <x v="0"/>
    <s v="Incorrect work tool"/>
    <m/>
    <m/>
    <m/>
    <m/>
    <m/>
    <m/>
  </r>
  <r>
    <x v="8"/>
    <s v="Outstanding"/>
    <x v="216"/>
    <x v="40"/>
    <m/>
    <x v="75"/>
    <x v="3"/>
    <s v="0 Fatalities_x000a_0 Injuries"/>
    <x v="1"/>
    <n v="0"/>
    <m/>
    <x v="8"/>
    <s v="A slight ignition of cordite took place in a hydraulic press. On the lower surface of the perforated plate a small piece of foreign matter was found which, on examination, proved to be coke. This had probably been carried in on the clothes of a workman."/>
    <x v="0"/>
    <s v="Foreign body"/>
    <m/>
    <m/>
    <m/>
    <m/>
    <m/>
    <m/>
  </r>
  <r>
    <x v="9"/>
    <s v="Outstanding"/>
    <x v="217"/>
    <x v="41"/>
    <m/>
    <x v="17"/>
    <x v="3"/>
    <s v="1 fatality, 1 serious injury"/>
    <x v="4"/>
    <n v="1"/>
    <m/>
    <x v="8"/>
    <s v="Defective detonators were being destroyed by firing electrically. Quantity of approx 100 made up in small bags. Each charge made up in hut by 1 man, while another placed them in a pit. When 1 of the personnel was returning from the pit an explosion occured in the hut"/>
    <x v="2"/>
    <s v="None"/>
    <s v="1 bag was dropped causin explosion by impact, communication to another 1500 in the hut"/>
    <s v="human factors causing dropping of bag, communication to larger quantities"/>
    <s v="prevention of ignition by impact, either by change in process or desensitisation"/>
    <s v="Reduce explosive quantities "/>
    <s v="Prevention of communication of explosive"/>
    <m/>
  </r>
  <r>
    <x v="10"/>
    <s v="Outstanding"/>
    <x v="218"/>
    <x v="41"/>
    <m/>
    <x v="21"/>
    <x v="3"/>
    <s v="0 Fatalities_x000a_1 Injuries"/>
    <x v="1"/>
    <n v="1"/>
    <m/>
    <x v="32"/>
    <s v="The injured man had loaded up a 50 lb. submarine charge with 5 lbs. paper covered cubes of tonite, and then found that he had accidentally left the lid of the case at the bottom. In attempting to unload, the charge ignited."/>
    <x v="0"/>
    <s v="Rough handling"/>
    <m/>
    <m/>
    <m/>
    <m/>
    <m/>
    <m/>
  </r>
  <r>
    <x v="10"/>
    <s v="Outstanding"/>
    <x v="219"/>
    <x v="41"/>
    <m/>
    <x v="153"/>
    <x v="3"/>
    <s v="0 Fatalities_x000a_2 Injuries"/>
    <x v="1"/>
    <n v="2"/>
    <m/>
    <x v="66"/>
    <s v="While 3 girls were engaged in fitting electric fuzes to dets, an explosion occurred by which one of them was severely cut about the hand &amp; another slightly injured. Probably due to the firing of a det by induced current."/>
    <x v="0"/>
    <s v="Procedure in error"/>
    <m/>
    <m/>
    <m/>
    <m/>
    <m/>
    <m/>
  </r>
  <r>
    <x v="3"/>
    <s v="Outstanding"/>
    <x v="220"/>
    <x v="41"/>
    <m/>
    <x v="154"/>
    <x v="3"/>
    <s v="0 Fatalities_x000a_1 Injuries"/>
    <x v="1"/>
    <n v="1"/>
    <m/>
    <x v="58"/>
    <s v="A workman was cleaning out one of the &quot; jelly bag&quot; mixers in a shed containing three mixers, when an explosion occurred by which he was injured (but not seriously)."/>
    <x v="0"/>
    <s v="Not Known"/>
    <m/>
    <m/>
    <m/>
    <m/>
    <m/>
    <m/>
  </r>
  <r>
    <x v="5"/>
    <s v="Outstanding"/>
    <x v="221"/>
    <x v="41"/>
    <m/>
    <x v="155"/>
    <x v="15"/>
    <s v="1 Fatalities"/>
    <x v="4"/>
    <n v="0"/>
    <m/>
    <x v="67"/>
    <s v="The explosion occurred in a steam heated dry house used to remove excess ether and alcohol from explosives powder.  The accident was almost certainly triggered by the flame of a lantern carried by the boilerman on a routine inspection."/>
    <x v="0"/>
    <s v="Naked light"/>
    <m/>
    <m/>
    <m/>
    <m/>
    <m/>
    <m/>
  </r>
  <r>
    <x v="5"/>
    <s v="Outstanding"/>
    <x v="222"/>
    <x v="41"/>
    <m/>
    <x v="154"/>
    <x v="3"/>
    <s v="0 Fatalities_x000a_0 Injuries"/>
    <x v="1"/>
    <n v="0"/>
    <m/>
    <x v="54"/>
    <s v="An explosion occurred in a drying house, which contained 20 lbs. of fulminate of mercury and 11 lbs. of rimfire composition, the latter in rubber bowls containing 1/2lb. apiece. No one was in the building at the time."/>
    <x v="0"/>
    <s v="Chemical instability"/>
    <m/>
    <m/>
    <m/>
    <m/>
    <m/>
    <m/>
  </r>
  <r>
    <x v="5"/>
    <s v="Outstanding"/>
    <x v="223"/>
    <x v="41"/>
    <m/>
    <x v="29"/>
    <x v="3"/>
    <s v="0 Fatalities_x000a_0 Injuries"/>
    <x v="1"/>
    <n v="0"/>
    <m/>
    <x v="68"/>
    <s v="From a cause not ascertained a stove containing 45,000 lbs. Cordite (Size 45) caught fire and communicated to another similar stove containing the same quantity. No explosion occurred but the roofs were lifted off and thrown over the screen-mounds."/>
    <x v="0"/>
    <s v="Not Known"/>
    <m/>
    <m/>
    <m/>
    <m/>
    <m/>
    <m/>
  </r>
  <r>
    <x v="2"/>
    <s v="Outstanding"/>
    <x v="224"/>
    <x v="41"/>
    <m/>
    <x v="156"/>
    <x v="12"/>
    <s v="6 Fatalities"/>
    <x v="11"/>
    <n v="0"/>
    <m/>
    <x v="69"/>
    <s v="Accident during the process of hand-cartridging Glasgow dynamite.  It is thought that the accident was caused either by an excessive blow or by friction through the presence of grit."/>
    <x v="0"/>
    <s v="Not Known"/>
    <m/>
    <m/>
    <m/>
    <m/>
    <m/>
    <m/>
  </r>
  <r>
    <x v="2"/>
    <s v="Outstanding"/>
    <x v="225"/>
    <x v="41"/>
    <m/>
    <x v="157"/>
    <x v="13"/>
    <s v="10 Fatalities_x000a_0 Injuries"/>
    <x v="10"/>
    <n v="0"/>
    <m/>
    <x v="70"/>
    <s v="An explosion occurred in a floating magazine in the harbour. The explosion may have been caused by the accidental dropping of a box of dynamite down the gangway on to the floor, where possibly some loose dynamite or detonator may have been lying"/>
    <x v="0"/>
    <s v="Not Known"/>
    <m/>
    <m/>
    <m/>
    <m/>
    <m/>
    <m/>
  </r>
  <r>
    <x v="1"/>
    <s v="Outstanding"/>
    <x v="226"/>
    <x v="41"/>
    <m/>
    <x v="158"/>
    <x v="3"/>
    <s v="3 Fatalities_x000a_3 Injuries"/>
    <x v="5"/>
    <n v="3"/>
    <m/>
    <x v="0"/>
    <s v="A stonemason was transferring gunpowder from his shot-boxes to a bag in front of the kitchen fire.  A bobbin of powder was dropped and the were pieces thrown into the fire. The resulting explosion communicated to the remainder of the powder."/>
    <x v="0"/>
    <s v="Naked light"/>
    <m/>
    <m/>
    <m/>
    <m/>
    <m/>
    <m/>
  </r>
  <r>
    <x v="1"/>
    <s v="Outstanding"/>
    <x v="227"/>
    <x v="41"/>
    <m/>
    <x v="159"/>
    <x v="13"/>
    <s v="3 Fatalities_x000a_3 Injuries"/>
    <x v="5"/>
    <n v="3"/>
    <m/>
    <x v="9"/>
    <s v="A store containing dynamite became flooded in heavy rain. NG exuded into the water. A worker threw a tin containing the exudate onto a bonfire. There followed a terrific explosion, which killed three workers and injured three others."/>
    <x v="0"/>
    <s v="Exudation"/>
    <m/>
    <m/>
    <m/>
    <m/>
    <m/>
    <m/>
  </r>
  <r>
    <x v="12"/>
    <s v="Outstanding"/>
    <x v="228"/>
    <x v="41"/>
    <m/>
    <x v="29"/>
    <x v="3"/>
    <s v="0 Fatalities_x000a_0 Injuries"/>
    <x v="1"/>
    <n v="0"/>
    <m/>
    <x v="12"/>
    <s v="Some repairs to a centrifuge were in progress. A flash ignited a very small quantity of damp nitro-cotton between two flooring boards. No damage was done."/>
    <x v="0"/>
    <s v="Contamination"/>
    <m/>
    <m/>
    <m/>
    <m/>
    <m/>
    <m/>
  </r>
  <r>
    <x v="0"/>
    <s v="Outstanding"/>
    <x v="229"/>
    <x v="41"/>
    <m/>
    <x v="160"/>
    <x v="2"/>
    <s v="0 Fatalities_x000a_0 Injuries"/>
    <x v="1"/>
    <n v="0"/>
    <m/>
    <x v="0"/>
    <s v="A corning mill was struck by lightning and blew up.  The incident occurred late in the evening after work had stopped and there were no casualties."/>
    <x v="0"/>
    <s v="Lightning"/>
    <m/>
    <m/>
    <m/>
    <m/>
    <m/>
    <m/>
  </r>
  <r>
    <x v="0"/>
    <s v="Outstanding"/>
    <x v="230"/>
    <x v="41"/>
    <m/>
    <x v="130"/>
    <x v="3"/>
    <s v="0 Fatalities_x000a_0 Injuries"/>
    <x v="1"/>
    <n v="0"/>
    <m/>
    <x v="71"/>
    <s v="A mill was being used for grinding charcoal. After running for a few mins a dust explosion occurred which was supposed to have been due to one of the runners skidding on a piece of imperfectly burned charcoal &amp; so causing sufficient heat to ignite dust."/>
    <x v="0"/>
    <s v="Incorrect composition"/>
    <m/>
    <m/>
    <m/>
    <m/>
    <m/>
    <m/>
  </r>
  <r>
    <x v="8"/>
    <s v="Outstanding"/>
    <x v="231"/>
    <x v="41"/>
    <m/>
    <x v="21"/>
    <x v="3"/>
    <s v="0 Fatalities_x000a_1 Injuries"/>
    <x v="1"/>
    <n v="1"/>
    <m/>
    <x v="8"/>
    <s v="The accident occurred while some tonite was being compressed into the cartridge form in a hydraulic machine."/>
    <x v="0"/>
    <s v="Not Known"/>
    <m/>
    <m/>
    <m/>
    <m/>
    <m/>
    <m/>
  </r>
  <r>
    <x v="8"/>
    <s v="Outstanding"/>
    <x v="232"/>
    <x v="41"/>
    <m/>
    <x v="75"/>
    <x v="3"/>
    <s v="0 Fatalities_x000a_0 Injuries"/>
    <x v="1"/>
    <n v="0"/>
    <m/>
    <x v="8"/>
    <s v="a slight ignition occurred in a large hydraulic press. No damage was done to personnel or material. The ignition appears to have started below the pressure plate and burnt rapidly. Careful examination failed to reveal the presence of any foreign body."/>
    <x v="0"/>
    <s v="Not Known"/>
    <m/>
    <m/>
    <m/>
    <m/>
    <m/>
    <m/>
  </r>
  <r>
    <x v="5"/>
    <s v="Outstanding"/>
    <x v="233"/>
    <x v="42"/>
    <m/>
    <x v="161"/>
    <x v="3"/>
    <s v="3 Fatalities_x000a_1 Injuries"/>
    <x v="5"/>
    <n v="1"/>
    <m/>
    <x v="33"/>
    <s v="An explosion destroyed a guncotton stove. It is thought that the ignition might have been caused by careless handling within the building.  Serious strucrural damage was recorded up to 310 yards away. Heavy debris was projected up to 530 yards."/>
    <x v="0"/>
    <s v="Not Known"/>
    <m/>
    <m/>
    <m/>
    <m/>
    <m/>
    <m/>
  </r>
  <r>
    <x v="5"/>
    <s v="Outstanding"/>
    <x v="234"/>
    <x v="42"/>
    <m/>
    <x v="29"/>
    <x v="3"/>
    <s v="7 Fatalities_x000a_11 Injuries"/>
    <x v="15"/>
    <n v="11"/>
    <m/>
    <x v="5"/>
    <s v="Explosion caused by collapse of trays in drying building.  Four drying houses were completely destroyed."/>
    <x v="0"/>
    <s v="Faulty tool/machinery"/>
    <m/>
    <m/>
    <m/>
    <m/>
    <m/>
    <m/>
  </r>
  <r>
    <x v="2"/>
    <s v="Outstanding"/>
    <x v="235"/>
    <x v="42"/>
    <m/>
    <x v="162"/>
    <x v="3"/>
    <s v="1 Fatalities_x000a_1 Injuries"/>
    <x v="4"/>
    <n v="1"/>
    <m/>
    <x v="7"/>
    <s v="An explosion, of unknown cause, occurred in the priming machine.  This communicated to a bowl of fulminate composition."/>
    <x v="0"/>
    <s v="Not Known"/>
    <m/>
    <m/>
    <m/>
    <m/>
    <m/>
    <m/>
  </r>
  <r>
    <x v="1"/>
    <s v="Outstanding"/>
    <x v="236"/>
    <x v="42"/>
    <m/>
    <x v="95"/>
    <x v="3"/>
    <s v="1 Fatalities_x000a_0 Injuries"/>
    <x v="4"/>
    <n v="0"/>
    <m/>
    <x v="72"/>
    <s v="Explosion of waste tetryl and fulminate detonators in a small expense magazine. The accident occurred shortly after the magazine was openned by an operative for the purpose of placing waste dets within. It is assumed split fulminate was present in the mag"/>
    <x v="0"/>
    <s v="Spilt Explosives?"/>
    <m/>
    <m/>
    <m/>
    <m/>
    <m/>
    <m/>
  </r>
  <r>
    <x v="6"/>
    <s v="Outstanding"/>
    <x v="237"/>
    <x v="42"/>
    <m/>
    <x v="163"/>
    <x v="2"/>
    <s v="31 Fatalities_x000a_38 Injuries"/>
    <x v="23"/>
    <n v="38"/>
    <m/>
    <x v="9"/>
    <s v="On the steamer Alum Chine, stevedores loading dynamite atop coal.   Fire burned for 20 minutes before massive detonation.  Tug sunk at 700 ft with heavy loss of life.  Coal barge (collier) severely damaged at 1,500 ft, with more fatals."/>
    <x v="0"/>
    <s v="Ship Fire"/>
    <m/>
    <m/>
    <m/>
    <m/>
    <m/>
    <m/>
  </r>
  <r>
    <x v="8"/>
    <s v="Outstanding"/>
    <x v="238"/>
    <x v="42"/>
    <m/>
    <x v="164"/>
    <x v="2"/>
    <s v="2 Fatalities_x000a_1 Injuries"/>
    <x v="0"/>
    <n v="1"/>
    <m/>
    <x v="0"/>
    <s v="An explosion occurred in the press house of a black powder factory.  The explosion propagated to the corning house which contained 1500lbs of powder. There was very little structural damage beyond a radius of 700 ft."/>
    <x v="0"/>
    <s v="Not Known"/>
    <m/>
    <m/>
    <m/>
    <m/>
    <m/>
    <m/>
  </r>
  <r>
    <x v="2"/>
    <s v="Outstanding"/>
    <x v="239"/>
    <x v="43"/>
    <m/>
    <x v="165"/>
    <x v="3"/>
    <s v="1 Fatalities_x000a_2 Injuries"/>
    <x v="4"/>
    <n v="2"/>
    <m/>
    <x v="73"/>
    <s v="About 5 lbs. of gunpowder exploded &amp; wrecked the building. Unfortunately, the roof fell on the lad and fractured his thigh, and this injury, coupled with severe burns on the arms &amp; face, caused his death. He was not wearing woollen clothing."/>
    <x v="0"/>
    <s v="Procedure not followed"/>
    <m/>
    <m/>
    <m/>
    <m/>
    <m/>
    <m/>
  </r>
  <r>
    <x v="2"/>
    <s v="Outstanding"/>
    <x v="240"/>
    <x v="43"/>
    <m/>
    <x v="166"/>
    <x v="3"/>
    <s v="0 Fatalities_x000a_1 Injuries"/>
    <x v="1"/>
    <n v="1"/>
    <m/>
    <x v="0"/>
    <s v="Owing to the breaking of a gear chain, gunpowder dust in No. 3 room was ignited, and communicated fire to the supply tubes and roof hoppers in the powder huts."/>
    <x v="0"/>
    <s v="Faulty tool/machinery"/>
    <m/>
    <m/>
    <m/>
    <m/>
    <m/>
    <m/>
  </r>
  <r>
    <x v="12"/>
    <s v="Outstanding"/>
    <x v="241"/>
    <x v="43"/>
    <m/>
    <x v="107"/>
    <x v="3"/>
    <s v="1 Fatalities_x000a_0 Injuries"/>
    <x v="4"/>
    <n v="0"/>
    <m/>
    <x v="2"/>
    <s v="An explosion occurred as refurbishing work was being undertaken on a building used as a cordite stove.  It is thought that a thin film of NG had accumulated in crevices of the building and that this was struck by the workman's chissel."/>
    <x v="0"/>
    <s v="Contamination"/>
    <m/>
    <m/>
    <m/>
    <m/>
    <m/>
    <m/>
  </r>
  <r>
    <x v="0"/>
    <s v="Outstanding"/>
    <x v="242"/>
    <x v="43"/>
    <m/>
    <x v="167"/>
    <x v="3"/>
    <s v="10 Fatalities_x000a_5 Injuries"/>
    <x v="10"/>
    <n v="5"/>
    <m/>
    <x v="26"/>
    <s v="An ignition of picric acid occurred in the sifting shed, probably due to the accidental presence in the grinding mill of a foreign body. The explosion which immediately followed the ignition was due to the presence of carbonaceous dust in the air."/>
    <x v="0"/>
    <s v="Foreign body"/>
    <m/>
    <m/>
    <m/>
    <m/>
    <m/>
    <m/>
  </r>
  <r>
    <x v="8"/>
    <s v="Outstanding"/>
    <x v="243"/>
    <x v="43"/>
    <m/>
    <x v="168"/>
    <x v="3"/>
    <s v="1 Fatalities_x000a_1 Injuries"/>
    <x v="4"/>
    <n v="1"/>
    <m/>
    <x v="7"/>
    <s v="There was no work going on in the room in which the explosion occurred at the time of the accident. It appears probable that an operative accidentally slipped and fell against two trays containing detonators for fines, thus causing them to explode."/>
    <x v="0"/>
    <s v="Dropped explosives"/>
    <m/>
    <m/>
    <m/>
    <m/>
    <m/>
    <m/>
  </r>
  <r>
    <x v="4"/>
    <s v="Outstanding"/>
    <x v="244"/>
    <x v="44"/>
    <m/>
    <x v="8"/>
    <x v="3"/>
    <s v="2 Fatalities_x000a_1 Injuries"/>
    <x v="0"/>
    <n v="1"/>
    <m/>
    <x v="74"/>
    <s v="An explosion occurred during the process of dismantling boilers. A qty of nitrolignin was noticed under the boilers but this was not thoroughly wetted prior to commencement of work. It is assumed the nitrolignin was struck by a bar or a nail in a boot."/>
    <x v="7"/>
    <s v="Contamination"/>
    <s v="Error of Procedure - plant not decontaminated at closedown"/>
    <m/>
    <m/>
    <s v="detailed planning - understand the hazards._x000a_Ensure closedown procedures remove all traces of explosive material._x000a_Avoid working in confined spaces with explosive materials._x000a_Minimise personnel at risk."/>
    <s v="Don't make assmptions about the state ofexplosve materials/contaminated equipment, or read-across from similar equipment._x000a_Don't work in confined spaces unless there is absolutely no other option._x000a_Ensure all personnel are competent and current."/>
    <m/>
  </r>
  <r>
    <x v="1"/>
    <s v="Outstanding"/>
    <x v="245"/>
    <x v="44"/>
    <m/>
    <x v="169"/>
    <x v="3"/>
    <s v="4 Fatalities_x000a_0 Injuries"/>
    <x v="7"/>
    <n v="0"/>
    <m/>
    <x v="41"/>
    <s v="An explosion occurred during the process of transfering bags of cordite paste to a bogie in a wash house.  It was thought that the ignition was caused by an electrostatic discharge."/>
    <x v="0"/>
    <s v="Inadequate earthing?"/>
    <m/>
    <m/>
    <m/>
    <m/>
    <m/>
    <m/>
  </r>
  <r>
    <x v="10"/>
    <s v="Outstanding"/>
    <x v="246"/>
    <x v="45"/>
    <m/>
    <x v="170"/>
    <x v="3"/>
    <s v="0 Fatalities_x000a_0 Injuries"/>
    <x v="1"/>
    <n v="0"/>
    <m/>
    <x v="75"/>
    <s v="An explosion took place in one of the fuzing machines. At least three shells detonated completely and three exploded partially, while about seven others were badly deformed. The cause of the accident was not found"/>
    <x v="0"/>
    <s v="Not Known"/>
    <m/>
    <m/>
    <m/>
    <m/>
    <m/>
    <m/>
  </r>
  <r>
    <x v="3"/>
    <s v="Outstanding"/>
    <x v="247"/>
    <x v="45"/>
    <m/>
    <x v="171"/>
    <x v="3"/>
    <s v="1 Fatalities_x000a_1 Injuries"/>
    <x v="4"/>
    <n v="1"/>
    <m/>
    <x v="76"/>
    <s v="Process equip contaminated w/ picric acid was cleaned by dipping into vat of boiling carbonate of soda. This causes deposits of sodium picrate in vat. Man burned when shoveling sodium picrate out of vat. Sodium picrate must be wet to avoid combustion."/>
    <x v="0"/>
    <s v="Inadequate desensitisation"/>
    <m/>
    <m/>
    <m/>
    <m/>
    <m/>
    <m/>
  </r>
  <r>
    <x v="5"/>
    <s v="Outstanding"/>
    <x v="248"/>
    <x v="45"/>
    <m/>
    <x v="172"/>
    <x v="3"/>
    <s v="7 Fatalities_x000a_69 Injuries"/>
    <x v="15"/>
    <n v="69"/>
    <m/>
    <x v="77"/>
    <s v="Fire in drying room for nitrate of soda reached drums of dinitrophenol which detonated. Plant manager had evacuated all personnel, but debris killed 7. Oxidizer was present in building with HE. Smoking very strongly suspected as initial cause of fire."/>
    <x v="0"/>
    <s v="Contraband/smoking"/>
    <m/>
    <m/>
    <m/>
    <m/>
    <m/>
    <m/>
  </r>
  <r>
    <x v="5"/>
    <s v="Outstanding"/>
    <x v="249"/>
    <x v="45"/>
    <m/>
    <x v="173"/>
    <x v="3"/>
    <s v="2 Fatalities_x000a_3 Injuries"/>
    <x v="0"/>
    <n v="3"/>
    <m/>
    <x v="39"/>
    <s v="Two accidents are covered in this report, both fires of unknown origin suddenly destroying drying buildings filled with solvent-rich cordite. Chemist report indicates no deterioration of NG or spontaneous ignition.  May have been set deliberately."/>
    <x v="0"/>
    <s v="Sabotage/Deliberate?"/>
    <m/>
    <m/>
    <m/>
    <m/>
    <m/>
    <m/>
  </r>
  <r>
    <x v="2"/>
    <s v="Outstanding"/>
    <x v="250"/>
    <x v="45"/>
    <m/>
    <x v="174"/>
    <x v="3"/>
    <s v="1 Fatalities_x000a_3 Injuries"/>
    <x v="4"/>
    <n v="3"/>
    <m/>
    <x v="78"/>
    <s v="Filling nipple (pipe) at bottom of melt kettle, just above valve, choked with settled AN . Operator using brass rod to clear pipe when detonation occurred, killing him, injuring 3 with pipe fragments. Will use rubber hose &amp; nutcracker valve in future."/>
    <x v="0"/>
    <s v="Incorrect work tool"/>
    <m/>
    <m/>
    <m/>
    <m/>
    <m/>
    <m/>
  </r>
  <r>
    <x v="2"/>
    <s v="Outstanding"/>
    <x v="251"/>
    <x v="45"/>
    <m/>
    <x v="7"/>
    <x v="3"/>
    <s v="0 Fatalities_x000a_0 Injuries"/>
    <x v="1"/>
    <n v="0"/>
    <m/>
    <x v="54"/>
    <s v="A priming machine exploded during the process of filling cap shells.  The operative had not brushed away surplus composition into the proper receptacle after filling the charging plate, and the explosion propagated to a stock of composition in a bowl."/>
    <x v="0"/>
    <s v="Contamination"/>
    <m/>
    <m/>
    <m/>
    <m/>
    <m/>
    <m/>
  </r>
  <r>
    <x v="14"/>
    <s v="Outstanding"/>
    <x v="252"/>
    <x v="45"/>
    <m/>
    <x v="7"/>
    <x v="3"/>
    <s v="1 Fatalities_x000a_0 Injuries"/>
    <x v="4"/>
    <n v="0"/>
    <m/>
    <x v="54"/>
    <s v="An explosion occurred during the process of mixing cap composition.  The operation was performed in a mahogany box, and following the accident HMIE recommended that the safer jelly-bag system be used. The mixing compartment was wrecked."/>
    <x v="0"/>
    <s v="Procedure in error"/>
    <m/>
    <m/>
    <m/>
    <m/>
    <m/>
    <m/>
  </r>
  <r>
    <x v="12"/>
    <s v="Outstanding"/>
    <x v="253"/>
    <x v="45"/>
    <m/>
    <x v="171"/>
    <x v="3"/>
    <s v="0 Fatalities_x000a_1 Injuries"/>
    <x v="1"/>
    <n v="1"/>
    <m/>
    <x v="76"/>
    <s v="Some contractor's workmen were about to repair a leaky steam joint in a trench. A workman struck a muddy deposit with a chisel; there was a great flash of fire immediately, which singed the man's front hair. Dry sodium picrate was probably present"/>
    <x v="0"/>
    <s v="Contamination"/>
    <m/>
    <m/>
    <m/>
    <m/>
    <m/>
    <m/>
  </r>
  <r>
    <x v="0"/>
    <s v="Outstanding"/>
    <x v="254"/>
    <x v="45"/>
    <m/>
    <x v="14"/>
    <x v="3"/>
    <s v="4 Fatalities_x000a_0 Injuries"/>
    <x v="7"/>
    <n v="0"/>
    <m/>
    <x v="0"/>
    <s v="A corning house exploded killing the four occupants. Some debris was projected into one of the incorporating mills, which was running at the time, causing it to explode.  The cause of the initial explosion could not be ascertained."/>
    <x v="0"/>
    <s v="Not Known"/>
    <m/>
    <m/>
    <m/>
    <m/>
    <m/>
    <m/>
  </r>
  <r>
    <x v="0"/>
    <s v="Outstanding"/>
    <x v="255"/>
    <x v="45"/>
    <m/>
    <x v="96"/>
    <x v="3"/>
    <s v="0 Fatalities_x000a_0 Injuries"/>
    <x v="1"/>
    <n v="0"/>
    <m/>
    <x v="79"/>
    <s v="An explosion occurred in a mill during the process of incorporating two ingredients of G grade Blastine. The mill was wrecked and nearby buildings sustained heavy damage. No one was injured, the men having just left the mills to prepare for other charges"/>
    <x v="0"/>
    <s v="Not Known"/>
    <m/>
    <m/>
    <m/>
    <m/>
    <m/>
    <m/>
  </r>
  <r>
    <x v="8"/>
    <s v="Outstanding"/>
    <x v="256"/>
    <x v="45"/>
    <m/>
    <x v="15"/>
    <x v="3"/>
    <s v="4 Fatalities_x000a_8 Injuries"/>
    <x v="7"/>
    <n v="8"/>
    <m/>
    <x v="80"/>
    <s v="Propellant presses were used for TNT, Amatol &amp; propellant in separate bays. TNT press manually overcharged, stopped cam.  Belt slipped, heated, caused fire which spread to all bays due to propellant contamination. Two died due to panic reactions."/>
    <x v="0"/>
    <s v="Procedure in error"/>
    <m/>
    <m/>
    <m/>
    <m/>
    <m/>
    <m/>
  </r>
  <r>
    <x v="10"/>
    <s v="Outstanding"/>
    <x v="257"/>
    <x v="46"/>
    <m/>
    <x v="170"/>
    <x v="3"/>
    <s v="0 Fatalities_x000a_1 Injuries"/>
    <x v="1"/>
    <n v="1"/>
    <m/>
    <x v="81"/>
    <s v="In an explosion occurred in a fuzing machine. The machine was shielded and there was no propogation to surrounding shells. The exact cause of the accident was not found.  One accident in 4 million by machine - 1 in 23 million by hand."/>
    <x v="0"/>
    <s v="Not Known"/>
    <m/>
    <m/>
    <m/>
    <m/>
    <m/>
    <m/>
  </r>
  <r>
    <x v="5"/>
    <s v="Outstanding"/>
    <x v="258"/>
    <x v="46"/>
    <m/>
    <x v="175"/>
    <x v="3"/>
    <s v="0 Fatalities_x000a_22 Injuries"/>
    <x v="1"/>
    <n v="22"/>
    <m/>
    <x v="26"/>
    <s v="Fire broke out in drying room and communicated with packing shed containing 91,000 lbs. of picric acid, which exploded, destroying the factory. A third explosion occurred in the debris between another drying room and a picric acid making room."/>
    <x v="0"/>
    <s v="Not Known"/>
    <m/>
    <m/>
    <m/>
    <m/>
    <m/>
    <m/>
  </r>
  <r>
    <x v="5"/>
    <s v="Outstanding"/>
    <x v="259"/>
    <x v="46"/>
    <m/>
    <x v="176"/>
    <x v="3"/>
    <s v="0 Fatalities_x000a_0 Injuries"/>
    <x v="1"/>
    <n v="0"/>
    <m/>
    <x v="80"/>
    <s v="Dry house destroyed by small explosion and violent fire. Air circulating through propellant in closed loop thru solvent recovery system.Chemists saw belt slipping on pump, turned it off for moment to fix.Incident started in solvent recovery heater."/>
    <x v="0"/>
    <s v="Not Known"/>
    <m/>
    <m/>
    <m/>
    <m/>
    <m/>
    <m/>
  </r>
  <r>
    <x v="5"/>
    <s v="Outstanding"/>
    <x v="260"/>
    <x v="46"/>
    <m/>
    <x v="17"/>
    <x v="2"/>
    <s v="0 Fatalities_x000a_22 Injuries"/>
    <x v="1"/>
    <n v="22"/>
    <m/>
    <x v="26"/>
    <s v="Fire in drying room caused 3 explosions &amp; 15 fires destroying plant.Bldg G, with 19,000 lbs, was main blast. Brick homes lost at 375 ft, 14 homes with minor damage at 900ft. Bricks thrown 750 ft, killed farm animals. Window damage 5 miles."/>
    <x v="0"/>
    <s v="Not Known"/>
    <m/>
    <m/>
    <m/>
    <m/>
    <m/>
    <m/>
  </r>
  <r>
    <x v="5"/>
    <s v="Outstanding"/>
    <x v="261"/>
    <x v="46"/>
    <m/>
    <x v="75"/>
    <x v="3"/>
    <s v="0 Fatalities_x000a_0 Injuries"/>
    <x v="1"/>
    <n v="0"/>
    <m/>
    <x v="39"/>
    <s v="Two stoves containing cordite were burned out.  No workers were present in either stove, and no satisfactory explanation of the origin of the fire has been obtained."/>
    <x v="0"/>
    <s v="Not Known"/>
    <m/>
    <m/>
    <m/>
    <m/>
    <m/>
    <m/>
  </r>
  <r>
    <x v="2"/>
    <s v="Outstanding"/>
    <x v="262"/>
    <x v="46"/>
    <m/>
    <x v="177"/>
    <x v="3"/>
    <s v="3 Fatalities_x000a_8 Injuries"/>
    <x v="5"/>
    <n v="8"/>
    <m/>
    <x v="82"/>
    <s v="Amatol scooped into projectile, packed by wood dowel &amp; mallet. (stemming) Then wooden punch is driven into charge by raising &amp; dropping 120lb weight on it. Cavity is filled w/ booster. If cavity fails, added &amp; repeated. Low order after 130,000 rounds."/>
    <x v="0"/>
    <s v="Incorrect use of machinery"/>
    <m/>
    <m/>
    <m/>
    <m/>
    <m/>
    <m/>
  </r>
  <r>
    <x v="2"/>
    <s v="Outstanding"/>
    <x v="263"/>
    <x v="46"/>
    <m/>
    <x v="17"/>
    <x v="16"/>
    <m/>
    <x v="1"/>
    <n v="0"/>
    <m/>
    <x v="83"/>
    <s v="A shell was being filled by a a workman when it detonated.  This accident caused 3 centers of explosion, the distances between which were too great so direct sympathetic detonation was ruled out.  Propagation was from fragments of initial explosion."/>
    <x v="0"/>
    <s v="Not Known"/>
    <m/>
    <m/>
    <m/>
    <m/>
    <m/>
    <m/>
  </r>
  <r>
    <x v="13"/>
    <s v="Outstanding"/>
    <x v="264"/>
    <x v="46"/>
    <m/>
    <x v="178"/>
    <x v="3"/>
    <s v="10 Fatalities_x000a_51 Injuries"/>
    <x v="10"/>
    <n v="51"/>
    <m/>
    <x v="84"/>
    <s v="Cotton bags of TNT auto ignited on 2nd floor of melt tower and spread to adjacent bays.  Amatol shell caused 7 detonations between 2200  &amp; 0300 hours.  Firebrands spread fires to operating buildings in several directions.  Only firefighters killed."/>
    <x v="0"/>
    <s v="Not Known"/>
    <m/>
    <m/>
    <m/>
    <m/>
    <m/>
    <m/>
  </r>
  <r>
    <x v="0"/>
    <s v="Outstanding"/>
    <x v="265"/>
    <x v="46"/>
    <m/>
    <x v="179"/>
    <x v="3"/>
    <s v="3 Fatalities"/>
    <x v="5"/>
    <n v="0"/>
    <m/>
    <x v="85"/>
    <s v="Fire at the ammonium perchlorate grinding house killed 3 operators.  One had matches in pocket.  A bolt found in mill earlier. A complex operational set up.  Though AP known to have explosive properties, only one exit, no explosives rules in effect."/>
    <x v="0"/>
    <s v="Contraband/smoking?"/>
    <m/>
    <m/>
    <m/>
    <m/>
    <m/>
    <m/>
  </r>
  <r>
    <x v="8"/>
    <s v="Outstanding"/>
    <x v="266"/>
    <x v="46"/>
    <m/>
    <x v="29"/>
    <x v="3"/>
    <s v="1 Fatalities_x000a_0 Injuries"/>
    <x v="4"/>
    <n v="0"/>
    <m/>
    <x v="39"/>
    <s v="Explosion in a rifle press cylinder followed by a fire which extended to some of the cordite dough in the building"/>
    <x v="0"/>
    <s v="Not Known"/>
    <m/>
    <m/>
    <m/>
    <m/>
    <m/>
    <m/>
  </r>
  <r>
    <x v="5"/>
    <s v="Outstanding"/>
    <x v="267"/>
    <x v="47"/>
    <m/>
    <x v="29"/>
    <x v="3"/>
    <s v="1 Fatalities_x000a_0 Injuries"/>
    <x v="4"/>
    <n v="0"/>
    <m/>
    <x v="39"/>
    <s v="A fire broke out in a cordite stove as a worker was engaged taking samples of the dry cordite.  The dividing walls of the building were destroyed, and the whole of the cordite in the stove was burned out."/>
    <x v="0"/>
    <s v="Not Known"/>
    <m/>
    <m/>
    <m/>
    <m/>
    <m/>
    <m/>
  </r>
  <r>
    <x v="5"/>
    <s v="Outstanding"/>
    <x v="268"/>
    <x v="47"/>
    <m/>
    <x v="17"/>
    <x v="2"/>
    <s v="60 Fatalities_x000a_0 Injuries"/>
    <x v="24"/>
    <n v="0"/>
    <m/>
    <x v="86"/>
    <s v="Dinol bldg was source of several explosions, killing 4.  At 60 feet a TNT nitrator detonated.  Five killed in an office building at 90 feet. One was killed at 680 feet by roof collapse. Woman lost leg on a bridge at 340 ft by fragment. Brick buildings."/>
    <x v="0"/>
    <s v="Not Known"/>
    <m/>
    <m/>
    <m/>
    <m/>
    <m/>
    <m/>
  </r>
  <r>
    <x v="5"/>
    <s v="Outstanding"/>
    <x v="269"/>
    <x v="47"/>
    <m/>
    <x v="172"/>
    <x v="3"/>
    <s v="0 Fatalities_x000a_0 Injuries"/>
    <x v="1"/>
    <n v="0"/>
    <m/>
    <x v="86"/>
    <s v="Fire occured while drying reclaimed TNT with alochol.  The TNT being reclaimed from amatol contained organic impurities.  These organic materials would decompose in equipment which was not kept clean."/>
    <x v="0"/>
    <s v="Incompatibility"/>
    <m/>
    <m/>
    <m/>
    <m/>
    <m/>
    <m/>
  </r>
  <r>
    <x v="5"/>
    <s v="Outstanding"/>
    <x v="270"/>
    <x v="47"/>
    <m/>
    <x v="180"/>
    <x v="3"/>
    <s v="2 Fatalities_x000a_0 Injuries"/>
    <x v="0"/>
    <n v="0"/>
    <m/>
    <x v="39"/>
    <s v="Two stoves specially used for the recovery of solvent from cordite R.D.B. were destroyed. Evidence indicates that fire broke out in one of the stoves and communicated to the second by the ignition of inflammable vapour in connecting piping."/>
    <x v="0"/>
    <s v="Not Known"/>
    <m/>
    <m/>
    <m/>
    <m/>
    <m/>
    <m/>
  </r>
  <r>
    <x v="5"/>
    <s v="Outstanding"/>
    <x v="271"/>
    <x v="47"/>
    <m/>
    <x v="107"/>
    <x v="3"/>
    <s v="1 Fatalities_x000a_3 Injuries"/>
    <x v="4"/>
    <n v="3"/>
    <m/>
    <x v="39"/>
    <s v="A fire broke out in a solvent recovery stove. The fire spread rapidly to where six workers were engaged discharging three compartments. Five of these workers escaped, but the sixth was badly burned and subsequently died."/>
    <x v="0"/>
    <s v="Not Known"/>
    <m/>
    <m/>
    <m/>
    <m/>
    <m/>
    <m/>
  </r>
  <r>
    <x v="2"/>
    <s v="Outstanding"/>
    <x v="272"/>
    <x v="47"/>
    <m/>
    <x v="181"/>
    <x v="3"/>
    <s v="0 Fatalities_x000a_8 Injuries"/>
    <x v="1"/>
    <n v="8"/>
    <m/>
    <x v="33"/>
    <s v="Flash and two explosions during the filling of 1-oz. cambric bags. Probably due to the firing of guncotton dust and fluff on top of brackets carrying the steam pipes and the fall of the ignited material on to the bench."/>
    <x v="0"/>
    <s v="Contamination; Hot surface"/>
    <m/>
    <m/>
    <m/>
    <m/>
    <m/>
    <m/>
  </r>
  <r>
    <x v="1"/>
    <s v="Outstanding"/>
    <x v="273"/>
    <x v="47"/>
    <m/>
    <x v="182"/>
    <x v="3"/>
    <s v="1 Fatalities_x000a_1 Injuries"/>
    <x v="4"/>
    <n v="1"/>
    <m/>
    <x v="7"/>
    <s v="A girl carrying a tray containing 12 boxes of 350 detonators each dropped one box which exploded the other boxes on the tray. Special boxes are now provided for this work."/>
    <x v="0"/>
    <s v="Dropped explosives"/>
    <m/>
    <m/>
    <m/>
    <m/>
    <m/>
    <m/>
  </r>
  <r>
    <x v="1"/>
    <s v="Outstanding"/>
    <x v="274"/>
    <x v="47"/>
    <m/>
    <x v="17"/>
    <x v="2"/>
    <s v="0 Fatalities_x000a_4 Injuries"/>
    <x v="1"/>
    <n v="4"/>
    <m/>
    <x v="87"/>
    <s v="Explosion during pilot plant operation at the lab. After pouring 1/2lb of amatol into the experimental round which contained a tank of  tear gas, operator carried it into the cooling room. The round functioned, guard critical, 3 others injured by frag."/>
    <x v="0"/>
    <s v="Dropped explosives"/>
    <m/>
    <m/>
    <m/>
    <m/>
    <m/>
    <m/>
  </r>
  <r>
    <x v="6"/>
    <s v="Outstanding"/>
    <x v="275"/>
    <x v="47"/>
    <m/>
    <x v="75"/>
    <x v="3"/>
    <s v="0 Fatalities_x000a_1 Injuries"/>
    <x v="1"/>
    <n v="1"/>
    <m/>
    <x v="39"/>
    <s v="Contrary to regulations, an electric hand lamp was placed on the floor of the porch to the recovery stove while freshly pressed R.D.B. cordite was being offloaded from a boat to the stove. The cordite caught fire and the boat was destroyed."/>
    <x v="0"/>
    <s v="Procedure not followed"/>
    <m/>
    <m/>
    <m/>
    <m/>
    <m/>
    <m/>
  </r>
  <r>
    <x v="13"/>
    <s v="Outstanding"/>
    <x v="276"/>
    <x v="47"/>
    <m/>
    <x v="183"/>
    <x v="2"/>
    <s v="64 Fatalities"/>
    <x v="25"/>
    <n v="0"/>
    <m/>
    <x v="36"/>
    <s v="A series of explosions destroyed what was then the largest ammunition plant in the world.  The first explosion occurred in a melt kettle where amatol was being mixed.  Fire spread to trucks and storehouses triggering further explosions"/>
    <x v="0"/>
    <s v="Not Known"/>
    <m/>
    <m/>
    <m/>
    <m/>
    <m/>
    <m/>
  </r>
  <r>
    <x v="0"/>
    <s v="Outstanding"/>
    <x v="277"/>
    <x v="47"/>
    <m/>
    <x v="184"/>
    <x v="3"/>
    <s v="1 Fatalities_x000a_1 Injuries"/>
    <x v="4"/>
    <n v="1"/>
    <m/>
    <x v="33"/>
    <s v="While breaking down slabs of wet guncotton by pressing them against a revolving roller with grooved surface, the guncotton exploded it haying become dry, presumably in transit"/>
    <x v="0"/>
    <s v="Inadequate desensitisation"/>
    <m/>
    <m/>
    <m/>
    <m/>
    <m/>
    <m/>
  </r>
  <r>
    <x v="8"/>
    <s v="Outstanding"/>
    <x v="278"/>
    <x v="47"/>
    <m/>
    <x v="185"/>
    <x v="3"/>
    <s v="1 Fatalities_x000a_0 Injuries"/>
    <x v="4"/>
    <n v="0"/>
    <m/>
    <x v="39"/>
    <s v="Explosion in cordite press cylinder"/>
    <x v="0"/>
    <s v="Not Known"/>
    <m/>
    <m/>
    <m/>
    <m/>
    <m/>
    <m/>
  </r>
  <r>
    <x v="8"/>
    <s v="Outstanding"/>
    <x v="279"/>
    <x v="47"/>
    <m/>
    <x v="186"/>
    <x v="3"/>
    <s v="4 Fatalities_x000a_11 Injuries"/>
    <x v="7"/>
    <n v="11"/>
    <m/>
    <x v="88"/>
    <s v="A time ring fired in the press and communicated with the loose powder in the building."/>
    <x v="0"/>
    <s v="Not Known"/>
    <m/>
    <m/>
    <m/>
    <m/>
    <m/>
    <m/>
  </r>
  <r>
    <x v="8"/>
    <s v="Outstanding"/>
    <x v="280"/>
    <x v="47"/>
    <m/>
    <x v="187"/>
    <x v="2"/>
    <s v="0 Fatalities_x000a_0 Injuries"/>
    <x v="1"/>
    <n v="0"/>
    <m/>
    <x v="89"/>
    <s v="Explosion while press loading Explosives D into 10 inch base fuzed round.  The operation is remote and no injuries or serious damages reported.  One paragraph report."/>
    <x v="0"/>
    <s v="Not Known"/>
    <m/>
    <m/>
    <m/>
    <m/>
    <m/>
    <m/>
  </r>
  <r>
    <x v="8"/>
    <s v="Outstanding"/>
    <x v="281"/>
    <x v="47"/>
    <m/>
    <x v="188"/>
    <x v="3"/>
    <s v="13 Fatalities_x000a_2 Injuries"/>
    <x v="9"/>
    <n v="2"/>
    <m/>
    <x v="8"/>
    <s v="While moulding thermalloy a fire broke out"/>
    <x v="0"/>
    <s v="Not Known"/>
    <m/>
    <m/>
    <m/>
    <m/>
    <m/>
    <m/>
  </r>
  <r>
    <x v="7"/>
    <s v="Outstanding"/>
    <x v="282"/>
    <x v="47"/>
    <m/>
    <x v="189"/>
    <x v="3"/>
    <s v="0 Fatalities_x000a_0 Injuries"/>
    <x v="1"/>
    <n v="0"/>
    <m/>
    <x v="86"/>
    <s v="Molten TNT was passed through tinned sieve several times to catch tramp materials.  Fire originated on a sieve, indicating that tramp material had ignited.  Operator had bucket of water nearby, immediately extinguished fire.  No damages."/>
    <x v="0"/>
    <s v="Incompatibility"/>
    <m/>
    <m/>
    <m/>
    <m/>
    <m/>
    <m/>
  </r>
  <r>
    <x v="10"/>
    <s v="Outstanding"/>
    <x v="283"/>
    <x v="48"/>
    <m/>
    <x v="119"/>
    <x v="3"/>
    <s v="5 Fatalities"/>
    <x v="14"/>
    <n v="0"/>
    <m/>
    <x v="33"/>
    <s v="Explosion during process of recovering propellant from Russian 9.45&quot; trench mortar charges. The most likely causes of the accident were considered to have been either a fall of a bronze tool onto guncotton or a glancing blow from a ring on a workers hand."/>
    <x v="0"/>
    <s v="Rough handling?"/>
    <m/>
    <m/>
    <m/>
    <m/>
    <m/>
    <m/>
  </r>
  <r>
    <x v="10"/>
    <s v="Outstanding"/>
    <x v="284"/>
    <x v="48"/>
    <m/>
    <x v="17"/>
    <x v="2"/>
    <s v="1 Fatalities_x000a_3 Injuries"/>
    <x v="4"/>
    <n v="3"/>
    <m/>
    <x v="0"/>
    <s v="Female operator removing wadding from central tube with a brass rod when explosion occurred, killing her, severely burning three others. Explosion of .25 lbs of black powder base charge of a &quot;shrapnel&quot; projectile."/>
    <x v="0"/>
    <s v="Not Known"/>
    <m/>
    <m/>
    <m/>
    <m/>
    <m/>
    <m/>
  </r>
  <r>
    <x v="1"/>
    <s v="Outstanding"/>
    <x v="285"/>
    <x v="48"/>
    <m/>
    <x v="29"/>
    <x v="3"/>
    <s v="1 Fatalities"/>
    <x v="4"/>
    <n v="0"/>
    <m/>
    <x v="2"/>
    <s v="An operator was carrying nitroglycerine in a rubber bucket.  It is believed that he may have spilled some of the explosives oil onto to steam heated radiators.  The nitroglycerine wash house was wrecked in the explosion"/>
    <x v="0"/>
    <s v="Dropped explosives"/>
    <m/>
    <m/>
    <m/>
    <m/>
    <m/>
    <m/>
  </r>
  <r>
    <x v="13"/>
    <s v="Outstanding"/>
    <x v="286"/>
    <x v="48"/>
    <m/>
    <x v="190"/>
    <x v="2"/>
    <s v="0 Fatalities_x000a_4 Injuries"/>
    <x v="1"/>
    <n v="4"/>
    <m/>
    <x v="87"/>
    <s v="Explosion destroyed 16 buildings, 14 slightly damaged, 58 bldgs withwindows broken. Lake Denmark had 20 buildings with IBD damages. 300 rounds of 194mm ammunition involved."/>
    <x v="0"/>
    <s v="Not Known"/>
    <m/>
    <m/>
    <m/>
    <m/>
    <m/>
    <m/>
  </r>
  <r>
    <x v="0"/>
    <s v="Outstanding"/>
    <x v="287"/>
    <x v="48"/>
    <m/>
    <x v="17"/>
    <x v="3"/>
    <s v="1 Fatalities"/>
    <x v="4"/>
    <n v="0"/>
    <m/>
    <x v="0"/>
    <s v="A short circuit in an electrical lead connected to a light switch triggered an explosion in the corning house of a black powder house."/>
    <x v="0"/>
    <s v="Electrical Fault"/>
    <m/>
    <m/>
    <m/>
    <m/>
    <m/>
    <m/>
  </r>
  <r>
    <x v="0"/>
    <s v="Outstanding"/>
    <x v="288"/>
    <x v="48"/>
    <m/>
    <x v="17"/>
    <x v="6"/>
    <s v="1 Fatalities_x000a_0 Injuries"/>
    <x v="4"/>
    <n v="0"/>
    <m/>
    <x v="0"/>
    <s v="Operator threw the switch at the access tunnel in the barricade and started walking inside when the granulator detonated.  Fire flashed through the tunnel, fatally injuring the man."/>
    <x v="0"/>
    <s v="Not Known"/>
    <m/>
    <m/>
    <m/>
    <m/>
    <m/>
    <m/>
  </r>
  <r>
    <x v="10"/>
    <s v="Outstanding"/>
    <x v="289"/>
    <x v="49"/>
    <m/>
    <x v="186"/>
    <x v="3"/>
    <s v="0 Fatalities_x000a_6 Injuries"/>
    <x v="1"/>
    <n v="6"/>
    <m/>
    <x v="90"/>
    <s v="Fire broke out during the process of separating thermalloy into its constituent components.  The ignition may have been caused by an electical fault in the electro-magnet used in the process.  The fire spread to a large quantity of small arms ammunition."/>
    <x v="0"/>
    <s v="Electrical Fault?"/>
    <m/>
    <m/>
    <m/>
    <m/>
    <m/>
    <m/>
  </r>
  <r>
    <x v="5"/>
    <s v="Outstanding"/>
    <x v="290"/>
    <x v="49"/>
    <m/>
    <x v="102"/>
    <x v="3"/>
    <s v="2 Fatalities"/>
    <x v="0"/>
    <n v="0"/>
    <m/>
    <x v="91"/>
    <s v="Fire in building used for the recovery of solvent from smokeless powder. The origin of the fire was most probably at the drying oven and caused by some action in pulling out the trays loaded with hot powder."/>
    <x v="0"/>
    <s v="Spilt Explosives?"/>
    <m/>
    <m/>
    <m/>
    <m/>
    <m/>
    <m/>
  </r>
  <r>
    <x v="6"/>
    <s v="Outstanding"/>
    <x v="291"/>
    <x v="49"/>
    <m/>
    <x v="17"/>
    <x v="2"/>
    <s v="0 Fatalities_x000a_3 Injuries"/>
    <x v="1"/>
    <n v="3"/>
    <m/>
    <x v="92"/>
    <s v="Fire aboard freighter (SS Hallfried) caused explosions within 30 minutes which hindered firemen. Exploding ship hurled tons of steel into buildings. Showers of burning chemicals shot hundreds of feet into the air.  Freighter was finally towed away."/>
    <x v="0"/>
    <s v="Ship Fire"/>
    <m/>
    <m/>
    <m/>
    <m/>
    <m/>
    <m/>
  </r>
  <r>
    <x v="9"/>
    <s v="Outstanding"/>
    <x v="292"/>
    <x v="50"/>
    <m/>
    <x v="17"/>
    <x v="3"/>
    <s v="No injuries"/>
    <x v="1"/>
    <n v="0"/>
    <m/>
    <x v="8"/>
    <s v="wind spread propellant from the burning ground"/>
    <x v="2"/>
    <s v="None - Insufficient information"/>
    <s v="loss of containment"/>
    <s v="Unkown - insufficient information"/>
    <s v="None - Insufficent information"/>
    <s v="None - Insufficient information"/>
    <s v="None - Insuffient information"/>
    <m/>
  </r>
  <r>
    <x v="6"/>
    <s v="Outstanding"/>
    <x v="293"/>
    <x v="50"/>
    <m/>
    <x v="191"/>
    <x v="2"/>
    <s v="3 Fatalities_x000a_1 Injuries"/>
    <x v="5"/>
    <n v="1"/>
    <m/>
    <x v="93"/>
    <s v="A shipment of signal flares and ballistite mortar rings were enroute from Augusta Depot to Charleston, SC by rail.  At the Augusta terminal, cargo was warehoused for a time.  Later while loading trucks, 2 explosions occurred in warehouse."/>
    <x v="0"/>
    <s v="Not Known"/>
    <m/>
    <m/>
    <m/>
    <m/>
    <m/>
    <m/>
  </r>
  <r>
    <x v="12"/>
    <s v="Outstanding"/>
    <x v="294"/>
    <x v="50"/>
    <m/>
    <x v="192"/>
    <x v="3"/>
    <s v="2 Fatalities"/>
    <x v="0"/>
    <n v="0"/>
    <m/>
    <x v="0"/>
    <s v="Accident during maintenance work on a hydraulic gunpowder press which had not been used for some time. the cause of the accident was the ignition of a very dry film of gunpowder dust somewhere on the press."/>
    <x v="0"/>
    <s v="Inadequate desensitisation"/>
    <m/>
    <m/>
    <m/>
    <m/>
    <m/>
    <m/>
  </r>
  <r>
    <x v="0"/>
    <s v="Outstanding"/>
    <x v="295"/>
    <x v="50"/>
    <m/>
    <x v="193"/>
    <x v="3"/>
    <s v="2 Fatalities_x000a_0 Injuries"/>
    <x v="0"/>
    <n v="0"/>
    <m/>
    <x v="0"/>
    <s v="A corning house exploded and communicated with three incorporating mills, which also exploded. The accident was probably due to foreign matter in the rolls, though the possibility of a spark from the boiler chimney could not be excluded."/>
    <x v="0"/>
    <s v="Not Known"/>
    <m/>
    <m/>
    <m/>
    <m/>
    <m/>
    <m/>
  </r>
  <r>
    <x v="9"/>
    <s v="Outstanding"/>
    <x v="296"/>
    <x v="51"/>
    <m/>
    <x v="17"/>
    <x v="3"/>
    <s v="19 fatalities"/>
    <x v="18"/>
    <n v="0"/>
    <m/>
    <x v="8"/>
    <s v="0.22 mm Ammunnition breakdown and disposal by 3rd party"/>
    <x v="8"/>
    <s v="Explosive dust (DSEAR); ignition source undetermined "/>
    <s v="Unsuitable 3rd paarty employed; no explosive licences or knowledge; unsuitable building; no clear working procedures; employment of vunerable people"/>
    <s v="None"/>
    <s v="DSEAR regulations to be employed; MSER regulations to be employed; ALARP procedures employed; approved disposal contractor; HSE licenced facility; segregation of procedures"/>
    <s v="ALARP procedures; ventillation; suitable workwear, changed regularly; segregation / barrier methods"/>
    <s v="Importance of contractor selection; Importance of correct disposal procedure; appreciation / knowldege of materials being handled, and their hazardous properties"/>
    <m/>
  </r>
  <r>
    <x v="10"/>
    <s v="Outstanding"/>
    <x v="297"/>
    <x v="51"/>
    <m/>
    <x v="194"/>
    <x v="2"/>
    <m/>
    <x v="1"/>
    <n v="0"/>
    <m/>
    <x v="80"/>
    <s v="In contractor operated demil of 3&quot; shrapnel rnd near Arsenal, BP round started fire &amp; explosions.  Later, fire spread to magazine area in tall grass.  Magazines burned with small arms.  Fire departments (arsenal &amp; municipal) failed to work together."/>
    <x v="0"/>
    <s v="Not Known"/>
    <m/>
    <m/>
    <m/>
    <m/>
    <m/>
    <m/>
  </r>
  <r>
    <x v="1"/>
    <s v="Outstanding"/>
    <x v="298"/>
    <x v="51"/>
    <m/>
    <x v="195"/>
    <x v="2"/>
    <s v="1 Fatalities"/>
    <x v="4"/>
    <n v="0"/>
    <m/>
    <x v="0"/>
    <s v="Near Charleston Ord Depot, a salvage company removed black powder bursting charges from shrapnel rounds &amp; put them in propellant cans.  In the magazines the charges were loaded into kegs.  The foreman was killed while using a cold chisel on kegs."/>
    <x v="0"/>
    <s v="Incorrect work tool"/>
    <m/>
    <m/>
    <m/>
    <m/>
    <m/>
    <m/>
  </r>
  <r>
    <x v="0"/>
    <s v="Outstanding"/>
    <x v="299"/>
    <x v="51"/>
    <m/>
    <x v="196"/>
    <x v="6"/>
    <s v="1 Fatalities"/>
    <x v="4"/>
    <n v="0"/>
    <m/>
    <x v="94"/>
    <s v="A worker was killed by an explosion that occurred during the crushing of mercury oxycyanide in a saccharine plant."/>
    <x v="0"/>
    <s v="Not Known"/>
    <m/>
    <m/>
    <m/>
    <m/>
    <m/>
    <m/>
  </r>
  <r>
    <x v="7"/>
    <s v="Outstanding"/>
    <x v="300"/>
    <x v="51"/>
    <m/>
    <x v="197"/>
    <x v="2"/>
    <s v="1 Fatalities_x000a_0 Injuries"/>
    <x v="4"/>
    <n v="0"/>
    <m/>
    <x v="0"/>
    <s v="Explosion during salvage operation in magazine area while screening BP 20 feet from magazine doorway.  Damaged 79 railcars.  Worker using steel chisel because non sparking tools were not working well."/>
    <x v="0"/>
    <s v="Incorrect work tool"/>
    <m/>
    <m/>
    <m/>
    <m/>
    <m/>
    <m/>
  </r>
  <r>
    <x v="3"/>
    <s v="Outstanding"/>
    <x v="301"/>
    <x v="52"/>
    <m/>
    <x v="198"/>
    <x v="17"/>
    <s v="3 Fatalities_x000a_1 Injuries"/>
    <x v="5"/>
    <n v="1"/>
    <m/>
    <x v="95"/>
    <s v="During the cleaning operation of a gelatine cartridging machine,a detonation occurred which caused the explosion of all the scraped off material.Flying fragments of machine detonated dynamite stored in the vicinity.3 employees killed.1 seriously injured."/>
    <x v="0"/>
    <s v="Rough handling"/>
    <m/>
    <m/>
    <m/>
    <m/>
    <m/>
    <m/>
  </r>
  <r>
    <x v="2"/>
    <s v="Outstanding"/>
    <x v="302"/>
    <x v="52"/>
    <m/>
    <x v="199"/>
    <x v="3"/>
    <s v="2 Fatalities"/>
    <x v="0"/>
    <n v="0"/>
    <m/>
    <x v="58"/>
    <s v="An explosion occurred in the filling compartment of the building. A service waiter had brought a fresh supply of 2 lbs. of fulminate composition into the compartment before the first supply was used up and the filling plates removed."/>
    <x v="0"/>
    <s v="Not Known"/>
    <m/>
    <m/>
    <m/>
    <m/>
    <m/>
    <m/>
  </r>
  <r>
    <x v="2"/>
    <s v="Outstanding"/>
    <x v="303"/>
    <x v="52"/>
    <m/>
    <x v="156"/>
    <x v="12"/>
    <s v="3 Fatalities_x000a_0 Injuries"/>
    <x v="5"/>
    <n v="0"/>
    <m/>
    <x v="9"/>
    <s v="The explosion took place in a dynamite cartridging hut, where a Quinan dynamite packing machine was in use. One of the plungers came into contact with explosive containing a rather high percentage of nitroglycerine and some grit."/>
    <x v="0"/>
    <s v="Foreign body"/>
    <m/>
    <m/>
    <m/>
    <m/>
    <m/>
    <m/>
  </r>
  <r>
    <x v="6"/>
    <s v="Outstanding"/>
    <x v="304"/>
    <x v="52"/>
    <m/>
    <x v="200"/>
    <x v="2"/>
    <s v="5 Fatalities"/>
    <x v="14"/>
    <n v="0"/>
    <m/>
    <x v="30"/>
    <s v="Rail wagon caught fire during unloading of smokeless powder from ship to train.Two wagons successfully uncoupled,but sudden deflagration in remaining three wagons lead to fatalities.Fire possibly ignited by friction between spilt explosive and wagon wheel"/>
    <x v="0"/>
    <s v="Spilt Explosives"/>
    <m/>
    <m/>
    <m/>
    <m/>
    <m/>
    <m/>
  </r>
  <r>
    <x v="0"/>
    <s v="Outstanding"/>
    <x v="305"/>
    <x v="52"/>
    <m/>
    <x v="12"/>
    <x v="3"/>
    <s v="2 Fatalities_x000a_0 Injuries"/>
    <x v="0"/>
    <n v="0"/>
    <m/>
    <x v="0"/>
    <s v="A black powder corning machine exploded causing the death of 2 workmen.At the moment of explosion,machine was running idle.Explosion could have been due to the worn out condition of the machine (70 years old). Operators' bodies found at a distance of 18m."/>
    <x v="0"/>
    <s v="Not Known"/>
    <m/>
    <m/>
    <m/>
    <m/>
    <m/>
    <m/>
  </r>
  <r>
    <x v="0"/>
    <s v="Outstanding"/>
    <x v="306"/>
    <x v="52"/>
    <m/>
    <x v="201"/>
    <x v="12"/>
    <s v="1 Fatalities_x000a_4 Injuries"/>
    <x v="4"/>
    <n v="4"/>
    <m/>
    <x v="3"/>
    <s v="It is believed that a small amount of fulminate ignited in a granulating machine. The clothes of an operator were set on fire. The operator subsequently spread the fire to granulated explosives placed on tables"/>
    <x v="0"/>
    <s v="Inadequate desensitisation"/>
    <m/>
    <m/>
    <m/>
    <m/>
    <m/>
    <m/>
  </r>
  <r>
    <x v="2"/>
    <s v="Outstanding"/>
    <x v="307"/>
    <x v="53"/>
    <m/>
    <x v="202"/>
    <x v="3"/>
    <s v="1 Fatalities_x000a_3 Injuries"/>
    <x v="4"/>
    <n v="3"/>
    <m/>
    <x v="96"/>
    <s v="While filling rockets, an ignition occurred and spread to composition in the compartment and then to an adjoining compartment in which the deceased and another worker were engaged in filling &quot;wheels&quot; &amp; &quot;romans&quot;.  Cause unknown."/>
    <x v="0"/>
    <s v="Not Known"/>
    <m/>
    <m/>
    <m/>
    <m/>
    <m/>
    <m/>
  </r>
  <r>
    <x v="6"/>
    <s v="Outstanding"/>
    <x v="308"/>
    <x v="53"/>
    <m/>
    <x v="203"/>
    <x v="18"/>
    <s v="36 Fatalities_x000a_250 Injuries"/>
    <x v="26"/>
    <n v="250"/>
    <m/>
    <x v="67"/>
    <s v="An explosion occurred whilst explosives were being unloaded from a lighter into railway trucks. Considerable damage was done to warehouses, offices and dwelling houses. The cause of the explosion was not ascertained."/>
    <x v="0"/>
    <s v="Not Known"/>
    <m/>
    <m/>
    <m/>
    <m/>
    <m/>
    <m/>
  </r>
  <r>
    <x v="0"/>
    <s v="Outstanding"/>
    <x v="309"/>
    <x v="53"/>
    <m/>
    <x v="204"/>
    <x v="2"/>
    <s v="17 Fatalities"/>
    <x v="3"/>
    <n v="0"/>
    <m/>
    <x v="97"/>
    <s v="A large quantity of ammonium nitrate exploded in a vacuum grainer. The plant was working with recovered explosives from shells &amp; hand grenades. Other explosives present included amatol, TNT &amp; nitrostarch."/>
    <x v="0"/>
    <s v="Not Known"/>
    <m/>
    <m/>
    <m/>
    <m/>
    <m/>
    <m/>
  </r>
  <r>
    <x v="8"/>
    <s v="Outstanding"/>
    <x v="310"/>
    <x v="53"/>
    <m/>
    <x v="44"/>
    <x v="3"/>
    <s v="2 Fatalities_x000a_0 Injuries"/>
    <x v="0"/>
    <n v="0"/>
    <m/>
    <x v="0"/>
    <s v="Explosion in press house of black powder mill shortly after press had been loaded.Press found almost intact while workmen thrown great distance and killed.Two seconds later the graphite mill exploded.Accident may have been caused by foreign body in powder"/>
    <x v="9"/>
    <s v="Foreign body?"/>
    <m/>
    <m/>
    <m/>
    <m/>
    <m/>
    <m/>
  </r>
  <r>
    <x v="10"/>
    <s v="Outstanding"/>
    <x v="311"/>
    <x v="54"/>
    <m/>
    <x v="29"/>
    <x v="3"/>
    <s v="0 Fatalities_x000a_0 Injuries"/>
    <x v="1"/>
    <n v="0"/>
    <m/>
    <x v="98"/>
    <s v="A man, thinking a Distress Signal into which he was about to insert or had just inserted a detonator, was going to explode, threw it away and ran out of the building. An explosion followed, probably caused by impact of the signal with the ground."/>
    <x v="0"/>
    <s v="Not Known"/>
    <m/>
    <m/>
    <m/>
    <m/>
    <m/>
    <m/>
  </r>
  <r>
    <x v="11"/>
    <s v="Outstanding"/>
    <x v="312"/>
    <x v="54"/>
    <m/>
    <x v="205"/>
    <x v="11"/>
    <s v="3 Fatalities_x000a_1 Injuries"/>
    <x v="5"/>
    <n v="1"/>
    <m/>
    <x v="52"/>
    <s v="Three workmen were killed when a gelatine extruder exploded. The accident was most probably due to the overheating of the explosive in the hopper leading to spontaneous decomposition, or to rendering the explosive abnormally sensitive to friction."/>
    <x v="0"/>
    <s v="Not Known"/>
    <m/>
    <m/>
    <m/>
    <m/>
    <m/>
    <m/>
  </r>
  <r>
    <x v="2"/>
    <s v="Outstanding"/>
    <x v="313"/>
    <x v="54"/>
    <m/>
    <x v="206"/>
    <x v="11"/>
    <s v="0 Fatalities_x000a_0 Injuries"/>
    <x v="1"/>
    <n v="0"/>
    <m/>
    <x v="9"/>
    <s v="The dynamite cartridging house was destroyed by fire. The cause of the accident was thought to be due to friction on some powder that was forced through the bearing of the stirrer shaft into a small recess from which there was no escape."/>
    <x v="0"/>
    <s v="Poorly designed equipment"/>
    <m/>
    <m/>
    <m/>
    <m/>
    <m/>
    <m/>
  </r>
  <r>
    <x v="8"/>
    <s v="Outstanding"/>
    <x v="314"/>
    <x v="54"/>
    <m/>
    <x v="44"/>
    <x v="3"/>
    <s v="2 Fatalities_x000a_1 Injuries"/>
    <x v="0"/>
    <n v="1"/>
    <m/>
    <x v="0"/>
    <s v="While pressing pellets in a cam press house, an explosion occurred, and resulted in the death of two workers and serious injury to a third girl. The building was destroyed without damaging the presses. There were 900 to 1,000 lb. of powder in the house"/>
    <x v="0"/>
    <s v="Faulty tool/machinery"/>
    <m/>
    <m/>
    <m/>
    <m/>
    <m/>
    <m/>
  </r>
  <r>
    <x v="5"/>
    <s v="Outstanding"/>
    <x v="315"/>
    <x v="55"/>
    <m/>
    <x v="207"/>
    <x v="2"/>
    <s v="5 Fatalities_x000a_4 Injuries"/>
    <x v="14"/>
    <n v="4"/>
    <m/>
    <x v="80"/>
    <s v="Crew had loaded powder from drying trays into bags &amp; was waiting.  Weather: 25 deg, dry wind on 3&quot; new snow. Dust explosion started walls outward before detonation.  Supervisor saw nothing unusual minutes before. Investigation focused on static charge."/>
    <x v="0"/>
    <s v="Not Known"/>
    <m/>
    <m/>
    <m/>
    <m/>
    <m/>
    <m/>
  </r>
  <r>
    <x v="2"/>
    <s v="Outstanding"/>
    <x v="316"/>
    <x v="55"/>
    <m/>
    <x v="208"/>
    <x v="2"/>
    <s v="4 Fatalities"/>
    <x v="7"/>
    <n v="0"/>
    <m/>
    <x v="52"/>
    <s v="Explosion in Gelatin Cartridge House killed 4.  GCH completely destroyed.  Dmg est $600."/>
    <x v="0"/>
    <s v="Not Known"/>
    <m/>
    <m/>
    <m/>
    <m/>
    <m/>
    <m/>
  </r>
  <r>
    <x v="2"/>
    <s v="Outstanding"/>
    <x v="317"/>
    <x v="55"/>
    <m/>
    <x v="63"/>
    <x v="3"/>
    <s v="0 Fatalities_x000a_1 Injuries"/>
    <x v="1"/>
    <n v="1"/>
    <m/>
    <x v="91"/>
    <s v="A fire occurred in a glass container of a sporting cartridge loading machine &amp; the girl in charge was slightly burned. The fire was probably caused by a small French nail getting into the hopper &amp; causing a spark by friction."/>
    <x v="0"/>
    <s v="Foreign body"/>
    <m/>
    <m/>
    <m/>
    <m/>
    <m/>
    <m/>
  </r>
  <r>
    <x v="0"/>
    <s v="Outstanding"/>
    <x v="318"/>
    <x v="55"/>
    <m/>
    <x v="15"/>
    <x v="3"/>
    <s v="2 Fatalities_x000a_0 Injuries"/>
    <x v="0"/>
    <n v="0"/>
    <m/>
    <x v="0"/>
    <s v="The corning house of a black powder plant was wrecked by an explosion.  The accident was apparently caused by the presence of a foreign body in the corning machine."/>
    <x v="0"/>
    <s v="Foreign body?"/>
    <m/>
    <m/>
    <m/>
    <m/>
    <m/>
    <m/>
  </r>
  <r>
    <x v="9"/>
    <s v="Outstanding"/>
    <x v="319"/>
    <x v="56"/>
    <m/>
    <x v="15"/>
    <x v="3"/>
    <s v="1 injury"/>
    <x v="1"/>
    <n v="1"/>
    <m/>
    <x v="8"/>
    <s v="Ignition of waste gunpowder from hot work"/>
    <x v="4"/>
    <s v="Explosion"/>
    <s v="transferred from unauthorised source of ignition"/>
    <s v="Sweepings to be kept in a specially marked receptacle"/>
    <s v="Control of waste _x000a_Permit to Work in an explosives environment_x000a_Separate waste containers"/>
    <s v="PPE"/>
    <s v="Properly identify and separate waste_x000a_Induction and control of contractors_x000a_Implement robust permit to work procedures"/>
    <m/>
  </r>
  <r>
    <x v="5"/>
    <s v="Outstanding"/>
    <x v="320"/>
    <x v="56"/>
    <m/>
    <x v="62"/>
    <x v="3"/>
    <s v="1 Fatalities_x000a_0 Injuries"/>
    <x v="4"/>
    <n v="0"/>
    <m/>
    <x v="99"/>
    <s v="Drying was being carried out on two copper steam baths covered with flannel and cotton cloths and 15 lbs. of the explosive was divided into four portions. The foremen had just left the building when an explosion occurred."/>
    <x v="0"/>
    <s v="Not Known"/>
    <m/>
    <m/>
    <m/>
    <m/>
    <m/>
    <m/>
  </r>
  <r>
    <x v="5"/>
    <s v="Outstanding"/>
    <x v="321"/>
    <x v="56"/>
    <m/>
    <x v="102"/>
    <x v="3"/>
    <s v="2 Fatalities_x000a_0 Injuries"/>
    <x v="0"/>
    <n v="0"/>
    <m/>
    <x v="91"/>
    <s v="A fire occurred when two men were engaged in unloading a stove containing 3000 lbs of dry composition for Smokeless Diamond. The roof was lifted but the brick walls remained intact. Possibly the ignition was due to friction of the sliding trays."/>
    <x v="0"/>
    <s v="Contamination?"/>
    <m/>
    <m/>
    <m/>
    <m/>
    <m/>
    <m/>
  </r>
  <r>
    <x v="5"/>
    <s v="Outstanding"/>
    <x v="322"/>
    <x v="56"/>
    <m/>
    <x v="207"/>
    <x v="2"/>
    <s v="2 Fatalities"/>
    <x v="0"/>
    <n v="0"/>
    <m/>
    <x v="80"/>
    <s v="The Du Pont dryer was a vertical tower containing powder blown dry from the bottom.  When dried, it was drawn off &amp; wet added at the top. Powder &quot;bridged&quot; inside the dryer &amp; ops were breaking the bridge when flash occurred. They both died in hospital."/>
    <x v="0"/>
    <s v="Not Known"/>
    <m/>
    <m/>
    <m/>
    <m/>
    <m/>
    <m/>
  </r>
  <r>
    <x v="1"/>
    <s v="Outstanding"/>
    <x v="323"/>
    <x v="56"/>
    <m/>
    <x v="108"/>
    <x v="12"/>
    <s v="1 Fatalities_x000a_1 Injuries"/>
    <x v="4"/>
    <n v="1"/>
    <m/>
    <x v="99"/>
    <s v="16lb of lead trinitroresorcinate detonated while being poured into paper bags. The probable cause was a spark of static electricity generated by the friction of the rubber soled boots with the felt covered floor in a very dry atmosphere."/>
    <x v="0"/>
    <s v="Inadequate earthing"/>
    <m/>
    <m/>
    <m/>
    <m/>
    <m/>
    <m/>
  </r>
  <r>
    <x v="1"/>
    <s v="Outstanding"/>
    <x v="324"/>
    <x v="56"/>
    <m/>
    <x v="209"/>
    <x v="3"/>
    <s v="0 Fatalities_x000a_1 Injuries"/>
    <x v="1"/>
    <n v="1"/>
    <m/>
    <x v="99"/>
    <s v="While the injured man was spreading lead tri-nitroresorcinate on the cloths on a drying table and was in the act of breaking down the lumps by pressing them between his finger and thumb, a mild explosion occurred injuring the worker's hand and eyes."/>
    <x v="0"/>
    <s v="Inadequate desensitisation"/>
    <m/>
    <m/>
    <m/>
    <m/>
    <m/>
    <m/>
  </r>
  <r>
    <x v="5"/>
    <s v="Outstanding"/>
    <x v="325"/>
    <x v="57"/>
    <m/>
    <x v="210"/>
    <x v="3"/>
    <s v="2 Fatalities_x000a_1 Injuries"/>
    <x v="0"/>
    <n v="1"/>
    <m/>
    <x v="100"/>
    <s v="A wet dye had been placed in aluminium trays and dried in a vacuum stove, and after it had cooled a man was extracting the tray by means of an iron hook when an explosion occurred. Some of the windows on the opposite side of the building were blown out."/>
    <x v="0"/>
    <s v="Contamination"/>
    <m/>
    <m/>
    <m/>
    <m/>
    <m/>
    <m/>
  </r>
  <r>
    <x v="2"/>
    <s v="Outstanding"/>
    <x v="326"/>
    <x v="57"/>
    <m/>
    <x v="211"/>
    <x v="3"/>
    <s v="1 Fatalities_x000a_1 Injuries"/>
    <x v="4"/>
    <n v="1"/>
    <m/>
    <x v="18"/>
    <s v="When filling &quot; Rose &quot; coloured stars an ignition occurred and the two girls nearest were burned. It is probable that a Blue star had been left under the pad on which the shell was bumped while filling."/>
    <x v="0"/>
    <s v="Contamination?"/>
    <m/>
    <m/>
    <m/>
    <m/>
    <m/>
    <m/>
  </r>
  <r>
    <x v="2"/>
    <s v="Outstanding"/>
    <x v="327"/>
    <x v="57"/>
    <m/>
    <x v="212"/>
    <x v="3"/>
    <s v="0 Fatalities_x000a_1 Injuries"/>
    <x v="1"/>
    <n v="1"/>
    <m/>
    <x v="7"/>
    <s v="A girl, filling detonators by hand had poured a measured quantity of fulminate into a copper funnel.  It is possible that the girl was tapping a detonator or the funnel at the moment the accident occurred."/>
    <x v="0"/>
    <s v="Not Known"/>
    <m/>
    <m/>
    <m/>
    <m/>
    <m/>
    <m/>
  </r>
  <r>
    <x v="2"/>
    <s v="Outstanding"/>
    <x v="328"/>
    <x v="57"/>
    <m/>
    <x v="213"/>
    <x v="3"/>
    <s v="0 Fatalities_x000a_5 Injuries"/>
    <x v="1"/>
    <n v="5"/>
    <m/>
    <x v="53"/>
    <s v="An ignition occurred whilst filling &quot;Razzle-Dazzles&quot; &amp; spread to a barrel containing 7 lbs. of composition, which exploded with great violence, completely wrecking the building. Three men who were attempting to put out the original fire were injured."/>
    <x v="0"/>
    <s v="Not Known"/>
    <m/>
    <m/>
    <m/>
    <m/>
    <m/>
    <m/>
  </r>
  <r>
    <x v="2"/>
    <s v="Outstanding"/>
    <x v="329"/>
    <x v="57"/>
    <m/>
    <x v="213"/>
    <x v="3"/>
    <s v="0 Fatalities_x000a_0 Injuries"/>
    <x v="1"/>
    <n v="0"/>
    <m/>
    <x v="53"/>
    <s v="When charging &quot; Fairy Fountains &quot; by means of a funnel and wire, the composition ignited and the building was burnt. It is possible that the wire was pushed through the case and fired some composition on the slate slab on which the work was being done."/>
    <x v="0"/>
    <s v="Not Known"/>
    <m/>
    <m/>
    <m/>
    <m/>
    <m/>
    <m/>
  </r>
  <r>
    <x v="0"/>
    <s v="Outstanding"/>
    <x v="330"/>
    <x v="57"/>
    <m/>
    <x v="26"/>
    <x v="3"/>
    <s v="2 Fatalities"/>
    <x v="0"/>
    <n v="0"/>
    <m/>
    <x v="0"/>
    <s v="An ignition occurred in a mill when it was started &amp; exploded a bogie containing 320 lbs of wrought charges, which was standing just in front of the next mill. The bogie should not have been left in this position but moved before the mill was started."/>
    <x v="0"/>
    <s v="Not Known"/>
    <m/>
    <m/>
    <m/>
    <m/>
    <m/>
    <m/>
  </r>
  <r>
    <x v="8"/>
    <s v="Outstanding"/>
    <x v="331"/>
    <x v="57"/>
    <m/>
    <x v="212"/>
    <x v="3"/>
    <s v="0 Fatalities_x000a_1 Injuries"/>
    <x v="1"/>
    <n v="1"/>
    <m/>
    <x v="8"/>
    <s v="Explosion while pressing tetryl pellets for fuzes. The die was split into six pieces and the shield prevented injury to the operator, but she fell when running from the building.Some loose tetryl on the bench caught fire."/>
    <x v="0"/>
    <s v="Not Known"/>
    <m/>
    <m/>
    <m/>
    <m/>
    <m/>
    <m/>
  </r>
  <r>
    <x v="8"/>
    <s v="Outstanding"/>
    <x v="332"/>
    <x v="57"/>
    <m/>
    <x v="214"/>
    <x v="3"/>
    <s v="0 Fatalities_x000a_0 Injuries"/>
    <x v="1"/>
    <n v="0"/>
    <m/>
    <x v="8"/>
    <s v="An ignition occurred whilst ramming &quot; Whistles &quot; and the fire spread to 2 or 3 gross already filled."/>
    <x v="0"/>
    <s v="Not Known"/>
    <m/>
    <m/>
    <m/>
    <m/>
    <m/>
    <m/>
  </r>
  <r>
    <x v="3"/>
    <s v="Outstanding"/>
    <x v="333"/>
    <x v="58"/>
    <m/>
    <x v="108"/>
    <x v="12"/>
    <s v="6 Fatalities_x000a_2 Injuries"/>
    <x v="11"/>
    <n v="2"/>
    <m/>
    <x v="9"/>
    <s v="A hall packing machine exploded during the cleaning operation. The accident was probably caused by the negligence of a workman."/>
    <x v="0"/>
    <s v="Falling Object"/>
    <m/>
    <m/>
    <m/>
    <m/>
    <m/>
    <m/>
  </r>
  <r>
    <x v="2"/>
    <s v="Outstanding"/>
    <x v="334"/>
    <x v="58"/>
    <m/>
    <x v="63"/>
    <x v="3"/>
    <s v="0 Fatalities_x000a_0 Injuries"/>
    <x v="1"/>
    <n v="0"/>
    <m/>
    <x v="101"/>
    <s v="Whilst filling a hopper from gunmetal bucket the powder ignited. It was thought that the ignition was caused by a leakage in the electric current."/>
    <x v="0"/>
    <s v="Inadequate earthing?"/>
    <m/>
    <m/>
    <m/>
    <m/>
    <m/>
    <m/>
  </r>
  <r>
    <x v="2"/>
    <s v="Outstanding"/>
    <x v="335"/>
    <x v="58"/>
    <m/>
    <x v="211"/>
    <x v="3"/>
    <s v="0 Fatalities_x000a_1 Injuries"/>
    <x v="1"/>
    <n v="1"/>
    <m/>
    <x v="73"/>
    <s v="Ignition whilst filling blue lances, caused by small amount of composition being struck by wire against bench."/>
    <x v="0"/>
    <s v="Contamination"/>
    <m/>
    <m/>
    <m/>
    <m/>
    <m/>
    <m/>
  </r>
  <r>
    <x v="2"/>
    <s v="Outstanding"/>
    <x v="336"/>
    <x v="58"/>
    <m/>
    <x v="214"/>
    <x v="3"/>
    <s v="0 Fatalities_x000a_0 Injuries"/>
    <x v="1"/>
    <n v="0"/>
    <m/>
    <x v="73"/>
    <s v="During the process of pressing Bright Stars in a machine, the operator filled the hopper with composition and left the building, when an explosion occurred."/>
    <x v="0"/>
    <s v="Not Known"/>
    <m/>
    <m/>
    <m/>
    <m/>
    <m/>
    <m/>
  </r>
  <r>
    <x v="1"/>
    <s v="Outstanding"/>
    <x v="337"/>
    <x v="58"/>
    <m/>
    <x v="215"/>
    <x v="2"/>
    <s v="6 Fatalities_x000a_2 Injuries"/>
    <x v="11"/>
    <n v="2"/>
    <m/>
    <x v="0"/>
    <s v="Magazine L-11 was used for repacking black powder from leaking 110 lb cans to propellant boxes.  Eight operators were exposed to 7,950 lbs of BP. Explosion killed six in the magazine.  Two in the railcar survived.  Commander relieved of duty."/>
    <x v="0"/>
    <s v="Not Known"/>
    <m/>
    <m/>
    <m/>
    <m/>
    <m/>
    <m/>
  </r>
  <r>
    <x v="12"/>
    <s v="Outstanding"/>
    <x v="338"/>
    <x v="58"/>
    <m/>
    <x v="29"/>
    <x v="3"/>
    <s v="0 Fatalities_x000a_2 Injuries"/>
    <x v="1"/>
    <n v="2"/>
    <m/>
    <x v="2"/>
    <s v="Two men were injured by an explosion whilst carrying out repairs to a filter tank. A small quantity of nitroglycerine must have lodged in a crevice."/>
    <x v="0"/>
    <s v="Contamination"/>
    <m/>
    <m/>
    <m/>
    <m/>
    <m/>
    <m/>
  </r>
  <r>
    <x v="0"/>
    <s v="Outstanding"/>
    <x v="339"/>
    <x v="58"/>
    <m/>
    <x v="216"/>
    <x v="3"/>
    <s v="0 Fatalities_x000a_1 Injuries"/>
    <x v="1"/>
    <n v="1"/>
    <m/>
    <x v="46"/>
    <s v="The injured man was on the platform of a potassium chlorate grinding machine. As he turned to go down the steps there was a flash at his boots and his trousers, which were impregnated with Chlorate dust, caught fire and he was severely burned."/>
    <x v="0"/>
    <s v="Contamination"/>
    <m/>
    <m/>
    <m/>
    <m/>
    <m/>
    <m/>
  </r>
  <r>
    <x v="8"/>
    <s v="Outstanding"/>
    <x v="340"/>
    <x v="58"/>
    <m/>
    <x v="214"/>
    <x v="3"/>
    <s v="0 Fatalities_x000a_2 Injuries"/>
    <x v="1"/>
    <n v="2"/>
    <m/>
    <x v="8"/>
    <s v="Fire whilst pressing composition into &quot; Snowstorms &quot; which spread to tin containing about 2 lbs. of composition. Samples examined disclosed that the composition was very sensitive, and its use was discontinued."/>
    <x v="0"/>
    <s v="Chemical instability"/>
    <m/>
    <m/>
    <m/>
    <m/>
    <m/>
    <m/>
  </r>
  <r>
    <x v="7"/>
    <s v="Outstanding"/>
    <x v="341"/>
    <x v="58"/>
    <m/>
    <x v="217"/>
    <x v="3"/>
    <s v="0 Fatalities_x000a_1 Injuries"/>
    <x v="1"/>
    <n v="1"/>
    <m/>
    <x v="73"/>
    <s v="Ignition whilst man was using a brass scoop to transfer composition to a copper sieve. Another man was endeavouring to extinguish the fire when a box of composition which had caught fire exploded and injured him."/>
    <x v="0"/>
    <s v="Not Known"/>
    <m/>
    <m/>
    <m/>
    <m/>
    <m/>
    <m/>
  </r>
  <r>
    <x v="2"/>
    <s v="Outstanding"/>
    <x v="342"/>
    <x v="59"/>
    <m/>
    <x v="63"/>
    <x v="3"/>
    <s v="0 Fatalities_x000a_2 Injuries"/>
    <x v="1"/>
    <n v="2"/>
    <m/>
    <x v="91"/>
    <s v="Some powder ignited whilst a man was making adjustments to a cartridge loading machine. The man's clothing caught fire &amp; whilst running to the exit burning fragments of clothing were scattered, which caused the ignition of all except two hoppers."/>
    <x v="0"/>
    <s v="Spilt Explosives"/>
    <m/>
    <m/>
    <m/>
    <m/>
    <m/>
    <m/>
  </r>
  <r>
    <x v="0"/>
    <s v="Outstanding"/>
    <x v="343"/>
    <x v="59"/>
    <m/>
    <x v="29"/>
    <x v="3"/>
    <s v="0 Fatalities_x000a_0 Injuries"/>
    <x v="1"/>
    <n v="0"/>
    <m/>
    <x v="102"/>
    <s v="The charge in an Atlas mixer caught fire, but was subdued by the workers with the fire appliances available."/>
    <x v="0"/>
    <s v="Faulty tool/machinery"/>
    <m/>
    <m/>
    <m/>
    <m/>
    <m/>
    <m/>
  </r>
  <r>
    <x v="8"/>
    <s v="Outstanding"/>
    <x v="344"/>
    <x v="59"/>
    <m/>
    <x v="218"/>
    <x v="2"/>
    <s v="2 Fatalities_x000a_0 Injuries"/>
    <x v="0"/>
    <n v="0"/>
    <m/>
    <x v="103"/>
    <s v="Press box had been filled and first pressing of powder.  Ram had been pulled back and box refilled and supposition is that second pressing operation had just started when explosion occurred."/>
    <x v="0"/>
    <s v="Not Known"/>
    <m/>
    <m/>
    <m/>
    <m/>
    <m/>
    <m/>
  </r>
  <r>
    <x v="5"/>
    <s v="Outstanding"/>
    <x v="345"/>
    <x v="60"/>
    <m/>
    <x v="209"/>
    <x v="3"/>
    <s v="0 Fatalities_x000a_1 Injuries"/>
    <x v="1"/>
    <n v="1"/>
    <m/>
    <x v="104"/>
    <s v="Ignition in the final drying room for copper acetylide. On tipping copper acctylide into a beaker some of it was spilled on the bench and afterwards ignited. The room was completely destroyed."/>
    <x v="0"/>
    <s v="Spilt Explosives"/>
    <m/>
    <m/>
    <m/>
    <m/>
    <m/>
    <m/>
  </r>
  <r>
    <x v="1"/>
    <s v="Outstanding"/>
    <x v="346"/>
    <x v="60"/>
    <m/>
    <x v="219"/>
    <x v="3"/>
    <s v="0 Fatalities_x000a_3 Injuries"/>
    <x v="1"/>
    <n v="3"/>
    <m/>
    <x v="105"/>
    <s v="Priming composition was being transferred to a glass bottle when an explosion occurred, and three girls were injured by flying glass."/>
    <x v="0"/>
    <s v="Not Known"/>
    <m/>
    <m/>
    <m/>
    <m/>
    <m/>
    <m/>
  </r>
  <r>
    <x v="6"/>
    <s v="Outstanding"/>
    <x v="347"/>
    <x v="60"/>
    <m/>
    <x v="220"/>
    <x v="3"/>
    <s v="0 Fatalities_x000a_0 Injuries"/>
    <x v="1"/>
    <n v="0"/>
    <m/>
    <x v="106"/>
    <s v="An explosion occurred when a box of one hundred 12-bore blank pin fire cartridges were being handled by a railway employee. No damage or injury resulted."/>
    <x v="0"/>
    <s v="Not Known"/>
    <m/>
    <m/>
    <m/>
    <m/>
    <m/>
    <m/>
  </r>
  <r>
    <x v="12"/>
    <s v="Outstanding"/>
    <x v="348"/>
    <x v="60"/>
    <m/>
    <x v="195"/>
    <x v="2"/>
    <s v="0 Fatalities_x000a_0 Injuries"/>
    <x v="1"/>
    <n v="0"/>
    <m/>
    <x v="107"/>
    <s v="Explosion during deboosting operation behind barricade.   Item went low order, fragments ricocheted into work bay, narrowly missing operators. Damage repaired in an hour."/>
    <x v="0"/>
    <s v="Corrosion"/>
    <m/>
    <m/>
    <m/>
    <m/>
    <m/>
    <m/>
  </r>
  <r>
    <x v="8"/>
    <s v="Outstanding"/>
    <x v="349"/>
    <x v="60"/>
    <m/>
    <x v="46"/>
    <x v="3"/>
    <s v="0 Fatalities_x000a_1 Injuries"/>
    <x v="1"/>
    <n v="1"/>
    <m/>
    <x v="8"/>
    <s v="A fog signal fired in a machine driven press, and this caused the unpressed signals to jump out of the dies in the carrier plate and the spilt powder became ignited. The design of the machine has now been improved."/>
    <x v="0"/>
    <s v="Procedure in error"/>
    <m/>
    <m/>
    <m/>
    <m/>
    <m/>
    <m/>
  </r>
  <r>
    <x v="7"/>
    <s v="Outstanding"/>
    <x v="350"/>
    <x v="60"/>
    <m/>
    <x v="29"/>
    <x v="3"/>
    <s v="0 Fatalities_x000a_0 Injuries"/>
    <x v="1"/>
    <n v="0"/>
    <m/>
    <x v="108"/>
    <s v="Fire on an Atlas mixer containing 1,200 lbs. of explosive. The whole building was destroyed but there was no detonation. In all about 2,400 lbs. of explosive were involved."/>
    <x v="0"/>
    <s v="Faulty tool/machinery"/>
    <m/>
    <m/>
    <m/>
    <m/>
    <m/>
    <m/>
  </r>
  <r>
    <x v="2"/>
    <s v="Outstanding"/>
    <x v="351"/>
    <x v="61"/>
    <m/>
    <x v="221"/>
    <x v="3"/>
    <s v="1 Fatalities_x000a_2 Injuries"/>
    <x v="4"/>
    <n v="2"/>
    <m/>
    <x v="6"/>
    <s v="Whilst filling &quot;Shower Lights &quot;a flash occurred as the man was tapping the wooden rammer. The accident was probably due to grit in the aluminium, and the sudden fire to the presence of aluminium dust."/>
    <x v="0"/>
    <s v="Foreign body?"/>
    <m/>
    <m/>
    <m/>
    <m/>
    <m/>
    <m/>
  </r>
  <r>
    <x v="2"/>
    <s v="Outstanding"/>
    <x v="352"/>
    <x v="61"/>
    <m/>
    <x v="222"/>
    <x v="3"/>
    <s v="2 Fatalities_x000a_0 Injuries"/>
    <x v="0"/>
    <n v="0"/>
    <m/>
    <x v="6"/>
    <s v="Two girls were filling small fireworks by means of funnel &amp; wire, with a composition containing barium nitrate, aluminium &amp; sulphur mealpowder, when an ignition occurred, possibly due to the friction of the brass charging wire on the slate."/>
    <x v="0"/>
    <s v="Procedure in error"/>
    <m/>
    <m/>
    <m/>
    <m/>
    <m/>
    <m/>
  </r>
  <r>
    <x v="2"/>
    <s v="Outstanding"/>
    <x v="353"/>
    <x v="61"/>
    <m/>
    <x v="63"/>
    <x v="3"/>
    <s v="0 Fatalities_x000a_0 Injuries"/>
    <x v="1"/>
    <n v="0"/>
    <m/>
    <x v="54"/>
    <s v="An explosion occurred when a girl was raking priming composition for rimfires over the loading plate."/>
    <x v="0"/>
    <s v="Not Known"/>
    <m/>
    <m/>
    <m/>
    <m/>
    <m/>
    <m/>
  </r>
  <r>
    <x v="7"/>
    <s v="Outstanding"/>
    <x v="354"/>
    <x v="61"/>
    <m/>
    <x v="29"/>
    <x v="3"/>
    <s v="1 Fatalities_x000a_0 Injuries"/>
    <x v="4"/>
    <n v="0"/>
    <m/>
    <x v="109"/>
    <s v="Fire during sieving operations, and contents of house were completely destroyed. Cause of fire was not definitely ascertained, but possibly a spark or blow started the ignition."/>
    <x v="0"/>
    <s v="Not Known"/>
    <m/>
    <m/>
    <m/>
    <m/>
    <m/>
    <m/>
  </r>
  <r>
    <x v="9"/>
    <s v="Outstanding"/>
    <x v="355"/>
    <x v="62"/>
    <d v="1933-12-31T00:00:00"/>
    <x v="17"/>
    <x v="16"/>
    <s v="Not known"/>
    <x v="1"/>
    <n v="0"/>
    <m/>
    <x v="8"/>
    <s v="A scoop containing the fire cases and percussion caps was introduced into the hopper of the of the muffle furnace and this communicated to the bulk which was on a truck nearby"/>
    <x v="10"/>
    <s v="Avoid man-handling cartridges_x000a_Introduce mechanical means for loading the cartridges into the hopper"/>
    <s v="not known"/>
    <s v="Not Known"/>
    <s v="Avoid man-handling cartridges_x000a_Introduce mechanical means for loading the cartridges into the hopper"/>
    <s v="Avoid man-handling cartridges_x000a_Introduce mechanical means for loading the cartridges into the hopper"/>
    <s v="Avoid man-handling cartridges_x000a_Introduce mechanical means for loading the cartridges into the hopper"/>
    <m/>
  </r>
  <r>
    <x v="2"/>
    <s v="Outstanding"/>
    <x v="356"/>
    <x v="62"/>
    <m/>
    <x v="214"/>
    <x v="3"/>
    <s v="1 Fatalities_x000a_3 Injuries"/>
    <x v="4"/>
    <n v="3"/>
    <m/>
    <x v="6"/>
    <s v="A box of &quot;Skyscrapers&quot; exploded outside the door of a filling shed. As a strong wind was blowing, many buildings became involved. Hot sun and some lens effect probably caused the ignition."/>
    <x v="0"/>
    <s v="Adverse weather"/>
    <m/>
    <m/>
    <m/>
    <m/>
    <m/>
    <m/>
  </r>
  <r>
    <x v="1"/>
    <s v="Outstanding"/>
    <x v="357"/>
    <x v="62"/>
    <m/>
    <x v="223"/>
    <x v="6"/>
    <s v="2 Fatalities"/>
    <x v="0"/>
    <n v="0"/>
    <m/>
    <x v="0"/>
    <s v="An explosion took place while powder was being unloaded in a room of a powder plant. The wooden floor of the room had not been wetted and workmen may have caused the explosion by walking over spilt powder. The sifting house of the plant was destroyed."/>
    <x v="0"/>
    <s v="Spilt Explosives"/>
    <m/>
    <m/>
    <m/>
    <m/>
    <m/>
    <m/>
  </r>
  <r>
    <x v="1"/>
    <s v="Outstanding"/>
    <x v="358"/>
    <x v="62"/>
    <m/>
    <x v="217"/>
    <x v="3"/>
    <s v="0 Fatalities_x000a_1 Injuries"/>
    <x v="1"/>
    <n v="1"/>
    <m/>
    <x v="18"/>
    <s v="Whilst making Stars using a bronze former and bowl, an ignition occurred. The composition was very sensitive even when damped."/>
    <x v="0"/>
    <s v="Incompatibility?"/>
    <m/>
    <m/>
    <m/>
    <m/>
    <m/>
    <m/>
  </r>
  <r>
    <x v="0"/>
    <s v="Outstanding"/>
    <x v="359"/>
    <x v="62"/>
    <m/>
    <x v="224"/>
    <x v="3"/>
    <s v="0 Fatalities_x000a_0 Injuries"/>
    <x v="1"/>
    <n v="0"/>
    <m/>
    <x v="110"/>
    <s v="A charge had just been completed in a grinding mill, and the explosive discharged. The operator was pushing in the slide when an ignition occurred, possibly due to accumulated powder in the grooves."/>
    <x v="0"/>
    <s v="Contamination"/>
    <m/>
    <m/>
    <m/>
    <m/>
    <m/>
    <m/>
  </r>
  <r>
    <x v="5"/>
    <s v="Outstanding"/>
    <x v="360"/>
    <x v="63"/>
    <m/>
    <x v="225"/>
    <x v="3"/>
    <s v="0 Fatalities_x000a_0 Injuries"/>
    <x v="1"/>
    <n v="0"/>
    <m/>
    <x v="111"/>
    <s v="A chlorate/sugar mixture (used in the manufacture of Colliery Safety Lighters) exploded during the process of drying due to the steam oven becoming overheated. The explosion was of such violence as to cause considerable damage to the building."/>
    <x v="0"/>
    <s v="Faulty tool/machinery"/>
    <m/>
    <m/>
    <m/>
    <m/>
    <m/>
    <m/>
  </r>
  <r>
    <x v="2"/>
    <s v="Outstanding"/>
    <x v="361"/>
    <x v="63"/>
    <m/>
    <x v="226"/>
    <x v="19"/>
    <s v="15 Fatalities"/>
    <x v="27"/>
    <n v="0"/>
    <m/>
    <x v="0"/>
    <s v="An electrical spark caused the ignition of black powder dust in an old fuse manufacturing house when a burned out light bulb was replaced. The fire spread to powder in feeding hoppers and to the old wooden structure which was impregnated with dust."/>
    <x v="0"/>
    <s v="Electrical Fault"/>
    <m/>
    <m/>
    <m/>
    <m/>
    <m/>
    <m/>
  </r>
  <r>
    <x v="10"/>
    <s v="Outstanding"/>
    <x v="362"/>
    <x v="64"/>
    <m/>
    <x v="227"/>
    <x v="3"/>
    <s v="1 Fatalities_x000a_3 Injuries"/>
    <x v="4"/>
    <n v="3"/>
    <m/>
    <x v="73"/>
    <s v="A serious accident occurred during the operation of finishing manufactured fireworks. The first ignition occurred in a compartment where a girl was working alone, &amp; the flash communicated to an adjacent compartment. The cause of the ignition was not found"/>
    <x v="0"/>
    <s v="Not Known"/>
    <m/>
    <m/>
    <m/>
    <m/>
    <m/>
    <m/>
  </r>
  <r>
    <x v="4"/>
    <s v="Outstanding"/>
    <x v="363"/>
    <x v="64"/>
    <m/>
    <x v="228"/>
    <x v="11"/>
    <s v="3 Fatalities_x000a_0 Injuries"/>
    <x v="5"/>
    <n v="0"/>
    <m/>
    <x v="2"/>
    <s v="Massive explosion occurred during decontamination operations to destroy nitroglycerine deposits in abandoned explosives factory. Demolition charge initiated an estimated 8000kg of nitroglycerine producing crater 46m wide 9m deep.Building collapsed on men."/>
    <x v="11"/>
    <s v="Contamination"/>
    <s v="Error of Procedure. The planning processshould have included an estimate of the latent hazard"/>
    <m/>
    <m/>
    <s v="On decommissioning, it is good practice to take samples from pits along the groundwater gradient to determine the extent of contamination."/>
    <s v="Deal with all explosives-related issues at the time of closedown and decommissioning."/>
    <m/>
  </r>
  <r>
    <x v="6"/>
    <s v="Outstanding"/>
    <x v="364"/>
    <x v="64"/>
    <m/>
    <x v="7"/>
    <x v="3"/>
    <s v="0 Fatalities_x000a_1 Injuries"/>
    <x v="1"/>
    <n v="1"/>
    <m/>
    <x v="12"/>
    <s v="An ignition occurred as drums of butyl-alcohol-damped nitrocotton were being unloaded from a lorry. It is thought that a defective clamping ring on the drum scaped on the ground and struck a spark that ignited a fragment of dry NC"/>
    <x v="0"/>
    <s v="Poor packaging"/>
    <m/>
    <m/>
    <m/>
    <m/>
    <m/>
    <m/>
  </r>
  <r>
    <x v="0"/>
    <s v="Outstanding"/>
    <x v="365"/>
    <x v="64"/>
    <m/>
    <x v="17"/>
    <x v="2"/>
    <s v="0 Fatalities_x000a_0 Injuries"/>
    <x v="1"/>
    <n v="0"/>
    <m/>
    <x v="0"/>
    <s v="Mill (Western Powder Mfg) had just been started by attendant from remote control station.  After running about 2 min. explosion occurred."/>
    <x v="0"/>
    <s v="Not Known"/>
    <m/>
    <m/>
    <m/>
    <m/>
    <m/>
    <m/>
  </r>
  <r>
    <x v="0"/>
    <s v="Outstanding"/>
    <x v="366"/>
    <x v="64"/>
    <m/>
    <x v="17"/>
    <x v="2"/>
    <s v="1 Fatalities"/>
    <x v="4"/>
    <n v="0"/>
    <m/>
    <x v="0"/>
    <s v="Charge had been run under wheels about 30 min. when explosion occurred.  Western Powder Mfg."/>
    <x v="0"/>
    <s v="Not Known"/>
    <m/>
    <m/>
    <m/>
    <m/>
    <m/>
    <m/>
  </r>
  <r>
    <x v="5"/>
    <s v="Outstanding"/>
    <x v="367"/>
    <x v="65"/>
    <m/>
    <x v="50"/>
    <x v="1"/>
    <s v="53 Fatalities_x000a_150 Injuries"/>
    <x v="28"/>
    <n v="150"/>
    <m/>
    <x v="86"/>
    <s v="A worker introduced 15 pounds of sodium carbonate to a tank of drying TNT. This was thought to have reacted with TNT to form an unstable compound which subsequently ignited causing the TNT to detonate."/>
    <x v="0"/>
    <s v="Incompatibility"/>
    <m/>
    <m/>
    <m/>
    <m/>
    <m/>
    <m/>
  </r>
  <r>
    <x v="2"/>
    <s v="Outstanding"/>
    <x v="368"/>
    <x v="65"/>
    <m/>
    <x v="229"/>
    <x v="3"/>
    <s v="1 Fatalities_x000a_0 Injuries"/>
    <x v="4"/>
    <n v="0"/>
    <m/>
    <x v="112"/>
    <s v="Detonators containing a base charge of tetryl were being filled with fulminate composition. The fulminate comp was not running freely. The operative might have leaned on the plates or stumbled against the machine whilst freeing the comp."/>
    <x v="0"/>
    <s v="Not Known"/>
    <m/>
    <m/>
    <m/>
    <m/>
    <m/>
    <m/>
  </r>
  <r>
    <x v="2"/>
    <s v="Outstanding"/>
    <x v="369"/>
    <x v="65"/>
    <m/>
    <x v="48"/>
    <x v="3"/>
    <s v="5 Fatalities"/>
    <x v="14"/>
    <n v="0"/>
    <m/>
    <x v="36"/>
    <s v="Special loading building used to conduct production test of a screw loading machine.  Various explosives were used.  Explosion occurred in the reservoir or hopper of the machine, perhaps due to obstruction or defect. Those killed were observers."/>
    <x v="0"/>
    <s v="Not Known"/>
    <m/>
    <m/>
    <m/>
    <m/>
    <m/>
    <m/>
  </r>
  <r>
    <x v="8"/>
    <s v="Outstanding"/>
    <x v="370"/>
    <x v="65"/>
    <m/>
    <x v="17"/>
    <x v="2"/>
    <s v="3 Fatalities"/>
    <x v="5"/>
    <n v="0"/>
    <m/>
    <x v="0"/>
    <s v="The condition of the press indicated that second push had just been completed.  Pumps had been stopped, screws not released, valve opened 1/4 turn, heavy detonation indicating press still under pressure. Austin Powder Co."/>
    <x v="0"/>
    <s v="Not Known"/>
    <m/>
    <m/>
    <m/>
    <m/>
    <m/>
    <m/>
  </r>
  <r>
    <x v="10"/>
    <s v="Outstanding"/>
    <x v="371"/>
    <x v="66"/>
    <m/>
    <x v="230"/>
    <x v="3"/>
    <s v="2 Fatalities_x000a_0 Injuries"/>
    <x v="0"/>
    <n v="0"/>
    <m/>
    <x v="6"/>
    <s v="An underage worker struck a cap in a filling shed. The flame ignited gunpowder or stars which were in the building. Flying rockets set fire to three other buildings, but no further explosion occurred."/>
    <x v="0"/>
    <s v="Rough handling?"/>
    <m/>
    <m/>
    <m/>
    <m/>
    <m/>
    <m/>
  </r>
  <r>
    <x v="2"/>
    <s v="Outstanding"/>
    <x v="372"/>
    <x v="66"/>
    <m/>
    <x v="231"/>
    <x v="3"/>
    <s v="2 Fatalities_x000a_0 Injuries"/>
    <x v="0"/>
    <n v="0"/>
    <m/>
    <x v="53"/>
    <s v="The accident occurred when cascades were being filled. The composition in use was not particularly sensitive to impact or friction. The day of the accident was exceedingly hot &amp; sunny. It is possible that the direct action of sun rays caused the ignition."/>
    <x v="0"/>
    <s v="Adverse weather?"/>
    <m/>
    <m/>
    <m/>
    <m/>
    <m/>
    <m/>
  </r>
  <r>
    <x v="2"/>
    <s v="Outstanding"/>
    <x v="373"/>
    <x v="66"/>
    <m/>
    <x v="232"/>
    <x v="3"/>
    <s v="0 Fatalities_x000a_5 Injuries"/>
    <x v="1"/>
    <n v="5"/>
    <m/>
    <x v="113"/>
    <s v="An elderly worker used undue force while filling a roman candle with stars. There was no explosion; but the compartment was damaged by fire."/>
    <x v="0"/>
    <s v="Rough handling"/>
    <m/>
    <m/>
    <m/>
    <m/>
    <m/>
    <m/>
  </r>
  <r>
    <x v="1"/>
    <s v="Outstanding"/>
    <x v="374"/>
    <x v="66"/>
    <m/>
    <x v="13"/>
    <x v="3"/>
    <s v="1 Fatalities_x000a_0 Injuries"/>
    <x v="4"/>
    <n v="0"/>
    <m/>
    <x v="7"/>
    <s v="Two detonations were heard of apparently equal intensity. It is probable that the operative knocked two plates together whilst transferring them from a table to a bogie."/>
    <x v="0"/>
    <s v="Not Known"/>
    <m/>
    <m/>
    <m/>
    <m/>
    <m/>
    <m/>
  </r>
  <r>
    <x v="1"/>
    <s v="Outstanding"/>
    <x v="375"/>
    <x v="66"/>
    <m/>
    <x v="233"/>
    <x v="3"/>
    <s v="0 Fatalities_x000a_1 Injuries"/>
    <x v="1"/>
    <n v="1"/>
    <m/>
    <x v="7"/>
    <s v="A detonator exploded when it was being placed in a box after final cleaning, and communicated the explosion to other detonators in the box and to a box of uncleaned ones."/>
    <x v="0"/>
    <s v="Faulty article"/>
    <m/>
    <m/>
    <m/>
    <m/>
    <m/>
    <m/>
  </r>
  <r>
    <x v="1"/>
    <s v="Outstanding"/>
    <x v="376"/>
    <x v="66"/>
    <m/>
    <x v="234"/>
    <x v="3"/>
    <s v="0 Fatalities_x000a_1 Injuries"/>
    <x v="1"/>
    <n v="1"/>
    <m/>
    <x v="0"/>
    <s v="After breaking bulk, a shop assistant was returning a 25-lb bag of gunpowder to the store when, passing an electric hot air radiator, he noticed smoke coming from the bottom of the bag. He threw it away, but the powder exploded, causing extensive damage."/>
    <x v="0"/>
    <s v="Hot surface"/>
    <m/>
    <m/>
    <m/>
    <m/>
    <m/>
    <m/>
  </r>
  <r>
    <x v="0"/>
    <s v="Outstanding"/>
    <x v="377"/>
    <x v="66"/>
    <m/>
    <x v="29"/>
    <x v="3"/>
    <s v="4 Fatalities_x000a_1 Injuries"/>
    <x v="7"/>
    <n v="1"/>
    <m/>
    <x v="0"/>
    <s v="An explosion in a corning house communicated to four others as a result of the projection of fire brands.  There was a delay of a few seconds between the succesive explosions. The cause of the orginal explosion could not be ascertained."/>
    <x v="0"/>
    <s v="Not Known"/>
    <m/>
    <m/>
    <m/>
    <m/>
    <m/>
    <m/>
  </r>
  <r>
    <x v="5"/>
    <s v="Outstanding"/>
    <x v="378"/>
    <x v="67"/>
    <m/>
    <x v="235"/>
    <x v="2"/>
    <s v="0 Fatalities_x000a_9 Injuries"/>
    <x v="1"/>
    <n v="9"/>
    <m/>
    <x v="0"/>
    <s v="There was evidence of an approaching storm, the imminence of which was not realized until the Dry House was struck by about the first electrical discharge.  Operations were over for the day &amp; employees had gone to the &quot;Wash-Up.&quot;"/>
    <x v="0"/>
    <s v="Lightning"/>
    <m/>
    <m/>
    <m/>
    <m/>
    <m/>
    <m/>
  </r>
  <r>
    <x v="1"/>
    <s v="Outstanding"/>
    <x v="379"/>
    <x v="67"/>
    <m/>
    <x v="236"/>
    <x v="2"/>
    <s v="1 Fatalities_x000a_0 Injuries"/>
    <x v="4"/>
    <n v="0"/>
    <m/>
    <x v="114"/>
    <s v="Operator had previously dumped two tubs of pulverize dust, a third tub was in process of dumping to be weighed at time of fire &amp; explosion.  He became enveloped in flames from apparent dust explosion &amp; was so badly burned that he died some 8 hrs later."/>
    <x v="0"/>
    <s v="Not Known"/>
    <m/>
    <m/>
    <m/>
    <m/>
    <m/>
    <m/>
  </r>
  <r>
    <x v="12"/>
    <s v="Outstanding"/>
    <x v="380"/>
    <x v="67"/>
    <m/>
    <x v="237"/>
    <x v="20"/>
    <s v="58 Fatalities"/>
    <x v="29"/>
    <n v="0"/>
    <m/>
    <x v="86"/>
    <s v="A worker used a blow torch to try to free a blockage of solid explosive in a pipeline between a blow case and a granulation column. A fire ignited and quickly spread. Fire fighting attempts failed and a large explosion subsequently destroyed the factory."/>
    <x v="0"/>
    <s v="Not Known"/>
    <m/>
    <m/>
    <m/>
    <m/>
    <m/>
    <m/>
  </r>
  <r>
    <x v="8"/>
    <s v="Outstanding"/>
    <x v="381"/>
    <x v="67"/>
    <m/>
    <x v="63"/>
    <x v="3"/>
    <s v="0 Fatalities_x000a_1 Injuries"/>
    <x v="1"/>
    <n v="1"/>
    <m/>
    <x v="8"/>
    <s v="An operative inserted a short brass rod through a hole at the end of the die to try to extract a jammed round. The shell fell the length of the die and exploded. It was later found that the fuse could be armed by blows on the shell."/>
    <x v="0"/>
    <s v="Poorly designed article?"/>
    <m/>
    <m/>
    <m/>
    <m/>
    <m/>
    <m/>
  </r>
  <r>
    <x v="2"/>
    <s v="Outstanding"/>
    <x v="382"/>
    <x v="68"/>
    <m/>
    <x v="198"/>
    <x v="16"/>
    <s v="3 Fatalities"/>
    <x v="5"/>
    <n v="0"/>
    <m/>
    <x v="115"/>
    <s v="An explosion in an Ardeer packing machine caused the deaths of three workers. The explosion may have been caused by the presence of a foreign body in the explosive."/>
    <x v="0"/>
    <s v="Foreign body?"/>
    <m/>
    <m/>
    <m/>
    <m/>
    <m/>
    <m/>
  </r>
  <r>
    <x v="2"/>
    <s v="Outstanding"/>
    <x v="383"/>
    <x v="68"/>
    <m/>
    <x v="120"/>
    <x v="12"/>
    <s v="11 Fatalities_x000a_47 Injuries"/>
    <x v="6"/>
    <n v="47"/>
    <m/>
    <x v="116"/>
    <s v="An explosion occurred in a Haupt Cartriding House while a fitter was working on one of the machines."/>
    <x v="0"/>
    <s v="Not Known"/>
    <m/>
    <m/>
    <m/>
    <m/>
    <m/>
    <m/>
  </r>
  <r>
    <x v="1"/>
    <s v="Outstanding"/>
    <x v="384"/>
    <x v="68"/>
    <m/>
    <x v="29"/>
    <x v="3"/>
    <s v="21 Fatalities_x000a_58 Injuries"/>
    <x v="30"/>
    <n v="58"/>
    <m/>
    <x v="39"/>
    <s v="Explosion at an explosives plant occurred after spillage of explosive from hand truck. Detonation spread to adjacent buildings. Poor labour blamed for breaking explosive handling rules."/>
    <x v="0"/>
    <s v="Spilt Explosives"/>
    <m/>
    <m/>
    <m/>
    <m/>
    <m/>
    <m/>
  </r>
  <r>
    <x v="1"/>
    <s v="Outstanding"/>
    <x v="385"/>
    <x v="68"/>
    <m/>
    <x v="17"/>
    <x v="3"/>
    <s v="0 Fatalities_x000a_1 Injuries"/>
    <x v="1"/>
    <n v="1"/>
    <m/>
    <x v="57"/>
    <s v="A minor explosion took place when an aluminium scoop containing about 12 ounces of explosive sweepings was dropped in a mixing house."/>
    <x v="0"/>
    <s v="Dropped explosives"/>
    <m/>
    <m/>
    <m/>
    <m/>
    <m/>
    <m/>
  </r>
  <r>
    <x v="5"/>
    <s v="Outstanding"/>
    <x v="386"/>
    <x v="69"/>
    <m/>
    <x v="238"/>
    <x v="2"/>
    <s v="52 Fatalities"/>
    <x v="31"/>
    <n v="0"/>
    <m/>
    <x v="30"/>
    <s v="Two shocks, seconds apart, occurred in the smokeless powder section of an explosives plant. A new unit for conducting solvent recovery, water &amp; air drying in one process had been installed. Aluminium pieces from the drying apparatus found 5miles away."/>
    <x v="0"/>
    <s v="Procedure in error"/>
    <m/>
    <m/>
    <m/>
    <m/>
    <m/>
    <m/>
  </r>
  <r>
    <x v="5"/>
    <s v="Outstanding"/>
    <x v="387"/>
    <x v="69"/>
    <m/>
    <x v="17"/>
    <x v="3"/>
    <s v="3 Fatalities_x000a_1 Injuries"/>
    <x v="5"/>
    <n v="1"/>
    <m/>
    <x v="117"/>
    <s v="Three explosions in quick succession occurred during the hardening of a nitro-cellulose grain explosive. It is thought that the original ignition was caused by the sudden removal of a tight filter over the vacuum pump used for extracting the solvent."/>
    <x v="0"/>
    <s v="Poorly designed equipment"/>
    <m/>
    <m/>
    <m/>
    <m/>
    <m/>
    <m/>
  </r>
  <r>
    <x v="1"/>
    <s v="Outstanding"/>
    <x v="388"/>
    <x v="69"/>
    <m/>
    <x v="239"/>
    <x v="3"/>
    <s v="0 Fatalities_x000a_1 Injuries"/>
    <x v="1"/>
    <n v="1"/>
    <m/>
    <x v="118"/>
    <s v="An operative dropped a pot containing A Composition in the process of transferring it to a cupboard.  The pot exploded and the operative sustained lacerations to the calf of her left leg and puncture wounds to her right leg and both arms."/>
    <x v="0"/>
    <s v="Dropped explosives"/>
    <m/>
    <m/>
    <m/>
    <m/>
    <m/>
    <m/>
  </r>
  <r>
    <x v="1"/>
    <s v="Outstanding"/>
    <x v="389"/>
    <x v="69"/>
    <m/>
    <x v="17"/>
    <x v="3"/>
    <s v="2 Fatalities_x000a_1 Injuries"/>
    <x v="0"/>
    <n v="1"/>
    <m/>
    <x v="33"/>
    <s v="A guncotton weighing house was destroyed. In the absence of other information it is thought that the explosion was caused by some accidental action of the men in the house."/>
    <x v="0"/>
    <s v="Not Known"/>
    <m/>
    <m/>
    <m/>
    <m/>
    <m/>
    <m/>
  </r>
  <r>
    <x v="12"/>
    <s v="Outstanding"/>
    <x v="390"/>
    <x v="69"/>
    <m/>
    <x v="17"/>
    <x v="3"/>
    <s v="1 Fatalities_x000a_3 Injuries"/>
    <x v="4"/>
    <n v="3"/>
    <m/>
    <x v="2"/>
    <s v="A fitter tapped a frozen waste acid pipe with a hammer in order to slacken the junction prior to dismantling the pipe. The explosion occurred at the second tap. In future a steam pipe will be laid alongside the waste acid pipe &amp; the waste acid diluted."/>
    <x v="0"/>
    <s v="Contamination"/>
    <m/>
    <m/>
    <m/>
    <m/>
    <m/>
    <m/>
  </r>
  <r>
    <x v="13"/>
    <s v="Outstanding"/>
    <x v="391"/>
    <x v="69"/>
    <m/>
    <x v="17"/>
    <x v="15"/>
    <s v="11 Fatalities"/>
    <x v="6"/>
    <n v="0"/>
    <m/>
    <x v="119"/>
    <s v="Plant made RDX for mixing w/TNT.  While re-melting scrap, oil soaked paper in process caused fire which spread to 6 torpedoes. Detonation scattering structural firebrands.  A massive detonation followed,   destroying 100 plant bldgs, damaging 80 homes."/>
    <x v="0"/>
    <s v="Foreign body"/>
    <m/>
    <m/>
    <m/>
    <m/>
    <m/>
    <m/>
  </r>
  <r>
    <x v="0"/>
    <s v="Outstanding"/>
    <x v="392"/>
    <x v="69"/>
    <m/>
    <x v="17"/>
    <x v="3"/>
    <s v="1 Fatalities_x000a_0 Injuries"/>
    <x v="4"/>
    <n v="0"/>
    <m/>
    <x v="120"/>
    <s v="Explosion during mixing in edge runner mill. It is thought that the most probable cause of the accident was some defect in the mixers, such as a fracture of a working part which set up undue friction or a heavy glancing blow on the explosive in the pan."/>
    <x v="0"/>
    <s v="Faulty tool/machinery?"/>
    <m/>
    <m/>
    <m/>
    <m/>
    <m/>
    <m/>
  </r>
  <r>
    <x v="8"/>
    <s v="Outstanding"/>
    <x v="393"/>
    <x v="69"/>
    <m/>
    <x v="218"/>
    <x v="2"/>
    <m/>
    <x v="1"/>
    <n v="0"/>
    <m/>
    <x v="0"/>
    <s v="Men had been working inside press building about 15 min. when explosion occurred."/>
    <x v="0"/>
    <s v="Not Known"/>
    <m/>
    <m/>
    <m/>
    <m/>
    <m/>
    <m/>
  </r>
  <r>
    <x v="8"/>
    <s v="Outstanding"/>
    <x v="394"/>
    <x v="69"/>
    <m/>
    <x v="17"/>
    <x v="3"/>
    <s v="0 Fatalities_x000a_1 Injuries"/>
    <x v="1"/>
    <n v="1"/>
    <m/>
    <x v="8"/>
    <s v="The accident was due to the use of an unauthorized tool during the process of pressing of pellets containing magnesium."/>
    <x v="0"/>
    <s v="Incorrect work tool"/>
    <m/>
    <m/>
    <m/>
    <m/>
    <m/>
    <m/>
  </r>
  <r>
    <x v="10"/>
    <s v="Outstanding"/>
    <x v="395"/>
    <x v="70"/>
    <m/>
    <x v="104"/>
    <x v="3"/>
    <s v="0 Fatalities_x000a_4 Injuries"/>
    <x v="1"/>
    <n v="4"/>
    <m/>
    <x v="121"/>
    <s v="An explosion occurred during work on the assembly of fuzes.  It is thought that a shutter was incorrectly installed in a fuze allowing the striker to contact the detonator."/>
    <x v="0"/>
    <s v="Not Known"/>
    <m/>
    <m/>
    <m/>
    <m/>
    <m/>
    <m/>
  </r>
  <r>
    <x v="10"/>
    <s v="Outstanding"/>
    <x v="396"/>
    <x v="70"/>
    <m/>
    <x v="168"/>
    <x v="3"/>
    <s v="2 Fatalities_x000a_2 Injuries"/>
    <x v="0"/>
    <n v="2"/>
    <m/>
    <x v="122"/>
    <s v="An ignition occurred during the process of inserting gunpowder pellets and brass plugs into igniters.  The most probable cause was either excessive force in screwing down the brass plug or an accidental blow on the brass plug from the shaft of the machine"/>
    <x v="0"/>
    <s v="Rough handling"/>
    <m/>
    <m/>
    <m/>
    <m/>
    <m/>
    <m/>
  </r>
  <r>
    <x v="10"/>
    <s v="Outstanding"/>
    <x v="397"/>
    <x v="70"/>
    <m/>
    <x v="240"/>
    <x v="3"/>
    <s v="0 Fatalities_x000a_1 Injuries"/>
    <x v="1"/>
    <n v="1"/>
    <m/>
    <x v="123"/>
    <s v="An ignition occurred shortly after an operative had placed a round in a gauge and had tapped the shell with a copper mallet to bring the shell and cartidge into alignment.  The ignition was most probably caused by a defective igniter."/>
    <x v="0"/>
    <s v="Faulty article"/>
    <m/>
    <m/>
    <m/>
    <m/>
    <m/>
    <m/>
  </r>
  <r>
    <x v="10"/>
    <s v="Outstanding"/>
    <x v="398"/>
    <x v="70"/>
    <m/>
    <x v="241"/>
    <x v="3"/>
    <s v="0 Fatalities_x000a_1 Injuries"/>
    <x v="1"/>
    <n v="1"/>
    <m/>
    <x v="124"/>
    <s v="An ignition occurred during the process of inserting Ballistite Cartridges into the tails of 3&quot; Trench Mortar Bombs.  It is thought that the operative inadvertently touched the striker cap with her first finger during the operation."/>
    <x v="0"/>
    <s v="Rough handling"/>
    <m/>
    <m/>
    <m/>
    <m/>
    <m/>
    <m/>
  </r>
  <r>
    <x v="10"/>
    <s v="Outstanding"/>
    <x v="399"/>
    <x v="70"/>
    <m/>
    <x v="212"/>
    <x v="3"/>
    <s v="4 Fatalities_x000a_0 Injuries"/>
    <x v="7"/>
    <n v="0"/>
    <m/>
    <x v="125"/>
    <s v="The accident occurred during the insertion of gunpowder pellets into tracers for shell. A strong vice was used for screwing in tight brass plugs. A tracer ignited whilst this machine was being used. The fire communicated to other gunpowder pellets"/>
    <x v="0"/>
    <s v="Procedure in error?"/>
    <m/>
    <m/>
    <m/>
    <m/>
    <m/>
    <m/>
  </r>
  <r>
    <x v="5"/>
    <s v="Outstanding"/>
    <x v="400"/>
    <x v="70"/>
    <m/>
    <x v="242"/>
    <x v="3"/>
    <s v="1 Fatalities_x000a_0 Injuries"/>
    <x v="4"/>
    <n v="0"/>
    <m/>
    <x v="126"/>
    <s v="An operator was killed while preparing a drying bench for the reception of 8oz of azide in a container. A small explosion caused the breakage of an electric light bulb over the bench. A beaker of methanol caught fire and further explosions followed."/>
    <x v="0"/>
    <s v="Not Known"/>
    <m/>
    <m/>
    <m/>
    <m/>
    <m/>
    <m/>
  </r>
  <r>
    <x v="5"/>
    <s v="Outstanding"/>
    <x v="401"/>
    <x v="70"/>
    <m/>
    <x v="243"/>
    <x v="3"/>
    <s v="2 Fatalities_x000a_0 Injuries"/>
    <x v="0"/>
    <n v="0"/>
    <m/>
    <x v="7"/>
    <s v="The explosion occurred as an operative removed a tray of shell fuze detonators from a drying oven.  It is thought that the operative must have dropped one or more of the detonators."/>
    <x v="0"/>
    <s v="Dropped explosives"/>
    <m/>
    <m/>
    <m/>
    <m/>
    <m/>
    <m/>
  </r>
  <r>
    <x v="5"/>
    <s v="Outstanding"/>
    <x v="402"/>
    <x v="70"/>
    <m/>
    <x v="244"/>
    <x v="3"/>
    <s v="1 Fatalities_x000a_3 Injuries"/>
    <x v="4"/>
    <n v="3"/>
    <m/>
    <x v="127"/>
    <s v="An ignition occurred in an electric drying oven when a girl was placing some strips of primed cambric into the oven. The oven was quite unsuitable for drying explosives as it had exposed conductors and heating elements."/>
    <x v="0"/>
    <s v="Procedure in error"/>
    <m/>
    <m/>
    <m/>
    <m/>
    <m/>
    <m/>
  </r>
  <r>
    <x v="2"/>
    <s v="Outstanding"/>
    <x v="403"/>
    <x v="70"/>
    <m/>
    <x v="245"/>
    <x v="3"/>
    <s v="0 Fatalities_x000a_1 Injuries"/>
    <x v="1"/>
    <n v="1"/>
    <m/>
    <x v="126"/>
    <s v="An explosion occurred during the operation of filling dets with lead azide (3 grns) and CE (3 grns) from a multiple filling machine. It appears that the accident was caused by the operative cleaning up spilled lead azide when the hopper was fully charged."/>
    <x v="0"/>
    <s v="Rough handling"/>
    <m/>
    <m/>
    <m/>
    <m/>
    <m/>
    <m/>
  </r>
  <r>
    <x v="2"/>
    <s v="Outstanding"/>
    <x v="404"/>
    <x v="70"/>
    <m/>
    <x v="246"/>
    <x v="3"/>
    <s v="2 Fatalities_x000a_3 Injuries"/>
    <x v="0"/>
    <n v="3"/>
    <m/>
    <x v="86"/>
    <s v="An explosion occurred as a brass former was removed from a newly filled 4&quot; Mk 1B Shell.  The operative may have used excess force to withdraw the former or the TNT used in the filling may have been unusually sensitive."/>
    <x v="0"/>
    <s v="Not Known"/>
    <m/>
    <m/>
    <m/>
    <m/>
    <m/>
    <m/>
  </r>
  <r>
    <x v="2"/>
    <s v="Outstanding"/>
    <x v="405"/>
    <x v="70"/>
    <m/>
    <x v="246"/>
    <x v="3"/>
    <s v="0 Fatalities_x000a_0 Injuries"/>
    <x v="1"/>
    <n v="0"/>
    <m/>
    <x v="128"/>
    <s v="A partial ignition occurred as a former was removed from a newly filled 2 Pdr Mk IT Shell.  The shell had been filled with an RDX/beeswax composition.  The ignition was probably due to friction between top drift and bottom former."/>
    <x v="0"/>
    <s v="Not Known"/>
    <m/>
    <m/>
    <m/>
    <m/>
    <m/>
    <m/>
  </r>
  <r>
    <x v="2"/>
    <s v="Outstanding"/>
    <x v="406"/>
    <x v="70"/>
    <m/>
    <x v="245"/>
    <x v="3"/>
    <s v="0 Fatalities_x000a_1 Injuries"/>
    <x v="1"/>
    <n v="1"/>
    <m/>
    <x v="129"/>
    <s v="An explosion occurred as an operative was transferring A1 Composition (mercury fulminate/potassium chlorate/antimony sulphide) from a filling boat to the hopper of a filling machine.  It is possible that the operative tapped the boat against the hopper."/>
    <x v="0"/>
    <s v="Not Known"/>
    <m/>
    <m/>
    <m/>
    <m/>
    <m/>
    <m/>
  </r>
  <r>
    <x v="1"/>
    <s v="Outstanding"/>
    <x v="407"/>
    <x v="70"/>
    <m/>
    <x v="104"/>
    <x v="3"/>
    <s v="1 Fatalities_x000a_20 Injuries"/>
    <x v="4"/>
    <n v="20"/>
    <m/>
    <x v="130"/>
    <s v="The explosion was probably due to the action of pouring detonators from one box to another in a counting operation.  Of the 20 casualties, 6 were seriously injured and 14 slightly injured."/>
    <x v="0"/>
    <s v="Rough handling"/>
    <m/>
    <m/>
    <m/>
    <m/>
    <m/>
    <m/>
  </r>
  <r>
    <x v="1"/>
    <s v="Outstanding"/>
    <x v="408"/>
    <x v="70"/>
    <m/>
    <x v="247"/>
    <x v="3"/>
    <s v="0 Fatalities_x000a_1 Injuries"/>
    <x v="1"/>
    <n v="1"/>
    <m/>
    <x v="131"/>
    <s v="An explosion occurred during the process of removing detonators from boxes and placing on to trays &quot;traying up&quot;.  It seems that an operative either dropped a detonator or scraped a detonator with a thumb or finger nail"/>
    <x v="0"/>
    <s v="Rough handling"/>
    <m/>
    <m/>
    <m/>
    <m/>
    <m/>
    <m/>
  </r>
  <r>
    <x v="1"/>
    <s v="Outstanding"/>
    <x v="409"/>
    <x v="70"/>
    <m/>
    <x v="248"/>
    <x v="3"/>
    <s v="1 Fatalities_x000a_1 Injuries"/>
    <x v="4"/>
    <n v="1"/>
    <m/>
    <x v="132"/>
    <s v="An explosion occurred during the handling of detonators.  It is likely that an operative used her hands either to smooth the detonators or assist them into a scoop."/>
    <x v="0"/>
    <s v="Rough handling"/>
    <m/>
    <m/>
    <m/>
    <m/>
    <m/>
    <m/>
  </r>
  <r>
    <x v="1"/>
    <s v="Outstanding"/>
    <x v="410"/>
    <x v="70"/>
    <m/>
    <x v="249"/>
    <x v="3"/>
    <s v="1 Fatalities_x000a_0 Injuries"/>
    <x v="4"/>
    <n v="0"/>
    <m/>
    <x v="7"/>
    <s v="An explosion occurred during the process of preparing rejected detonators for disposal.  The accident was most probably caused by a dropped detonator."/>
    <x v="0"/>
    <s v="Dropped explosives"/>
    <m/>
    <m/>
    <m/>
    <m/>
    <m/>
    <m/>
  </r>
  <r>
    <x v="1"/>
    <s v="Outstanding"/>
    <x v="411"/>
    <x v="70"/>
    <m/>
    <x v="249"/>
    <x v="3"/>
    <s v="0 Fatalities_x000a_2 Injuries"/>
    <x v="1"/>
    <n v="2"/>
    <m/>
    <x v="133"/>
    <s v="The accident occurred during the process of gauging capped cartridge cases.  The accident was caused by the operative striking the nose of a shell on to the nose of a shot in an endeavour to eject the round from the chamber gauge."/>
    <x v="0"/>
    <s v="Rough handling"/>
    <m/>
    <m/>
    <m/>
    <m/>
    <m/>
    <m/>
  </r>
  <r>
    <x v="1"/>
    <s v="Outstanding"/>
    <x v="412"/>
    <x v="70"/>
    <m/>
    <x v="104"/>
    <x v="3"/>
    <s v="0 Fatalities_x000a_1 Injuries"/>
    <x v="1"/>
    <n v="1"/>
    <m/>
    <x v="129"/>
    <s v="An explosion occurred during the process of weighing out A1 Composition.  The exact cause of the explosion was not determined but may have been due to foreign matter or rough handling.  The explosion shattered the scales and damaged nearby cupboards."/>
    <x v="0"/>
    <s v="Not Known"/>
    <m/>
    <m/>
    <m/>
    <m/>
    <m/>
    <m/>
  </r>
  <r>
    <x v="1"/>
    <s v="Outstanding"/>
    <x v="413"/>
    <x v="70"/>
    <m/>
    <x v="104"/>
    <x v="3"/>
    <s v="0 Fatalities_x000a_5 Injuries"/>
    <x v="1"/>
    <n v="5"/>
    <m/>
    <x v="134"/>
    <s v="An explosion occurred during the process of examining, counting and gauging detonators.  The explosion occurred as detonators were being poured into a papier mache pot."/>
    <x v="0"/>
    <s v="Rough handling"/>
    <m/>
    <m/>
    <m/>
    <m/>
    <m/>
    <m/>
  </r>
  <r>
    <x v="13"/>
    <s v="Outstanding"/>
    <x v="414"/>
    <x v="70"/>
    <m/>
    <x v="250"/>
    <x v="2"/>
    <s v="13 Fatalities_x000a_53 Injuries"/>
    <x v="9"/>
    <n v="53"/>
    <m/>
    <x v="86"/>
    <s v="Major explosion during melt loading 81 mm mortar 5 days after Pearl Harbor.  Two melt units, 10 feet apart, detonated, destroyed melt bldg and adjacent cooling bays.  There was no propagation to the kettles or mortar rounds.  Fragment map on file."/>
    <x v="0"/>
    <s v="Not Known"/>
    <m/>
    <m/>
    <m/>
    <m/>
    <m/>
    <m/>
  </r>
  <r>
    <x v="0"/>
    <s v="Outstanding"/>
    <x v="415"/>
    <x v="70"/>
    <m/>
    <x v="251"/>
    <x v="3"/>
    <s v="3 Fatalities_x000a_15 Injuries"/>
    <x v="5"/>
    <n v="15"/>
    <m/>
    <x v="87"/>
    <s v="An explosion occurred in a mortar pug mill charged with amatol.  The accident was most probably caused by a failure of some part of the mill, eg a roller becoming detached.  The mill was completely destroyed in the explosion."/>
    <x v="0"/>
    <s v="Faulty tool/machinery"/>
    <m/>
    <m/>
    <m/>
    <m/>
    <m/>
    <m/>
  </r>
  <r>
    <x v="8"/>
    <s v="Outstanding"/>
    <x v="416"/>
    <x v="70"/>
    <m/>
    <x v="46"/>
    <x v="3"/>
    <s v="0 Fatalities_x000a_1 Injuries"/>
    <x v="1"/>
    <n v="1"/>
    <m/>
    <x v="65"/>
    <s v="The accident occurred during the pressing of 2.5 grain detonators.  It is thought that an operative dropped the detonator block and that composition was subsequently anvilled between the detonator plate and the guide plate."/>
    <x v="0"/>
    <s v="Not Known"/>
    <m/>
    <m/>
    <m/>
    <m/>
    <m/>
    <m/>
  </r>
  <r>
    <x v="7"/>
    <s v="Outstanding"/>
    <x v="417"/>
    <x v="70"/>
    <m/>
    <x v="243"/>
    <x v="3"/>
    <s v="0 Fatalities_x000a_2 Injuries"/>
    <x v="1"/>
    <n v="2"/>
    <m/>
    <x v="99"/>
    <s v="An explosion occurred when an operative went to pick up a pot of sifted lead styphnate. The cause of the accident was not determined but may have been due to a static discharge or careless handling. A similar accident occurred a year later (Record 2803)"/>
    <x v="0"/>
    <s v="Not Known"/>
    <m/>
    <m/>
    <m/>
    <m/>
    <m/>
    <m/>
  </r>
  <r>
    <x v="7"/>
    <s v="Outstanding"/>
    <x v="418"/>
    <x v="70"/>
    <m/>
    <x v="104"/>
    <x v="3"/>
    <s v="0 Fatalities_x000a_1 Injuries"/>
    <x v="1"/>
    <n v="1"/>
    <m/>
    <x v="99"/>
    <s v="An explosion occured during the process of sieving lead styphnate.  The exact cause of the explosion was not determined but may have been due to: foreign matter; a loose connection between the mesh and sieve frame; fall of an object onto the powder."/>
    <x v="0"/>
    <s v="Not Known"/>
    <m/>
    <m/>
    <m/>
    <m/>
    <m/>
    <m/>
  </r>
  <r>
    <x v="9"/>
    <s v="Outstanding"/>
    <x v="419"/>
    <x v="71"/>
    <m/>
    <x v="17"/>
    <x v="3"/>
    <s v="0 fatalities, 6 operators suffered shock"/>
    <x v="1"/>
    <n v="6"/>
    <m/>
    <x v="8"/>
    <s v="Disposal of Amatol"/>
    <x v="8"/>
    <s v="Ground contamination"/>
    <s v="Not understanding historic procedure"/>
    <s v="Recover the TNT, if this is not possible, cut down to ALARP, change the material of the burning bed to concrete superimposed with fireclay"/>
    <s v="Prevention of burn to detonation: rotate burn area; employ ALARP quantities; change the material of the burning bed to concrete superimposed with fireclay"/>
    <s v="Reduce quantity of explosve, reduce man limit."/>
    <s v="Understand your process, material and environment, desensitise material where possible."/>
    <m/>
  </r>
  <r>
    <x v="10"/>
    <s v="Outstanding"/>
    <x v="420"/>
    <x v="71"/>
    <m/>
    <x v="252"/>
    <x v="3"/>
    <s v="0 Fatalities_x000a_4 Injuries"/>
    <x v="1"/>
    <n v="4"/>
    <m/>
    <x v="135"/>
    <s v="A ballistite cartridge exploded during the fitting of ballistites to the tail of the 3&quot; trench mortar bomb. An operative apparently lifted up the bomb &amp; inadvertently struck it on the tail fin of another. Four operative in the room were slightly injured."/>
    <x v="0"/>
    <s v="Rough handling"/>
    <m/>
    <m/>
    <m/>
    <m/>
    <m/>
    <m/>
  </r>
  <r>
    <x v="10"/>
    <s v="Outstanding"/>
    <x v="421"/>
    <x v="71"/>
    <m/>
    <x v="252"/>
    <x v="3"/>
    <s v="0 Fatalities_x000a_2 Injuries"/>
    <x v="1"/>
    <n v="2"/>
    <m/>
    <x v="135"/>
    <s v="Two persons were treated for minor injuries as a result of an explosion in the Ballistite Crimping Shop.  The accident might have been caused by wear to the plunger used to locate the striker in the crimping process"/>
    <x v="0"/>
    <s v="Not Known"/>
    <m/>
    <m/>
    <m/>
    <m/>
    <m/>
    <m/>
  </r>
  <r>
    <x v="10"/>
    <s v="Outstanding"/>
    <x v="422"/>
    <x v="71"/>
    <m/>
    <x v="248"/>
    <x v="3"/>
    <s v="0 Fatalities_x000a_7 Injuries"/>
    <x v="1"/>
    <n v="7"/>
    <m/>
    <x v="136"/>
    <s v="The accident occurred because the pointed tip of an assembled round struck the primer cap of another filled round which was lying on the bench and had no safety clip attached."/>
    <x v="0"/>
    <s v="Rough handling"/>
    <m/>
    <m/>
    <m/>
    <m/>
    <m/>
    <m/>
  </r>
  <r>
    <x v="10"/>
    <s v="Outstanding"/>
    <x v="423"/>
    <x v="71"/>
    <m/>
    <x v="104"/>
    <x v="3"/>
    <s v="0 Fatalities_x000a_3 Injuries"/>
    <x v="1"/>
    <n v="3"/>
    <m/>
    <x v="137"/>
    <s v="An explosion occurred during the process of breaking down and reassembling fuzes.  The accident appears to have been caused by an operative either dropping or knocking a fuze on the edge of the table when the shutter was in the armed position."/>
    <x v="0"/>
    <s v="Dropped explosives"/>
    <m/>
    <m/>
    <m/>
    <m/>
    <m/>
    <m/>
  </r>
  <r>
    <x v="10"/>
    <s v="Outstanding"/>
    <x v="424"/>
    <x v="71"/>
    <m/>
    <x v="104"/>
    <x v="3"/>
    <s v="1 Fatalities_x000a_9 Injuries"/>
    <x v="4"/>
    <n v="9"/>
    <m/>
    <x v="138"/>
    <s v="An explosion occurred during the process of assembling canisters containing TNT/CE mixture.  It was considered that the force required to assemble the canister forced the striker into the depressed position and this caused the detonator to fire."/>
    <x v="0"/>
    <s v="Poorly designed article"/>
    <m/>
    <m/>
    <m/>
    <m/>
    <m/>
    <m/>
  </r>
  <r>
    <x v="3"/>
    <s v="Outstanding"/>
    <x v="425"/>
    <x v="71"/>
    <m/>
    <x v="239"/>
    <x v="3"/>
    <s v="0 Fatalities_x000a_2 Injuries"/>
    <x v="1"/>
    <n v="2"/>
    <m/>
    <x v="54"/>
    <s v="The explosion occurred when surplus composition was being brushed down from the surface of a plate attached to a filling machine.  The extent of the damage suggested that an abnormal accumulation of composition was present on the guide plate."/>
    <x v="0"/>
    <s v="Contamination"/>
    <m/>
    <m/>
    <m/>
    <m/>
    <m/>
    <m/>
  </r>
  <r>
    <x v="3"/>
    <s v="Outstanding"/>
    <x v="426"/>
    <x v="71"/>
    <m/>
    <x v="248"/>
    <x v="3"/>
    <s v="1 Fatalities_x000a_0 Injuries"/>
    <x v="4"/>
    <n v="0"/>
    <m/>
    <x v="126"/>
    <s v="An explosion occurred during the process of cleaning a lead azide filling machine. An excessive amount of lead azide had accumulated between the charging and guide plates. The charging &amp; guide plates were blown apart and the operative was struck &amp; killed."/>
    <x v="0"/>
    <s v="Faulty tool/machinery"/>
    <m/>
    <m/>
    <m/>
    <m/>
    <m/>
    <m/>
  </r>
  <r>
    <x v="3"/>
    <s v="Outstanding"/>
    <x v="427"/>
    <x v="71"/>
    <m/>
    <x v="240"/>
    <x v="3"/>
    <s v="0 Fatalities_x000a_1 Injuries"/>
    <x v="1"/>
    <n v="1"/>
    <m/>
    <x v="77"/>
    <s v="An ignition occurred as solidified dinitrophenol was being removed from the outside of a steam-jacketed pan.  The tool used in the operation was a rubber mallet.  The operative speedily opened the drencher valve and the fire was quickly extinguished"/>
    <x v="0"/>
    <s v="Not Known"/>
    <m/>
    <m/>
    <m/>
    <m/>
    <m/>
    <m/>
  </r>
  <r>
    <x v="3"/>
    <s v="Outstanding"/>
    <x v="428"/>
    <x v="71"/>
    <m/>
    <x v="253"/>
    <x v="3"/>
    <s v="0 Fatalities_x000a_0 Injuries"/>
    <x v="1"/>
    <n v="0"/>
    <m/>
    <x v="139"/>
    <s v="An ignition occurred during the process of externally cleaning detonators in a sawdust filled drum (rumbling). The ignition may have been due to a faulty det, use of sawdust contaminated with sand, sawdust used more than once, speed of the revolving drum."/>
    <x v="0"/>
    <s v="Not Known"/>
    <m/>
    <m/>
    <m/>
    <m/>
    <m/>
    <m/>
  </r>
  <r>
    <x v="5"/>
    <s v="Outstanding"/>
    <x v="429"/>
    <x v="71"/>
    <m/>
    <x v="254"/>
    <x v="2"/>
    <s v="5 Fatalities_x000a_4 Injuries"/>
    <x v="14"/>
    <n v="4"/>
    <m/>
    <x v="93"/>
    <s v="Truck backed up to porch outside screen &amp; dry bldg 29. Operators were handling oil soaked wood trays of material on the porch when muffled detonation shot dry flare composition into the air inside the screen bldg where violent detonation followed."/>
    <x v="0"/>
    <s v="Not Known"/>
    <m/>
    <m/>
    <m/>
    <m/>
    <m/>
    <m/>
  </r>
  <r>
    <x v="5"/>
    <s v="Outstanding"/>
    <x v="430"/>
    <x v="71"/>
    <m/>
    <x v="255"/>
    <x v="2"/>
    <s v="2 Fatalities_x000a_0 Injuries"/>
    <x v="0"/>
    <n v="0"/>
    <m/>
    <x v="140"/>
    <s v="Two operators were preparing to move tray buggies of primers from the drying bay to another operation when the tray turned over, or bumped an adjacent buggy.  The first shot sounded like a shotgun, followed by the major detonation of two buggies."/>
    <x v="0"/>
    <s v="Vehicle crash/collision"/>
    <m/>
    <m/>
    <m/>
    <m/>
    <m/>
    <m/>
  </r>
  <r>
    <x v="5"/>
    <s v="Outstanding"/>
    <x v="431"/>
    <x v="71"/>
    <m/>
    <x v="29"/>
    <x v="3"/>
    <s v="1 Fatalities_x000a_3 Injuries"/>
    <x v="4"/>
    <n v="3"/>
    <m/>
    <x v="91"/>
    <s v="A fire occurred during unloading of powder from a solvent recovery stove. The whole of the contents burnt rapidly and the flames extended to the next compartment. The ignition was probably caused by friction or percussion in removing one of the trays."/>
    <x v="0"/>
    <s v="Poorly designed equipment?"/>
    <m/>
    <m/>
    <m/>
    <m/>
    <m/>
    <m/>
  </r>
  <r>
    <x v="2"/>
    <s v="Outstanding"/>
    <x v="432"/>
    <x v="71"/>
    <m/>
    <x v="256"/>
    <x v="3"/>
    <s v="1 Fatalities_x000a_14 Injuries"/>
    <x v="4"/>
    <n v="14"/>
    <m/>
    <x v="87"/>
    <s v="An expl occurred during the process of filling 7.2&quot; howitzer shells with amatol.  It is believed the accident occurred when excess amatol was removed from a wooden stick with a scraper. Sensitive salts may have been present on the phosphor bronze scraper."/>
    <x v="0"/>
    <s v="Not Known"/>
    <m/>
    <m/>
    <m/>
    <m/>
    <m/>
    <m/>
  </r>
  <r>
    <x v="2"/>
    <s v="Outstanding"/>
    <x v="433"/>
    <x v="71"/>
    <m/>
    <x v="257"/>
    <x v="3"/>
    <s v="0 Fatalities_x000a_1 Injuries"/>
    <x v="1"/>
    <n v="1"/>
    <m/>
    <x v="126"/>
    <s v="An operative dropped a filling boat containing lead azide during the process of filling detonators 5 grain A/Z."/>
    <x v="0"/>
    <s v="Dropped explosives"/>
    <m/>
    <m/>
    <m/>
    <m/>
    <m/>
    <m/>
  </r>
  <r>
    <x v="2"/>
    <s v="Outstanding"/>
    <x v="434"/>
    <x v="71"/>
    <m/>
    <x v="258"/>
    <x v="3"/>
    <s v="0 Fatalities_x000a_2 Injuries"/>
    <x v="1"/>
    <n v="2"/>
    <m/>
    <x v="141"/>
    <s v="An ignition occurred during the filling of 0.5 Browning bullets with SR 365 composition.  The ignition occurred as the mould block was pushed into position for filling.  The brass slide stops were worn causing the mould to be out of position."/>
    <x v="0"/>
    <s v="Faulty tool/machinery"/>
    <m/>
    <m/>
    <m/>
    <m/>
    <m/>
    <m/>
  </r>
  <r>
    <x v="2"/>
    <s v="Outstanding"/>
    <x v="435"/>
    <x v="71"/>
    <m/>
    <x v="245"/>
    <x v="3"/>
    <s v="0 Fatalities_x000a_2 Injuries"/>
    <x v="1"/>
    <n v="2"/>
    <m/>
    <x v="3"/>
    <s v="An explosion occurred as an operative was removing a piece of rag from a blocked hole in the filling machine.  About 500 grains of mercury fulminate exploded in the yellow boat attached to the machine.  The boat may have fallen during this operation."/>
    <x v="0"/>
    <s v="Not Known"/>
    <m/>
    <m/>
    <m/>
    <m/>
    <m/>
    <m/>
  </r>
  <r>
    <x v="2"/>
    <s v="Outstanding"/>
    <x v="436"/>
    <x v="71"/>
    <m/>
    <x v="259"/>
    <x v="3"/>
    <s v="0 Fatalities_x000a_3 Injuries"/>
    <x v="1"/>
    <n v="3"/>
    <m/>
    <x v="142"/>
    <s v="A series of explosions occurred whilst fuzes were being filled with gunpowder by means of a vibrating machine.  The exact cause of the accident was not found but may have been due to nipping of powder between vibrating surfaces or a defective detonator."/>
    <x v="0"/>
    <s v="Not Known"/>
    <m/>
    <m/>
    <m/>
    <m/>
    <m/>
    <m/>
  </r>
  <r>
    <x v="2"/>
    <s v="Outstanding"/>
    <x v="437"/>
    <x v="71"/>
    <m/>
    <x v="17"/>
    <x v="16"/>
    <s v="3 Fatalities_x000a_0 Injuries"/>
    <x v="5"/>
    <n v="0"/>
    <m/>
    <x v="0"/>
    <s v="Ops were wrapping pellets into cartridges at a work table when flash occurred under table. Entire bldg exploded, breaking into large debris at 100'. Board found black powder ground into floor &amp; work surfaces, no grounding procedures, steam pipe 300F."/>
    <x v="0"/>
    <s v="Not Known"/>
    <m/>
    <m/>
    <m/>
    <m/>
    <m/>
    <m/>
  </r>
  <r>
    <x v="1"/>
    <s v="Outstanding"/>
    <x v="438"/>
    <x v="71"/>
    <m/>
    <x v="248"/>
    <x v="3"/>
    <s v="1 Fatalities_x000a_4 Injuries"/>
    <x v="4"/>
    <n v="4"/>
    <m/>
    <x v="126"/>
    <s v="An explosion occurred in a building which acted as both an expense magazine and a rest place for Carriers when not actually at work. The cause of the explosion was not determined but may have been connected with careless handling in the run-up to Xmas ."/>
    <x v="0"/>
    <s v="Not Known"/>
    <m/>
    <m/>
    <m/>
    <m/>
    <m/>
    <m/>
  </r>
  <r>
    <x v="1"/>
    <s v="Outstanding"/>
    <x v="439"/>
    <x v="71"/>
    <m/>
    <x v="249"/>
    <x v="3"/>
    <s v="1 Fatalities_x000a_0 Injuries"/>
    <x v="4"/>
    <n v="0"/>
    <m/>
    <x v="131"/>
    <s v="An operative was counting and transferring detonators from a tray to a box when an explosion occurred.  The operative had not been properly situated behind the safety guard at the time of the explosion and received fatal injuries."/>
    <x v="0"/>
    <s v="Not Known"/>
    <m/>
    <m/>
    <m/>
    <m/>
    <m/>
    <m/>
  </r>
  <r>
    <x v="1"/>
    <s v="Outstanding"/>
    <x v="440"/>
    <x v="71"/>
    <m/>
    <x v="243"/>
    <x v="3"/>
    <s v="2 Fatalities_x000a_7 Injuries"/>
    <x v="0"/>
    <n v="7"/>
    <m/>
    <x v="122"/>
    <s v="The explosion occurred in the Waste Sorting Building on the Burning Ground during the preparation of igniters for destruction.  The building was almost completely destroyed by the explosion.  The cause of the explosion could not be determined."/>
    <x v="0"/>
    <s v="Not Known"/>
    <m/>
    <m/>
    <m/>
    <m/>
    <m/>
    <m/>
  </r>
  <r>
    <x v="1"/>
    <s v="Outstanding"/>
    <x v="441"/>
    <x v="71"/>
    <m/>
    <x v="260"/>
    <x v="3"/>
    <s v="1 Fatalities_x000a_0 Injuries"/>
    <x v="4"/>
    <n v="0"/>
    <m/>
    <x v="54"/>
    <s v="An expl occurred in an expense magazine after an operative had entered to fetch two pots of cap composition.  Two explosions were heard.  It seems likely that some powder was spilled or dropped and the resultant expl communicated to the rest of the store."/>
    <x v="0"/>
    <s v="Not Known"/>
    <m/>
    <m/>
    <m/>
    <m/>
    <m/>
    <m/>
  </r>
  <r>
    <x v="1"/>
    <s v="Outstanding"/>
    <x v="442"/>
    <x v="71"/>
    <m/>
    <x v="248"/>
    <x v="3"/>
    <s v="0 Fatalities_x000a_3 Injuries"/>
    <x v="1"/>
    <n v="3"/>
    <m/>
    <x v="143"/>
    <s v="An explosion occurred during the process of counting detonators.  The most probable cause was an unduly sensitive detonator which exploded on being touched with a counting stick."/>
    <x v="0"/>
    <s v="Faulty article"/>
    <m/>
    <m/>
    <m/>
    <m/>
    <m/>
    <m/>
  </r>
  <r>
    <x v="1"/>
    <s v="Outstanding"/>
    <x v="443"/>
    <x v="71"/>
    <m/>
    <x v="248"/>
    <x v="3"/>
    <s v="0 Fatalities_x000a_1 Injuries"/>
    <x v="1"/>
    <n v="1"/>
    <m/>
    <x v="130"/>
    <s v="The explosion occurred while a 5 Gr ASA Detonator was about to be transferred with tweezers from a felt-lined tray to a small wooden tray.  Possible causes of ignition were: contaminated detonator; piercing of the detonator; static electricity."/>
    <x v="0"/>
    <s v="Not Known"/>
    <m/>
    <m/>
    <m/>
    <m/>
    <m/>
    <m/>
  </r>
  <r>
    <x v="1"/>
    <s v="Outstanding"/>
    <x v="444"/>
    <x v="71"/>
    <m/>
    <x v="248"/>
    <x v="3"/>
    <s v="0 Fatalities_x000a_1 Injuries"/>
    <x v="1"/>
    <n v="1"/>
    <m/>
    <x v="130"/>
    <s v="The explosion occurred while a 5 Gr ASA Detonator was about to be transferred with tweezers from a felt-lined tray to a small wooden tray.  Possible causes of ignition were: contaminated detonator; piercing of the detonator; static electricity."/>
    <x v="0"/>
    <s v="Not Known"/>
    <m/>
    <m/>
    <m/>
    <m/>
    <m/>
    <m/>
  </r>
  <r>
    <x v="1"/>
    <s v="Outstanding"/>
    <x v="445"/>
    <x v="71"/>
    <m/>
    <x v="249"/>
    <x v="3"/>
    <s v="0 Fatalities_x000a_1 Injuries"/>
    <x v="1"/>
    <n v="1"/>
    <m/>
    <x v="144"/>
    <s v="An ignition occurred as an operative was passing a papier mache box containing dets to a hatchway.  The accident was probably caused by rough hadling or the lid of the pm box being dropped or slammed and thereby igniting loose powder or jolting the dets."/>
    <x v="0"/>
    <s v="Rough handling"/>
    <m/>
    <m/>
    <m/>
    <m/>
    <m/>
    <m/>
  </r>
  <r>
    <x v="1"/>
    <s v="Outstanding"/>
    <x v="446"/>
    <x v="71"/>
    <m/>
    <x v="249"/>
    <x v="3"/>
    <s v="0 Fatalities_x000a_1 Injuries"/>
    <x v="1"/>
    <n v="1"/>
    <m/>
    <x v="145"/>
    <s v="An ignition occurred during the process of internally varnishing YZ detonators.  The accident was caused by faulty procedure in that the operative brought an empty varnishing strip to the compartment where it then touched a detonator."/>
    <x v="0"/>
    <s v="Rough handling"/>
    <m/>
    <m/>
    <m/>
    <m/>
    <m/>
    <m/>
  </r>
  <r>
    <x v="1"/>
    <s v="Outstanding"/>
    <x v="447"/>
    <x v="71"/>
    <m/>
    <x v="249"/>
    <x v="3"/>
    <s v="1 Fatalities_x000a_0 Injuries"/>
    <x v="4"/>
    <n v="0"/>
    <m/>
    <x v="146"/>
    <s v="An explosion occurred during the process of unpacking papier mache pots containing dets.  The cause of the accident was not established but may have been due to: a dropped detonator; a contaminated detonator; static.  The operative died of her injuries."/>
    <x v="0"/>
    <s v="Not Known"/>
    <m/>
    <m/>
    <m/>
    <m/>
    <m/>
    <m/>
  </r>
  <r>
    <x v="1"/>
    <s v="Outstanding"/>
    <x v="448"/>
    <x v="71"/>
    <m/>
    <x v="249"/>
    <x v="3"/>
    <s v="0 Fatalities_x000a_3 Injuries"/>
    <x v="1"/>
    <n v="3"/>
    <m/>
    <x v="146"/>
    <s v="An explosion occurred during the process of gauging detonators for height. This involved tipping dets onto a felt pad and sliding them onto a bridge gauge. The accident may have been due to: rough handling; exposed fulminate from a faulty det; static."/>
    <x v="0"/>
    <s v="Not Known"/>
    <m/>
    <m/>
    <m/>
    <m/>
    <m/>
    <m/>
  </r>
  <r>
    <x v="1"/>
    <s v="Outstanding"/>
    <x v="449"/>
    <x v="71"/>
    <m/>
    <x v="249"/>
    <x v="3"/>
    <s v="0 Fatalities_x000a_4 Injuries"/>
    <x v="1"/>
    <n v="4"/>
    <m/>
    <x v="146"/>
    <s v="An explosion ocurred during the counting, packing and sealing of 6 grain mercury fulminate detonators.  The cause of the explosion was not established."/>
    <x v="0"/>
    <s v="Not Known"/>
    <m/>
    <m/>
    <m/>
    <m/>
    <m/>
    <m/>
  </r>
  <r>
    <x v="1"/>
    <s v="Outstanding"/>
    <x v="450"/>
    <x v="71"/>
    <m/>
    <x v="249"/>
    <x v="3"/>
    <s v="0 Fatalities_x000a_1 Injuries"/>
    <x v="1"/>
    <n v="1"/>
    <m/>
    <x v="147"/>
    <s v="The cartridge of a 20mm Oerlikon Shell HE fired during the process of gauging.  The operative had been trying to force the round into the guage by hitting it with the ejector; this resulted in the firing of the cap."/>
    <x v="0"/>
    <s v="Rough handling"/>
    <m/>
    <m/>
    <m/>
    <m/>
    <m/>
    <m/>
  </r>
  <r>
    <x v="1"/>
    <s v="Outstanding"/>
    <x v="451"/>
    <x v="71"/>
    <m/>
    <x v="104"/>
    <x v="3"/>
    <s v="1 Fatalities_x000a_10 Injuries"/>
    <x v="4"/>
    <n v="10"/>
    <m/>
    <x v="99"/>
    <s v="An explosion occurred during the weighing out of charges of lead styphnate."/>
    <x v="0"/>
    <s v="Not Known"/>
    <m/>
    <m/>
    <m/>
    <m/>
    <m/>
    <m/>
  </r>
  <r>
    <x v="1"/>
    <s v="Outstanding"/>
    <x v="452"/>
    <x v="71"/>
    <m/>
    <x v="249"/>
    <x v="3"/>
    <s v="0 Fatalities_x000a_2 Injuries"/>
    <x v="1"/>
    <n v="2"/>
    <m/>
    <x v="54"/>
    <s v="An explosion occurred as a result of two pots of Kynoch's Cap Composition falling from a wooden carrying box.  The operative carrying the box had thought it empty."/>
    <x v="0"/>
    <s v="Dropped explosives"/>
    <m/>
    <m/>
    <m/>
    <m/>
    <m/>
    <m/>
  </r>
  <r>
    <x v="1"/>
    <s v="Outstanding"/>
    <x v="453"/>
    <x v="71"/>
    <m/>
    <x v="104"/>
    <x v="3"/>
    <s v="0 Fatalities_x000a_2 Injuries"/>
    <x v="1"/>
    <n v="2"/>
    <m/>
    <x v="130"/>
    <s v="An explosion occurred during the process of transferring corroded and rejected dets from papier mache pots to perforated tins which would then be immersed in oil.  It appears that the operative might have dropped a tray containing perforated tins."/>
    <x v="0"/>
    <s v="Rough handling"/>
    <m/>
    <m/>
    <m/>
    <m/>
    <m/>
    <m/>
  </r>
  <r>
    <x v="1"/>
    <s v="Outstanding"/>
    <x v="454"/>
    <x v="71"/>
    <m/>
    <x v="104"/>
    <x v="3"/>
    <s v="0 Fatalities_x000a_3 Injuries"/>
    <x v="1"/>
    <n v="3"/>
    <m/>
    <x v="148"/>
    <s v="An operative dropped 5 bombs whilst carrying them to a table.  The bombs had just been prepared for proof testing and contained a CE pellet but not the main charge.  Two of the bombs detonated on impact resulting in 3 operatives sustaining leg injuries."/>
    <x v="0"/>
    <s v="Dropped explosives"/>
    <m/>
    <m/>
    <m/>
    <m/>
    <m/>
    <m/>
  </r>
  <r>
    <x v="1"/>
    <s v="Outstanding"/>
    <x v="455"/>
    <x v="71"/>
    <m/>
    <x v="253"/>
    <x v="3"/>
    <s v="1 Fatalities_x000a_0 Injuries"/>
    <x v="4"/>
    <n v="0"/>
    <m/>
    <x v="7"/>
    <s v="An operative was killed in an explosion which occurred as he was transferring a container of reject detonators immersed in oil to a carrying box.  It is thought that the operative may have dropped the container or set it down roughly on a bench."/>
    <x v="0"/>
    <s v="Not Known"/>
    <m/>
    <m/>
    <m/>
    <m/>
    <m/>
    <m/>
  </r>
  <r>
    <x v="1"/>
    <s v="Outstanding"/>
    <x v="456"/>
    <x v="71"/>
    <m/>
    <x v="253"/>
    <x v="3"/>
    <s v="0 Fatalities_x000a_1 Injuries"/>
    <x v="1"/>
    <n v="1"/>
    <m/>
    <x v="139"/>
    <s v="An expl occurred during the process of externally varnishing dets. The process involved tipping dets onto a varnishing sieve then immersing into shellac varnish. The accident may have been caused by a defective det or excessive shaking of the sieve."/>
    <x v="0"/>
    <s v="Not Known"/>
    <m/>
    <m/>
    <m/>
    <m/>
    <m/>
    <m/>
  </r>
  <r>
    <x v="1"/>
    <s v="Outstanding"/>
    <x v="457"/>
    <x v="71"/>
    <m/>
    <x v="17"/>
    <x v="2"/>
    <s v="0 Fatalities_x000a_15 Injuries"/>
    <x v="1"/>
    <n v="15"/>
    <m/>
    <x v="38"/>
    <s v="Large inspection room received hoppers of primers in the center of room. The primers were dipped out of hoppers and passed to tables along walls for seeking inverted primers.  Op carrying 3 hoppers, dropped one. It detonated 500,000 primers."/>
    <x v="0"/>
    <s v="Dropped explosives"/>
    <m/>
    <m/>
    <m/>
    <m/>
    <m/>
    <m/>
  </r>
  <r>
    <x v="6"/>
    <s v="Outstanding"/>
    <x v="458"/>
    <x v="71"/>
    <m/>
    <x v="261"/>
    <x v="2"/>
    <s v="48 Fatalities_x000a_46 Injuries"/>
    <x v="32"/>
    <n v="46"/>
    <m/>
    <x v="36"/>
    <s v="Ordnance plant exploded as anti-tank mines were drilled,boostered &amp; loaded into railway cars.Fuzes representing 2,500lb tetryl exploded in one of the bays &amp; a second later, a heavier explosion involved three railway cars fully loaded with mines and fuzes"/>
    <x v="0"/>
    <s v="Not Known"/>
    <m/>
    <m/>
    <m/>
    <m/>
    <m/>
    <m/>
  </r>
  <r>
    <x v="6"/>
    <s v="Outstanding"/>
    <x v="459"/>
    <x v="71"/>
    <m/>
    <x v="253"/>
    <x v="3"/>
    <s v="1 Fatalities_x000a_3 Injuries"/>
    <x v="4"/>
    <n v="3"/>
    <m/>
    <x v="149"/>
    <s v="An explosion occurred during the loading of 3&quot; OSB HE Filled Fuze 245 in boxes onto a truck.  The cause was not found but may have been due to a defective fuze or a contaminated cap."/>
    <x v="0"/>
    <s v="Not Known"/>
    <m/>
    <m/>
    <m/>
    <m/>
    <m/>
    <m/>
  </r>
  <r>
    <x v="6"/>
    <s v="Outstanding"/>
    <x v="460"/>
    <x v="71"/>
    <m/>
    <x v="251"/>
    <x v="3"/>
    <s v="3 Fatalities_x000a_11 Injuries"/>
    <x v="5"/>
    <n v="11"/>
    <m/>
    <x v="150"/>
    <s v="An explosion occurred during the loading of 25 pdr shell onto a hand pushed truck.  It appeared that one or more shell contained a defective fuze which detonated when the shell were jolted on being loaded onto the truck."/>
    <x v="0"/>
    <s v="Faulty article"/>
    <m/>
    <m/>
    <m/>
    <m/>
    <m/>
    <m/>
  </r>
  <r>
    <x v="12"/>
    <s v="Outstanding"/>
    <x v="461"/>
    <x v="71"/>
    <m/>
    <x v="240"/>
    <x v="3"/>
    <s v="0 Fatalities_x000a_4 Injuries"/>
    <x v="1"/>
    <n v="4"/>
    <m/>
    <x v="151"/>
    <s v="An ignition occurred during the removal of contaminated lagging from a steam-jacketed pan that had been used for the preparation of Shellite (dinitrophenol/picric acid).  The operatives were unable to spray the lagging continously during the operation."/>
    <x v="0"/>
    <s v="Contamination"/>
    <m/>
    <m/>
    <m/>
    <m/>
    <m/>
    <m/>
  </r>
  <r>
    <x v="13"/>
    <s v="Outstanding"/>
    <x v="462"/>
    <x v="71"/>
    <m/>
    <x v="250"/>
    <x v="2"/>
    <s v="22 Fatalities_x000a_84 Injuries"/>
    <x v="33"/>
    <n v="84"/>
    <m/>
    <x v="87"/>
    <s v="Explosion in 2 melt units during bomb loading with 60/40 amatol. No propagation beyond melts.  Fatalities due to presence both crews on duty at 2353 hours during changeover &amp; concurrent ops. Ventilation system of melt clogged with sublimed TNT."/>
    <x v="0"/>
    <s v="Poorly designed equipment"/>
    <m/>
    <m/>
    <m/>
    <m/>
    <m/>
    <m/>
  </r>
  <r>
    <x v="0"/>
    <s v="Outstanding"/>
    <x v="463"/>
    <x v="71"/>
    <m/>
    <x v="240"/>
    <x v="3"/>
    <s v="0 Fatalities_x000a_0 Injuries"/>
    <x v="1"/>
    <n v="0"/>
    <m/>
    <x v="86"/>
    <s v="During the running of an edge runner mill the shield was raised.  The shield was then dropped into the mill in the course of replacing it.  The mill contained TNT and beeswax at the time of the accident.  The mill jammed but there was no ignition."/>
    <x v="0"/>
    <s v="Incorrect use of machinery"/>
    <m/>
    <m/>
    <m/>
    <m/>
    <m/>
    <m/>
  </r>
  <r>
    <x v="8"/>
    <s v="Outstanding"/>
    <x v="464"/>
    <x v="71"/>
    <m/>
    <x v="239"/>
    <x v="3"/>
    <s v="0 Fatalities_x000a_3 Injuries"/>
    <x v="1"/>
    <n v="3"/>
    <m/>
    <x v="141"/>
    <s v="The fire was caused by a pressing mould being dropped into an open box containing 500 tracer pellets for 25 pdr AP Shot. Three operatives sustained burn injuries."/>
    <x v="0"/>
    <s v="Falling Object"/>
    <m/>
    <m/>
    <m/>
    <m/>
    <m/>
    <m/>
  </r>
  <r>
    <x v="8"/>
    <s v="Outstanding"/>
    <x v="465"/>
    <x v="71"/>
    <m/>
    <x v="248"/>
    <x v="3"/>
    <s v="0 Fatalities_x000a_1 Injuries"/>
    <x v="1"/>
    <n v="1"/>
    <m/>
    <x v="87"/>
    <s v="An expl occurred during the pressing of hot amatol into 2&quot; trench mortar bombs using an air press. An operative was engaged in placing steel drifts into the bombs &amp; pressing them singly when the accident occurred.  A drift had been placed incorrectly."/>
    <x v="0"/>
    <s v="Faulty article"/>
    <m/>
    <m/>
    <m/>
    <m/>
    <m/>
    <m/>
  </r>
  <r>
    <x v="8"/>
    <s v="Outstanding"/>
    <x v="466"/>
    <x v="71"/>
    <m/>
    <x v="104"/>
    <x v="3"/>
    <s v="0 Fatalities_x000a_0 Injuries"/>
    <x v="1"/>
    <n v="0"/>
    <m/>
    <x v="152"/>
    <s v="An explosion occurred during the process of pressing amatol into 25 pdr shells.  The exact cause of the accident could not be found but may possibly have been due to a faulty sleeve or the presence of foreign matter in the amatol."/>
    <x v="0"/>
    <s v="Not Known"/>
    <m/>
    <m/>
    <m/>
    <m/>
    <m/>
    <m/>
  </r>
  <r>
    <x v="8"/>
    <s v="Outstanding"/>
    <x v="467"/>
    <x v="71"/>
    <m/>
    <x v="262"/>
    <x v="2"/>
    <s v="5 Fatalities_x000a_3 Injuries"/>
    <x v="14"/>
    <n v="3"/>
    <m/>
    <x v="8"/>
    <s v="During press maintenance a leather gasket was stretched across the mouth of the press cylinder &amp; the steel piston was inserted with blocks and a wood bar.  The press fired, spreading flames to canvas cover placed over 5,000 pounds of BP which exploded."/>
    <x v="0"/>
    <s v="Incorrect clothing"/>
    <m/>
    <m/>
    <m/>
    <m/>
    <m/>
    <m/>
  </r>
  <r>
    <x v="8"/>
    <s v="Outstanding"/>
    <x v="468"/>
    <x v="71"/>
    <m/>
    <x v="263"/>
    <x v="3"/>
    <s v="0 Fatalities_x000a_3 Injuries"/>
    <x v="1"/>
    <n v="3"/>
    <m/>
    <x v="8"/>
    <s v="The operator let the mould and drift slip from her hands on to the press table causing an ignition of loose composition. The flash spread through a hatch way to another compartment in which dust &amp; fine powder were ignited and finally a barrel of gunpowder"/>
    <x v="0"/>
    <s v="Dropped explosives"/>
    <m/>
    <m/>
    <m/>
    <m/>
    <m/>
    <m/>
  </r>
  <r>
    <x v="8"/>
    <s v="Outstanding"/>
    <x v="469"/>
    <x v="71"/>
    <m/>
    <x v="232"/>
    <x v="3"/>
    <s v="2 Fatalities_x000a_4 Injuries"/>
    <x v="0"/>
    <n v="4"/>
    <m/>
    <x v="8"/>
    <s v="Stars for a military store were being pressed. The operator found that the steel mould was a tight fit over the paper tube containing the composition. He quite wrongly forced the steel mould down over the tube &amp; an ignition occurred. Fire spread rapidly."/>
    <x v="0"/>
    <s v="Procedure not followed"/>
    <m/>
    <m/>
    <m/>
    <m/>
    <m/>
    <m/>
  </r>
  <r>
    <x v="7"/>
    <s v="Outstanding"/>
    <x v="470"/>
    <x v="71"/>
    <m/>
    <x v="243"/>
    <x v="3"/>
    <s v="0 Fatalities_x000a_2 Injuries"/>
    <x v="1"/>
    <n v="2"/>
    <m/>
    <x v="99"/>
    <s v="An explosion occurred when an operative went to pick up a pot of sifted lead styphnate. The cause of the accident was not determined but may have been due to a static discharge or careless handling. A similar accident occurred a year earlier (Record 2804)"/>
    <x v="0"/>
    <s v="Not Known"/>
    <m/>
    <m/>
    <m/>
    <m/>
    <m/>
    <m/>
  </r>
  <r>
    <x v="7"/>
    <s v="Outstanding"/>
    <x v="471"/>
    <x v="71"/>
    <m/>
    <x v="239"/>
    <x v="3"/>
    <s v="0 Fatalities_x000a_1 Injuries"/>
    <x v="1"/>
    <n v="1"/>
    <m/>
    <x v="126"/>
    <s v="An explosion occurred shortly after a sieving operation had been completed.  An operative had just entered the sieving compartment when ignition occurred.  The cause of the accident was not definitely established; static discharge is one possibility."/>
    <x v="0"/>
    <s v="Not Known"/>
    <m/>
    <m/>
    <m/>
    <m/>
    <m/>
    <m/>
  </r>
  <r>
    <x v="7"/>
    <s v="Outstanding"/>
    <x v="472"/>
    <x v="71"/>
    <m/>
    <x v="248"/>
    <x v="3"/>
    <s v="2 Fatalities_x000a_10 Injuries"/>
    <x v="0"/>
    <n v="10"/>
    <m/>
    <x v="141"/>
    <s v="An explosion occurred during the process of sieving SR 399 (Magnesium/barium peroxide/acaroid resin).  It is possible that some of the composition may have been nipped between brass rings and a heavy aluminium funnel."/>
    <x v="0"/>
    <s v="Not Known"/>
    <m/>
    <m/>
    <m/>
    <m/>
    <m/>
    <m/>
  </r>
  <r>
    <x v="7"/>
    <s v="Outstanding"/>
    <x v="473"/>
    <x v="71"/>
    <m/>
    <x v="264"/>
    <x v="3"/>
    <s v="0 Fatalities_x000a_4 Injuries"/>
    <x v="1"/>
    <n v="4"/>
    <m/>
    <x v="153"/>
    <s v="An ignition occurred during the process of hand sieving RD 202.  The most likely cause is that a strap supporting the push rod snapped causing the sieve to tilt with subsequent nipping of powder.  Four operatives suffered shock but were otherwise unhurt."/>
    <x v="0"/>
    <s v="Faulty tool/machinery"/>
    <m/>
    <m/>
    <m/>
    <m/>
    <m/>
    <m/>
  </r>
  <r>
    <x v="7"/>
    <s v="Outstanding"/>
    <x v="474"/>
    <x v="71"/>
    <m/>
    <x v="233"/>
    <x v="3"/>
    <s v="0 Fatalities_x000a_3 Injuries"/>
    <x v="1"/>
    <n v="3"/>
    <m/>
    <x v="126"/>
    <s v="The explosion occurred in the sieving compartment. The cause of the explosion is obscure. It is possible that it may have been due to static electricity as the sieve was made of silk and was given an oscillating movement by hand."/>
    <x v="0"/>
    <s v="Not Known"/>
    <m/>
    <m/>
    <m/>
    <m/>
    <m/>
    <m/>
  </r>
  <r>
    <x v="10"/>
    <s v="Outstanding"/>
    <x v="475"/>
    <x v="72"/>
    <m/>
    <x v="22"/>
    <x v="3"/>
    <s v="1 Fatalities_x000a_0 Injuries"/>
    <x v="4"/>
    <n v="0"/>
    <m/>
    <x v="154"/>
    <s v="An explosion occurred during the dismantling of a 75mm shell.  The probable cause was a friction-induced initiation of explosives in the thread of the nose bush.  It is believed the exudation occurred when the shell was exposed to heat in a depot fire."/>
    <x v="0"/>
    <s v="Contamination"/>
    <m/>
    <m/>
    <m/>
    <m/>
    <m/>
    <m/>
  </r>
  <r>
    <x v="10"/>
    <s v="Outstanding"/>
    <x v="476"/>
    <x v="72"/>
    <m/>
    <x v="239"/>
    <x v="3"/>
    <s v="0 Fatalities_x000a_1 Injuries"/>
    <x v="1"/>
    <n v="1"/>
    <m/>
    <x v="155"/>
    <s v="The accident occurred during the process of &quot;shelling in&quot; detonators 5 Gr LAC.  The operative sustained severe eye injuries.  The cause of the explosion was not determined."/>
    <x v="0"/>
    <s v="Not Known"/>
    <m/>
    <m/>
    <m/>
    <m/>
    <m/>
    <m/>
  </r>
  <r>
    <x v="10"/>
    <s v="Outstanding"/>
    <x v="477"/>
    <x v="72"/>
    <m/>
    <x v="253"/>
    <x v="3"/>
    <s v="0 Fatalities_x000a_2 Injuries"/>
    <x v="1"/>
    <n v="2"/>
    <m/>
    <x v="156"/>
    <s v="An expl occurred during the process of inserting primary cartridges into mortar bombs.  The accident was due to the operative using the wrong end of the inserting tool (ie the handle) to press the cartridge into position - this caused the striker to fire."/>
    <x v="0"/>
    <s v="Incorrect work tool"/>
    <m/>
    <m/>
    <m/>
    <m/>
    <m/>
    <m/>
  </r>
  <r>
    <x v="10"/>
    <s v="Outstanding"/>
    <x v="478"/>
    <x v="72"/>
    <m/>
    <x v="253"/>
    <x v="3"/>
    <s v="0 Fatalities_x000a_0 Injuries"/>
    <x v="1"/>
    <n v="0"/>
    <m/>
    <x v="157"/>
    <s v="An ignition occurred during the process of breaking down 20 mm Oerlikon rounds.  The operation involved manually detaching the shells from the cartridges.  The accident happened when a detached shell was thrown into a box.  Two shells detonated."/>
    <x v="0"/>
    <s v="Rough handling"/>
    <m/>
    <m/>
    <m/>
    <m/>
    <m/>
    <m/>
  </r>
  <r>
    <x v="10"/>
    <s v="Outstanding"/>
    <x v="479"/>
    <x v="72"/>
    <m/>
    <x v="241"/>
    <x v="3"/>
    <s v="0 Fatalities_x000a_4 Injuries"/>
    <x v="1"/>
    <n v="4"/>
    <m/>
    <x v="135"/>
    <s v="The accident occurred when an operative pushed an assembled bomb down the assembly bench.  The tail fin of the bomb struck the ballistite cartridge of another completely assembled bomb igniting the augmenting cartridges."/>
    <x v="0"/>
    <s v="Rough handling"/>
    <m/>
    <m/>
    <m/>
    <m/>
    <m/>
    <m/>
  </r>
  <r>
    <x v="3"/>
    <s v="Outstanding"/>
    <x v="480"/>
    <x v="72"/>
    <m/>
    <x v="239"/>
    <x v="3"/>
    <s v="0 Fatalities_x000a_1 Injuries"/>
    <x v="1"/>
    <n v="1"/>
    <m/>
    <x v="3"/>
    <s v="An explosion occurred as an operative was cleaning a bucket that had previously contained waste mercury fulminate/acetone. The expl was probably initiated by friction - a ring worn by the operative may have scraped the inside of the bucket."/>
    <x v="0"/>
    <s v="Rough handling"/>
    <m/>
    <m/>
    <m/>
    <m/>
    <m/>
    <m/>
  </r>
  <r>
    <x v="3"/>
    <s v="Outstanding"/>
    <x v="481"/>
    <x v="72"/>
    <m/>
    <x v="239"/>
    <x v="3"/>
    <s v="0 Fatalities_x000a_1 Injuries"/>
    <x v="1"/>
    <n v="1"/>
    <m/>
    <x v="158"/>
    <s v="An explosion occurred during the operation of internal cleaning of 5 grain LAC detonators.  During this process, an operative dropped a transit box containing two trays of five detonators.  All ten detonators fired."/>
    <x v="0"/>
    <s v="Dropped explosives"/>
    <m/>
    <m/>
    <m/>
    <m/>
    <m/>
    <m/>
  </r>
  <r>
    <x v="3"/>
    <s v="Outstanding"/>
    <x v="482"/>
    <x v="72"/>
    <m/>
    <x v="243"/>
    <x v="3"/>
    <s v="0 Fatalities_x000a_1 Injuries"/>
    <x v="1"/>
    <n v="1"/>
    <m/>
    <x v="141"/>
    <s v="An operative was engaged in removing surplus composition from a filled Tracer Igniter No 14 when it fired. The operative threw the igniter towards the door of the bldg and this action was followed by an expl which wrecked a nearby store cupboard."/>
    <x v="0"/>
    <s v="Not Known"/>
    <m/>
    <m/>
    <m/>
    <m/>
    <m/>
    <m/>
  </r>
  <r>
    <x v="3"/>
    <s v="Outstanding"/>
    <x v="483"/>
    <x v="72"/>
    <m/>
    <x v="104"/>
    <x v="3"/>
    <s v="0 Fatalities_x000a_2 Injuries"/>
    <x v="1"/>
    <n v="2"/>
    <m/>
    <x v="159"/>
    <s v="An ignition occurred during the process of tipping dets from a sawdust cleaning drum.  It was thought that the accident may have been due to a faulty det in which the azide had flaked during closing, or trace amounts of powder on the outside of the dets"/>
    <x v="0"/>
    <s v="Faulty article"/>
    <m/>
    <m/>
    <m/>
    <m/>
    <m/>
    <m/>
  </r>
  <r>
    <x v="3"/>
    <s v="Outstanding"/>
    <x v="484"/>
    <x v="72"/>
    <m/>
    <x v="209"/>
    <x v="3"/>
    <s v="1 Fatalities_x000a_0 Injuries"/>
    <x v="4"/>
    <n v="0"/>
    <m/>
    <x v="7"/>
    <s v="The operative was engaged in cleaning the detonators by rumbling them and pouring by hand from a selvyt cloth into trays. The accident occurred during this latter stage. It is possible that some fulminate remained on the dets &amp; was ignited by friction."/>
    <x v="0"/>
    <s v="Contamination?"/>
    <m/>
    <m/>
    <m/>
    <m/>
    <m/>
    <m/>
  </r>
  <r>
    <x v="5"/>
    <s v="Outstanding"/>
    <x v="485"/>
    <x v="72"/>
    <m/>
    <x v="29"/>
    <x v="3"/>
    <s v="1 Fatalities_x000a_0 Injuries"/>
    <x v="4"/>
    <n v="0"/>
    <m/>
    <x v="99"/>
    <s v="An explosion occurred during the drying of lead styphnate, resulting in the instantaneous death of one worker and the complete destruction of the building.  The worker had entered the building against instructions."/>
    <x v="0"/>
    <s v="Procedure not followed"/>
    <m/>
    <m/>
    <m/>
    <m/>
    <m/>
    <m/>
  </r>
  <r>
    <x v="2"/>
    <s v="Outstanding"/>
    <x v="486"/>
    <x v="72"/>
    <m/>
    <x v="265"/>
    <x v="3"/>
    <s v="0 Fatalities_x000a_1 Injuries"/>
    <x v="1"/>
    <n v="1"/>
    <m/>
    <x v="160"/>
    <s v="An explosion occurred during the filling of .55 Caps with A1 Cap Composition.  The cause of the accident was not determined but may have been connected with the unauthorised use of a camel hair brush."/>
    <x v="0"/>
    <s v="Not Known"/>
    <m/>
    <m/>
    <m/>
    <m/>
    <m/>
    <m/>
  </r>
  <r>
    <x v="2"/>
    <s v="Outstanding"/>
    <x v="487"/>
    <x v="72"/>
    <m/>
    <x v="245"/>
    <x v="3"/>
    <s v="0 Fatalities_x000a_1 Injuries"/>
    <x v="1"/>
    <n v="1"/>
    <m/>
    <x v="161"/>
    <s v="An operative sustained burns follwing an ignition that occurred when the cuff of her sleeve caught loose powder on a tray of overfilled caps."/>
    <x v="0"/>
    <s v="Spilt Explosives"/>
    <m/>
    <m/>
    <m/>
    <m/>
    <m/>
    <m/>
  </r>
  <r>
    <x v="2"/>
    <s v="Outstanding"/>
    <x v="488"/>
    <x v="72"/>
    <m/>
    <x v="257"/>
    <x v="3"/>
    <s v="0 Fatalities_x000a_2 Injuries"/>
    <x v="1"/>
    <n v="2"/>
    <m/>
    <x v="162"/>
    <s v="The accident was due to the attempted removal with the wooden end of a brush of a disc left adhering to the hopper, thereby causing the surplus A1 composition adhering to the hopper to fire.  The flash communicated to nearby composition and detonators."/>
    <x v="0"/>
    <s v="Rough handling"/>
    <m/>
    <m/>
    <m/>
    <m/>
    <m/>
    <m/>
  </r>
  <r>
    <x v="2"/>
    <s v="Outstanding"/>
    <x v="489"/>
    <x v="72"/>
    <m/>
    <x v="266"/>
    <x v="3"/>
    <s v="0 Fatalities_x000a_1 Injuries"/>
    <x v="1"/>
    <n v="1"/>
    <m/>
    <x v="163"/>
    <s v="The ignition occurred during the filling of the hopper of a cap-filling machine with A1 Composition (mercury fulminate/antimony sulphide/potassium chlorate).  The ignition was caused by the operative tapping the filling boat on the hopper or daddler bar."/>
    <x v="0"/>
    <s v="Rough handling"/>
    <m/>
    <m/>
    <m/>
    <m/>
    <m/>
    <m/>
  </r>
  <r>
    <x v="2"/>
    <s v="Outstanding"/>
    <x v="490"/>
    <x v="72"/>
    <m/>
    <x v="266"/>
    <x v="3"/>
    <s v="0 Fatalities_x000a_0 Injuries"/>
    <x v="1"/>
    <n v="0"/>
    <m/>
    <x v="129"/>
    <s v="An ignition occurred during the process of filling of caps with A1 Composition.  The charge plate of the machine was not fully closed whilst the operative was filling it.  When the plate was subseqeuntly closed, powder was nipped between metal parts."/>
    <x v="0"/>
    <s v="Incorrect use of machinery"/>
    <m/>
    <m/>
    <m/>
    <m/>
    <m/>
    <m/>
  </r>
  <r>
    <x v="2"/>
    <s v="Outstanding"/>
    <x v="491"/>
    <x v="72"/>
    <m/>
    <x v="266"/>
    <x v="3"/>
    <s v="0 Fatalities_x000a_0 Injuries"/>
    <x v="1"/>
    <n v="0"/>
    <m/>
    <x v="129"/>
    <s v="An ignition occurred during the process of filling of caps with A1 Composition.  The accident occurred as the operative was withdrawing the plate from the machine and was probably due to surplus powder on the rails on which the cap plate runs."/>
    <x v="0"/>
    <s v="Not Known"/>
    <m/>
    <m/>
    <m/>
    <m/>
    <m/>
    <m/>
  </r>
  <r>
    <x v="2"/>
    <s v="Outstanding"/>
    <x v="492"/>
    <x v="72"/>
    <m/>
    <x v="266"/>
    <x v="3"/>
    <s v="0 Fatalities_x000a_1 Injuries"/>
    <x v="1"/>
    <n v="1"/>
    <m/>
    <x v="126"/>
    <s v="An ignition occurred during the filling and finishing of lead azide sleeves for Fuzes No 246.  The operative was brushing away surplus azide from the top of the mould when the sleeve fired.  Azide may have been nipped between the sleeve and mould."/>
    <x v="0"/>
    <s v="Not Known"/>
    <m/>
    <m/>
    <m/>
    <m/>
    <m/>
    <m/>
  </r>
  <r>
    <x v="2"/>
    <s v="Outstanding"/>
    <x v="493"/>
    <x v="72"/>
    <m/>
    <x v="266"/>
    <x v="3"/>
    <s v="0 Fatalities_x000a_0 Injuries"/>
    <x v="1"/>
    <n v="0"/>
    <m/>
    <x v="129"/>
    <s v="An ignition occurred during the process of filling caps. The operative had just moved the hopper (containing A1 Comp.) over the charge plate when the ignition occurred. The charge plate may have been imperfect or foreign matter may have been present."/>
    <x v="0"/>
    <s v="Not Known"/>
    <m/>
    <m/>
    <m/>
    <m/>
    <m/>
    <m/>
  </r>
  <r>
    <x v="2"/>
    <s v="Outstanding"/>
    <x v="494"/>
    <x v="72"/>
    <m/>
    <x v="266"/>
    <x v="3"/>
    <s v="0 Fatalities_x000a_0 Injuries"/>
    <x v="1"/>
    <n v="0"/>
    <m/>
    <x v="129"/>
    <s v="An ignition occurred during the operation of a cap-filling machine. The strips holding down the charge plates had been left slack &amp; this allowed an excessive accumulation of powder &amp; movement between plates. The prime cause was excessive speed of working."/>
    <x v="0"/>
    <s v="Incorrect use of machinery"/>
    <m/>
    <m/>
    <m/>
    <m/>
    <m/>
    <m/>
  </r>
  <r>
    <x v="2"/>
    <s v="Outstanding"/>
    <x v="495"/>
    <x v="72"/>
    <m/>
    <x v="267"/>
    <x v="3"/>
    <s v="2 Fatalities_x000a_0 Injuries"/>
    <x v="0"/>
    <n v="0"/>
    <m/>
    <x v="164"/>
    <s v="An ignition occurred during the operation of manually filling Thunderflashes with potassium chlorate/aluminium powder.  The explosion was most probably caused by a glancing impact between a sharp scoop and the bottom of the box containing the composition"/>
    <x v="0"/>
    <s v="Incorrect work tool"/>
    <m/>
    <m/>
    <m/>
    <m/>
    <m/>
    <m/>
  </r>
  <r>
    <x v="2"/>
    <s v="Outstanding"/>
    <x v="496"/>
    <x v="72"/>
    <m/>
    <x v="245"/>
    <x v="3"/>
    <s v="0 Fatalities_x000a_1 Injuries"/>
    <x v="1"/>
    <n v="1"/>
    <m/>
    <x v="139"/>
    <s v="An operative was seriously injured in an explosion which occurred as she was extracting detonators from a mould.  It is likely that she ignited surplus powder when placing the mould onto the extractor platform, thereby igniting the detonator in the mould."/>
    <x v="0"/>
    <s v="Rough handling"/>
    <m/>
    <m/>
    <m/>
    <m/>
    <m/>
    <m/>
  </r>
  <r>
    <x v="2"/>
    <s v="Outstanding"/>
    <x v="497"/>
    <x v="72"/>
    <m/>
    <x v="245"/>
    <x v="3"/>
    <s v="0 Fatalities_x000a_1 Injuries"/>
    <x v="1"/>
    <n v="1"/>
    <m/>
    <x v="129"/>
    <s v="An ignition occurred during the process of filling 20mm caps with A1 Composition.  The exact cause of the accident was not established but may have been due to the operative attempting to remove the cap plate by hand or replacing the hook in the plate."/>
    <x v="0"/>
    <s v="Not Known"/>
    <m/>
    <m/>
    <m/>
    <m/>
    <m/>
    <m/>
  </r>
  <r>
    <x v="2"/>
    <s v="Outstanding"/>
    <x v="498"/>
    <x v="72"/>
    <m/>
    <x v="245"/>
    <x v="3"/>
    <s v="0 Fatalities_x000a_1 Injuries"/>
    <x v="1"/>
    <n v="1"/>
    <m/>
    <x v="126"/>
    <s v="An explosion occurred during the filling of the lead azide increment into ZY detonators.  The exact cause of the accident was not determined but may have been due to faulty procedure; there were two filling trays on the bed of the machine instead of one."/>
    <x v="0"/>
    <s v="Not Known"/>
    <m/>
    <m/>
    <m/>
    <m/>
    <m/>
    <m/>
  </r>
  <r>
    <x v="2"/>
    <s v="Outstanding"/>
    <x v="499"/>
    <x v="72"/>
    <m/>
    <x v="265"/>
    <x v="3"/>
    <s v="0 Fatalities_x000a_1 Injuries"/>
    <x v="1"/>
    <n v="1"/>
    <m/>
    <x v="139"/>
    <s v="An expl occurred during the machine filling of the lead azide increment of 6 grain ZY dets. The explosion occurred as the operative was brushing down the charge plate.  Unfortunately the &quot;yellow&quot; charge boat was exposed increasing the severity of the expl"/>
    <x v="0"/>
    <s v="Inadequate segregation"/>
    <m/>
    <m/>
    <m/>
    <m/>
    <m/>
    <m/>
  </r>
  <r>
    <x v="2"/>
    <s v="Outstanding"/>
    <x v="500"/>
    <x v="72"/>
    <m/>
    <x v="265"/>
    <x v="3"/>
    <s v="0 Fatalities_x000a_1 Injuries"/>
    <x v="1"/>
    <n v="1"/>
    <m/>
    <x v="129"/>
    <s v="An explosion occurred as an operative was transferring A1 Composition (mercury fulminate/potassium chlorate/antimony sulphide) from a filling boat to the hopper of a filling machine.  It is possible that the operative tapped the boat against the hopper."/>
    <x v="0"/>
    <s v="Rough handling"/>
    <m/>
    <m/>
    <m/>
    <m/>
    <m/>
    <m/>
  </r>
  <r>
    <x v="2"/>
    <s v="Outstanding"/>
    <x v="501"/>
    <x v="72"/>
    <m/>
    <x v="265"/>
    <x v="3"/>
    <s v="1 Fatalities_x000a_0 Injuries"/>
    <x v="4"/>
    <n v="0"/>
    <m/>
    <x v="87"/>
    <s v="An expl occurred during the pressing of an exploder cavity in the hot amatol filling of a trench mortar bomb. The exact cause could not be determined but was probably due to friction between an incorrectly seated sleeve &amp; a burred thread in the fuze hole."/>
    <x v="0"/>
    <s v="Not Known"/>
    <m/>
    <m/>
    <m/>
    <m/>
    <m/>
    <m/>
  </r>
  <r>
    <x v="2"/>
    <s v="Outstanding"/>
    <x v="502"/>
    <x v="72"/>
    <m/>
    <x v="265"/>
    <x v="3"/>
    <s v="0 Fatalities_x000a_0 Injuries"/>
    <x v="1"/>
    <n v="0"/>
    <m/>
    <x v="165"/>
    <s v="An explosion occurred during the remote filling of caps with &quot;A&quot; Composition.  The accident may have been due to an incorrect adjustment of the agitators on the filling machine or too rapid a movement of the hopper over the charge plate."/>
    <x v="0"/>
    <s v="Not Known"/>
    <m/>
    <m/>
    <m/>
    <m/>
    <m/>
    <m/>
  </r>
  <r>
    <x v="2"/>
    <s v="Outstanding"/>
    <x v="503"/>
    <x v="72"/>
    <m/>
    <x v="166"/>
    <x v="3"/>
    <s v="4 Fatalities_x000a_2 Injuries"/>
    <x v="7"/>
    <n v="2"/>
    <m/>
    <x v="166"/>
    <s v="A serious accident took place when a series of explosions occurred during the filling of Aircraft Practice Bombs. It was not possible to say for certain what caused the accident. The explosion communicated to the adjoining compartment."/>
    <x v="0"/>
    <s v="Not Known"/>
    <m/>
    <m/>
    <m/>
    <m/>
    <m/>
    <m/>
  </r>
  <r>
    <x v="1"/>
    <s v="Outstanding"/>
    <x v="504"/>
    <x v="72"/>
    <m/>
    <x v="249"/>
    <x v="3"/>
    <s v="0 Fatalities_x000a_1 Injuries"/>
    <x v="1"/>
    <n v="1"/>
    <m/>
    <x v="167"/>
    <s v="The explosion was caused by the operative using her fingers rather than the detonator fork provided.  The operatives injuries were exacerbated by the fact that she had not been working behind the safety shield."/>
    <x v="0"/>
    <s v="Inadequate segregation"/>
    <m/>
    <m/>
    <m/>
    <m/>
    <m/>
    <m/>
  </r>
  <r>
    <x v="1"/>
    <s v="Outstanding"/>
    <x v="505"/>
    <x v="72"/>
    <m/>
    <x v="264"/>
    <x v="3"/>
    <s v="0 Fatalities_x000a_1 Injuries"/>
    <x v="1"/>
    <n v="1"/>
    <m/>
    <x v="168"/>
    <s v="During the process of transferring detonators to a tray, an operative sustained hand injuries when a detonator functioned .  It is believed that the operative used her hands rather than the shielded tweezers specifically provided for this operation."/>
    <x v="0"/>
    <s v="Rough handling"/>
    <m/>
    <m/>
    <m/>
    <m/>
    <m/>
    <m/>
  </r>
  <r>
    <x v="1"/>
    <s v="Outstanding"/>
    <x v="506"/>
    <x v="72"/>
    <m/>
    <x v="249"/>
    <x v="3"/>
    <s v="0 Fatalities_x000a_2 Injuries"/>
    <x v="1"/>
    <n v="2"/>
    <m/>
    <x v="169"/>
    <s v="An explosion occurred during the process of transferring detonators from a papier mache pot to a tray.  The explosion may have been due to a defective detonator or possibly the operative may have tried to separate two detonators with her fingers."/>
    <x v="0"/>
    <s v="Not Known"/>
    <m/>
    <m/>
    <m/>
    <m/>
    <m/>
    <m/>
  </r>
  <r>
    <x v="1"/>
    <s v="Outstanding"/>
    <x v="507"/>
    <x v="72"/>
    <m/>
    <x v="243"/>
    <x v="3"/>
    <s v="0 Fatalities_x000a_2 Injuries"/>
    <x v="1"/>
    <n v="2"/>
    <m/>
    <x v="170"/>
    <s v="The accident occurred as a result of the shutter and locking weight having been assembled wrongly into the fuze, probably after the spinning stage."/>
    <x v="0"/>
    <s v="Faulty article"/>
    <m/>
    <m/>
    <m/>
    <m/>
    <m/>
    <m/>
  </r>
  <r>
    <x v="1"/>
    <s v="Outstanding"/>
    <x v="508"/>
    <x v="72"/>
    <m/>
    <x v="248"/>
    <x v="3"/>
    <s v="1 Fatalities_x000a_0 Injuries"/>
    <x v="4"/>
    <n v="0"/>
    <m/>
    <x v="171"/>
    <s v="An explosion occurred within an expense magazine.  It is thought that a carrying box containing 'A' (Naval) Detonator Composition (mercury fulminate/potassium chlorate/antimony sulphide) was knocked from a shelf onto the floor."/>
    <x v="0"/>
    <s v="Dropped explosives"/>
    <m/>
    <m/>
    <m/>
    <m/>
    <m/>
    <m/>
  </r>
  <r>
    <x v="1"/>
    <s v="Outstanding"/>
    <x v="509"/>
    <x v="72"/>
    <m/>
    <x v="249"/>
    <x v="3"/>
    <s v="0 Fatalities_x000a_1 Injuries"/>
    <x v="1"/>
    <n v="1"/>
    <m/>
    <x v="172"/>
    <s v="An explosion occurred during the process of placing detonators onto a rotary closing machine.  The cause of the explosion was not established but may have been due to a faulty detonator, rough handling or loose composition."/>
    <x v="0"/>
    <s v="Not Known"/>
    <m/>
    <m/>
    <m/>
    <m/>
    <m/>
    <m/>
  </r>
  <r>
    <x v="1"/>
    <s v="Outstanding"/>
    <x v="510"/>
    <x v="72"/>
    <m/>
    <x v="249"/>
    <x v="3"/>
    <s v="0 Fatalities_x000a_1 Injuries"/>
    <x v="1"/>
    <n v="1"/>
    <m/>
    <x v="173"/>
    <s v="An explosion occurred during the process of placing detonators onto a rotary closing machine.  The cause of the explosion was not established but may have been due to a faulty detonator, rough handling or loose composition."/>
    <x v="0"/>
    <s v="Not Known"/>
    <m/>
    <m/>
    <m/>
    <m/>
    <m/>
    <m/>
  </r>
  <r>
    <x v="1"/>
    <s v="Outstanding"/>
    <x v="511"/>
    <x v="72"/>
    <m/>
    <x v="249"/>
    <x v="3"/>
    <s v="0 Fatalities_x000a_1 Injuries"/>
    <x v="1"/>
    <n v="1"/>
    <m/>
    <x v="139"/>
    <s v="An explosion occurred as an operative was re-packing or about to repack varnished detonators.  The exact cause of the explosion could not be found.  It is possible that the azide or the detonators may have been faulty."/>
    <x v="0"/>
    <s v="Not Known"/>
    <m/>
    <m/>
    <m/>
    <m/>
    <m/>
    <m/>
  </r>
  <r>
    <x v="1"/>
    <s v="Outstanding"/>
    <x v="512"/>
    <x v="72"/>
    <m/>
    <x v="268"/>
    <x v="3"/>
    <s v="0 Fatalities_x000a_1 Injuries"/>
    <x v="1"/>
    <n v="1"/>
    <m/>
    <x v="7"/>
    <s v="An explosion occurred during the process of extracting detonators from moulds. The accident was caused by friction between the funnel and the mould while the former was being withdrawn."/>
    <x v="0"/>
    <s v="Not applicable"/>
    <m/>
    <m/>
    <m/>
    <m/>
    <m/>
    <m/>
  </r>
  <r>
    <x v="1"/>
    <s v="Outstanding"/>
    <x v="513"/>
    <x v="72"/>
    <m/>
    <x v="268"/>
    <x v="3"/>
    <s v="0 Fatalities_x000a_1 Injuries"/>
    <x v="1"/>
    <n v="1"/>
    <m/>
    <x v="174"/>
    <s v="The accident occurred when an operative tapped a detonator mould in order to remove waste azide.  It is possible that the operative's finger nail scratched some loose azide crystals on the bottom of the mould."/>
    <x v="0"/>
    <s v="Not Known"/>
    <m/>
    <m/>
    <m/>
    <m/>
    <m/>
    <m/>
  </r>
  <r>
    <x v="1"/>
    <s v="Outstanding"/>
    <x v="514"/>
    <x v="72"/>
    <m/>
    <x v="249"/>
    <x v="3"/>
    <s v="0 Fatalities_x000a_5 Injuries"/>
    <x v="1"/>
    <n v="5"/>
    <m/>
    <x v="175"/>
    <s v="An explosion occurred during the process of removing jammed caps from a pressing plate.  The plate was banged or dropped by the operative; this resulted in ignition of loose composition which then communicated to caps in a nearby container."/>
    <x v="0"/>
    <s v="Dropped explosives"/>
    <m/>
    <m/>
    <m/>
    <m/>
    <m/>
    <m/>
  </r>
  <r>
    <x v="1"/>
    <s v="Outstanding"/>
    <x v="515"/>
    <x v="72"/>
    <m/>
    <x v="249"/>
    <x v="3"/>
    <s v="1 Fatalities_x000a_1 Injuries"/>
    <x v="4"/>
    <n v="1"/>
    <m/>
    <x v="54"/>
    <s v="An explosion occurred as an operative was filling small sample bottles with cap composition in readyness for analysis.  The cause of the explosion could not be determined but may have been due to friction in stoppering the bottle."/>
    <x v="0"/>
    <s v="Not Known"/>
    <m/>
    <m/>
    <m/>
    <m/>
    <m/>
    <m/>
  </r>
  <r>
    <x v="1"/>
    <s v="Outstanding"/>
    <x v="516"/>
    <x v="72"/>
    <m/>
    <x v="253"/>
    <x v="3"/>
    <s v="0 Fatalities_x000a_2 Injuries"/>
    <x v="1"/>
    <n v="2"/>
    <m/>
    <x v="176"/>
    <s v="An ignition occurred during the process of removing filled caps from a filling tray.  The accident most likely occurred as a result of the operative using a stick to eject a pellet of comp that formed in the pressing plate by omission of a cap shell."/>
    <x v="0"/>
    <s v="Rough handling"/>
    <m/>
    <m/>
    <m/>
    <m/>
    <m/>
    <m/>
  </r>
  <r>
    <x v="1"/>
    <s v="Outstanding"/>
    <x v="517"/>
    <x v="72"/>
    <m/>
    <x v="268"/>
    <x v="3"/>
    <s v="0 Fatalities_x000a_1 Injuries"/>
    <x v="1"/>
    <n v="1"/>
    <m/>
    <x v="177"/>
    <s v="An expl occurred during the operation of transferring dets to a tray with the aid of tweezers. The exact cause of the accident was not found but may have been due to movement of detonators on the tray or a detonator having been dropped from the tweezers."/>
    <x v="0"/>
    <s v="Not Known"/>
    <m/>
    <m/>
    <m/>
    <m/>
    <m/>
    <m/>
  </r>
  <r>
    <x v="1"/>
    <s v="Outstanding"/>
    <x v="518"/>
    <x v="72"/>
    <m/>
    <x v="268"/>
    <x v="3"/>
    <s v="0 Fatalities_x000a_2 Injuries"/>
    <x v="1"/>
    <n v="2"/>
    <m/>
    <x v="177"/>
    <s v="An explosion occurred during the external of varnishing dets.  The ignition occurred at that point in the operation where the sieve containing wet varnished dets is agitated.  It is thought that a badly closed det may have been the cause of the accident."/>
    <x v="0"/>
    <s v="Faulty article"/>
    <m/>
    <m/>
    <m/>
    <m/>
    <m/>
    <m/>
  </r>
  <r>
    <x v="1"/>
    <s v="Outstanding"/>
    <x v="519"/>
    <x v="72"/>
    <m/>
    <x v="268"/>
    <x v="3"/>
    <s v="1 Fatalities_x000a_1 Injuries"/>
    <x v="4"/>
    <n v="1"/>
    <m/>
    <x v="7"/>
    <s v="An expl occurred during the process of transferring detonators from a tray to a pot.  The exact cause of the ignition could not be found: it is possible that the pot contained an unduly sensitive detonator or the operative may have roughly handled the pot"/>
    <x v="0"/>
    <s v="Not Known"/>
    <m/>
    <m/>
    <m/>
    <m/>
    <m/>
    <m/>
  </r>
  <r>
    <x v="1"/>
    <s v="Outstanding"/>
    <x v="520"/>
    <x v="72"/>
    <m/>
    <x v="268"/>
    <x v="3"/>
    <s v="0 Fatalities_x000a_2 Injuries"/>
    <x v="1"/>
    <n v="2"/>
    <m/>
    <x v="177"/>
    <s v="An expl occurred during the process of transferring dets from a pot to a table for purpose of examination.  Possible causes of the accident: loose azide in pot, static discharge, faulty det, operative squeezing the dets while removing them from the pot."/>
    <x v="0"/>
    <s v="Not Known"/>
    <m/>
    <m/>
    <m/>
    <m/>
    <m/>
    <m/>
  </r>
  <r>
    <x v="1"/>
    <s v="Outstanding"/>
    <x v="521"/>
    <x v="72"/>
    <m/>
    <x v="239"/>
    <x v="3"/>
    <s v="0 Fatalities_x000a_1 Injuries"/>
    <x v="1"/>
    <n v="1"/>
    <m/>
    <x v="178"/>
    <s v="An ignition occurred as an operative used a rubber-tipped stick to correctly position paper disks in filled caps.  It was found that the rubber tip was not firmly in place and allowed a rubbing motion to take place over the disk."/>
    <x v="0"/>
    <s v="Incorrect work tool"/>
    <m/>
    <m/>
    <m/>
    <m/>
    <m/>
    <m/>
  </r>
  <r>
    <x v="1"/>
    <s v="Outstanding"/>
    <x v="522"/>
    <x v="72"/>
    <m/>
    <x v="104"/>
    <x v="3"/>
    <s v="0 Fatalities_x000a_1 Injuries"/>
    <x v="1"/>
    <n v="1"/>
    <m/>
    <x v="130"/>
    <s v="An ignition occurred during the operation of externally cleaning dets with a camel hair brush.  The ignition occurred whilst the 47th det was being cleaned &amp; communicated to the 46 dets on the tray.  It is thought that static had built up on the brush."/>
    <x v="0"/>
    <s v="Not Known"/>
    <m/>
    <m/>
    <m/>
    <m/>
    <m/>
    <m/>
  </r>
  <r>
    <x v="6"/>
    <s v="Outstanding"/>
    <x v="523"/>
    <x v="72"/>
    <m/>
    <x v="104"/>
    <x v="3"/>
    <s v="0 Fatalities_x000a_0 Injuries"/>
    <x v="1"/>
    <n v="0"/>
    <m/>
    <x v="179"/>
    <s v="A number of boxes of bomb heads fell from a stillage whilst being moved on a dilly.  A number of bomb heads detonated.  Examination showed that these bomb heads, when roughly handled, allow the safety shutter to come into the armed position."/>
    <x v="0"/>
    <s v="Dropped explosives"/>
    <m/>
    <m/>
    <m/>
    <m/>
    <m/>
    <m/>
  </r>
  <r>
    <x v="6"/>
    <s v="Outstanding"/>
    <x v="524"/>
    <x v="72"/>
    <m/>
    <x v="17"/>
    <x v="2"/>
    <s v="5 Fatalities_x000a_15 Injuries"/>
    <x v="14"/>
    <n v="15"/>
    <m/>
    <x v="180"/>
    <s v="Explosion while loading framentation bombs from railcars to trucks. 7 frag bombs of 14 clusters detonated on a single truck, killing 3. Another bomb blown some distance away, detonated on impact, killing two more.  Lightning in area, but not the cause."/>
    <x v="0"/>
    <s v="Faulty article"/>
    <m/>
    <m/>
    <m/>
    <m/>
    <m/>
    <m/>
  </r>
  <r>
    <x v="6"/>
    <s v="Outstanding"/>
    <x v="525"/>
    <x v="72"/>
    <m/>
    <x v="17"/>
    <x v="21"/>
    <s v="0 Fatalities_x000a_0 Injuries"/>
    <x v="1"/>
    <n v="0"/>
    <m/>
    <x v="180"/>
    <s v="About 3 tons of German Tellermines were in No 1 hold of ship, and 22 tons were on the dock beside the ship.  The entire mass detonated, leaving a crater, destroying two ships and causing widespread structural damage, including POL fires on the dock."/>
    <x v="0"/>
    <s v="Not Known"/>
    <m/>
    <m/>
    <m/>
    <m/>
    <m/>
    <m/>
  </r>
  <r>
    <x v="6"/>
    <s v="Outstanding"/>
    <x v="526"/>
    <x v="72"/>
    <m/>
    <x v="269"/>
    <x v="2"/>
    <s v="8 Fatalities_x000a_6 Injuries"/>
    <x v="20"/>
    <n v="6"/>
    <m/>
    <x v="181"/>
    <s v="Explosion in barricaded warehouse while off-loading freshly poured mines from a truck.  Mines were still warm.  Power hse walls &amp; roof severely damaged at 800 ft, struct damage to 1250 ft, fragments 2,000 ft, glass breakage to 7,920 feet."/>
    <x v="0"/>
    <s v="Not Known"/>
    <m/>
    <m/>
    <m/>
    <m/>
    <m/>
    <m/>
  </r>
  <r>
    <x v="12"/>
    <s v="Outstanding"/>
    <x v="527"/>
    <x v="72"/>
    <m/>
    <x v="248"/>
    <x v="3"/>
    <s v="0 Fatalities_x000a_1 Injuries"/>
    <x v="1"/>
    <n v="1"/>
    <m/>
    <x v="3"/>
    <s v="A joiner who was engaged in repairing a gate near the outside entrance to a powder cupboard stepped on some mercury fulminate which had been spilt on a previous occasion.  The operator sustained severe injuries to his foot which necessitated amputation."/>
    <x v="0"/>
    <s v="Contamination"/>
    <m/>
    <m/>
    <m/>
    <m/>
    <m/>
    <m/>
  </r>
  <r>
    <x v="0"/>
    <s v="Outstanding"/>
    <x v="528"/>
    <x v="72"/>
    <m/>
    <x v="17"/>
    <x v="2"/>
    <s v="0 Fatalities_x000a_0 Injuries"/>
    <x v="1"/>
    <n v="0"/>
    <m/>
    <x v="182"/>
    <s v="Lightning struck a heavy copper cable connecting the air terminals, severed it and went thru the two story frame building, igniting 100 pounds of magnesium. All personnel were evacuated from the building before the storm hit.  Bldg was destroyed."/>
    <x v="0"/>
    <s v="Lightning"/>
    <m/>
    <m/>
    <m/>
    <m/>
    <m/>
    <m/>
  </r>
  <r>
    <x v="8"/>
    <s v="Outstanding"/>
    <x v="529"/>
    <x v="72"/>
    <m/>
    <x v="243"/>
    <x v="3"/>
    <s v="0 Fatalities_x000a_13 Injuries"/>
    <x v="1"/>
    <n v="13"/>
    <m/>
    <x v="183"/>
    <s v="The explosion may have been caused by an operative forcibly removing a cylinder and funnel which had become jammed on the stemming press, or by the firing of powder nipped between the punch and the head of the press."/>
    <x v="0"/>
    <s v="Not Known"/>
    <m/>
    <m/>
    <m/>
    <m/>
    <m/>
    <m/>
  </r>
  <r>
    <x v="8"/>
    <s v="Outstanding"/>
    <x v="530"/>
    <x v="72"/>
    <m/>
    <x v="243"/>
    <x v="3"/>
    <s v="1 Fatalities_x000a_4 Injuries"/>
    <x v="4"/>
    <n v="4"/>
    <m/>
    <x v="184"/>
    <s v="The accident occurred during the pressing of CE pellets in a Porter Automatic Press for the 33.25 oz exploder.  The cause may have been friction between the lower punch and the mould or the fracture of the lower punch."/>
    <x v="0"/>
    <s v="Not Known"/>
    <m/>
    <m/>
    <m/>
    <m/>
    <m/>
    <m/>
  </r>
  <r>
    <x v="8"/>
    <s v="Outstanding"/>
    <x v="531"/>
    <x v="72"/>
    <m/>
    <x v="243"/>
    <x v="3"/>
    <s v="0 Fatalities_x000a_1 Injuries"/>
    <x v="1"/>
    <n v="1"/>
    <m/>
    <x v="0"/>
    <s v="An ignition occurred during the pressing of 46-grain G20 pellets on a three punch Worssam press.  This was probably caused by friction, due either to the movement of the cap in the top of the holder or to movement of the spring in the holder."/>
    <x v="0"/>
    <s v="Not Known"/>
    <m/>
    <m/>
    <m/>
    <m/>
    <m/>
    <m/>
  </r>
  <r>
    <x v="8"/>
    <s v="Outstanding"/>
    <x v="532"/>
    <x v="72"/>
    <m/>
    <x v="243"/>
    <x v="3"/>
    <s v="0 Fatalities_x000a_1 Injuries"/>
    <x v="1"/>
    <n v="1"/>
    <m/>
    <x v="141"/>
    <s v="An ignition occurred during the process of filling flares with SR 562.  It seems that that the ignition was caused by the use of a roughening tool on loose powder in a partly filled flare - the tool should only have been used on pressed composition."/>
    <x v="0"/>
    <s v="Rough handling"/>
    <m/>
    <m/>
    <m/>
    <m/>
    <m/>
    <m/>
  </r>
  <r>
    <x v="8"/>
    <s v="Outstanding"/>
    <x v="533"/>
    <x v="72"/>
    <m/>
    <x v="270"/>
    <x v="3"/>
    <s v="1 Fatalities_x000a_0 Injuries"/>
    <x v="4"/>
    <n v="0"/>
    <m/>
    <x v="80"/>
    <s v="An explosion occurred during the process of charging a Rocket Signal 1 lb Service Mk3 by meas of a Mills Aullic hand-operated press.  The operative used an incorrect tool during this process resulting in composition being pressed onto a steel spindle."/>
    <x v="0"/>
    <s v="Incorrect work tool"/>
    <m/>
    <m/>
    <m/>
    <m/>
    <m/>
    <m/>
  </r>
  <r>
    <x v="8"/>
    <s v="Outstanding"/>
    <x v="534"/>
    <x v="72"/>
    <m/>
    <x v="270"/>
    <x v="3"/>
    <s v="1 Fatalities_x000a_0 Injuries"/>
    <x v="4"/>
    <n v="0"/>
    <m/>
    <x v="0"/>
    <s v="An explosion occurred during the process of pressing gunpowder pellets on a Manesty Pelleting Machine.  The cause of the explosion could not be determined. The deceased was using a wooden prod to remove pellets from the press when the ignition occurred."/>
    <x v="0"/>
    <s v="Not Known"/>
    <m/>
    <m/>
    <m/>
    <m/>
    <m/>
    <m/>
  </r>
  <r>
    <x v="7"/>
    <s v="Outstanding"/>
    <x v="535"/>
    <x v="72"/>
    <m/>
    <x v="268"/>
    <x v="3"/>
    <s v="1 Fatalities_x000a_0 Injuries"/>
    <x v="4"/>
    <n v="0"/>
    <m/>
    <x v="126"/>
    <s v="An explosion occurred during the process of sieving lead azide.  The cause of the explosion could not be determined."/>
    <x v="0"/>
    <s v="Not Known"/>
    <m/>
    <m/>
    <m/>
    <m/>
    <m/>
    <m/>
  </r>
  <r>
    <x v="7"/>
    <s v="Outstanding"/>
    <x v="536"/>
    <x v="72"/>
    <m/>
    <x v="104"/>
    <x v="3"/>
    <s v="1 Fatalities_x000a_0 Injuries"/>
    <x v="4"/>
    <n v="0"/>
    <m/>
    <x v="126"/>
    <s v="An explosion occurred during the process of sieving lead azide.  It is thought that the operative may have forgotten to place collecting pots under the sieve and triggered a friction-induced initiation while attempting to sweep up the spill."/>
    <x v="0"/>
    <s v="Not Known"/>
    <m/>
    <m/>
    <m/>
    <m/>
    <m/>
    <m/>
  </r>
  <r>
    <x v="7"/>
    <s v="Outstanding"/>
    <x v="537"/>
    <x v="72"/>
    <m/>
    <x v="253"/>
    <x v="3"/>
    <s v="0 Fatalities_x000a_1 Injuries"/>
    <x v="1"/>
    <n v="1"/>
    <m/>
    <x v="126"/>
    <s v="An explosion occurred during the operation of sieving lead azide. It appears the ignition was caused by the vacuuming of excess powder in the drying pot. This was against procedure: the drying pot should have been removed intact to the destroying bldg"/>
    <x v="0"/>
    <s v="Inappropriate disposal"/>
    <m/>
    <m/>
    <m/>
    <m/>
    <m/>
    <m/>
  </r>
  <r>
    <x v="7"/>
    <s v="Outstanding"/>
    <x v="538"/>
    <x v="72"/>
    <m/>
    <x v="268"/>
    <x v="3"/>
    <s v="0 Fatalities_x000a_1 Injuries"/>
    <x v="1"/>
    <n v="1"/>
    <m/>
    <x v="126"/>
    <s v="An expl occurred as an operative was brushing the excess lead azide from a det filling operation through a rubber sieve. The operative was using an unauthorised type of brush, but it was thought the expl may have been caused by static rather than friction"/>
    <x v="0"/>
    <s v="Incorrect work tool"/>
    <m/>
    <m/>
    <m/>
    <m/>
    <m/>
    <m/>
  </r>
  <r>
    <x v="7"/>
    <s v="Outstanding"/>
    <x v="539"/>
    <x v="72"/>
    <m/>
    <x v="17"/>
    <x v="2"/>
    <s v="15 Fatalities_x000a_64 Injuries"/>
    <x v="27"/>
    <n v="64"/>
    <m/>
    <x v="93"/>
    <s v="Fire and explosion at granulating operation, 65 feet from the mixer. The granulator was overloaded.  When it detonated, propagation occurred in the mixer.  The canteen was nearby and burned.  Bodies indicated blast &amp; fragment trauma before fire."/>
    <x v="0"/>
    <s v="Rough handling"/>
    <m/>
    <m/>
    <m/>
    <m/>
    <m/>
    <m/>
  </r>
  <r>
    <x v="9"/>
    <s v="Outstanding"/>
    <x v="540"/>
    <x v="73"/>
    <m/>
    <x v="17"/>
    <x v="3"/>
    <s v="0 fatalities, big hole in ground, damage to unoccupied buildings"/>
    <x v="1"/>
    <n v="0"/>
    <s v="big hole in ground, damage to unoccupied buildings"/>
    <x v="8"/>
    <s v="Disposal of CE pellets"/>
    <x v="4"/>
    <s v="Overloading of CE onto burning area"/>
    <s v="Not enough appropriate equipment; management pressure to achieve set targets; lack of control over quantities delivered; lack of supervision"/>
    <s v="Separation of 5 feet between adjacent plates; no trailing of any material other than Cordite or other propellant, not including gunpowder."/>
    <s v="Prevention of burn to detonation: set amount in each plate; set distances between plates"/>
    <s v="Accurate accounting of material delivered to burning ground; management and supervision; separation distances as stated in MSER for buildings."/>
    <s v="Importance of following procedures; importanace of correct equipment; not to be put under pressure by manufacture targets; reduction of amounts of waste at source"/>
    <m/>
  </r>
  <r>
    <x v="9"/>
    <s v="Outstanding"/>
    <x v="541"/>
    <x v="73"/>
    <m/>
    <x v="253"/>
    <x v="3"/>
    <s v="1 serious injury, 1 minor injury, destruction of facility"/>
    <x v="1"/>
    <n v="2"/>
    <s v="Destruction of facility"/>
    <x v="8"/>
    <s v="Unplanned detonation during open burning of HE, "/>
    <x v="4"/>
    <s v="Detonation 40lb bomb containing 5.5lb of explosive"/>
    <s v="Items not adequately checked at either end of the operation_x000a_"/>
    <s v="That the rule which calls for a careful examination of Waste Explosive and all contaminated waste should be rigorously enforced on all Production Groups. A strict check to be kept on the degree of contamination to be permitted"/>
    <s v="Auditable checking procedures and records e.g. ISO9001 -- Quality assurance measures_x000a_Adequate training provided, ensure only competent persons allowed to work in area."/>
    <s v="reduce quantity in the hearth_x000a_Increase separation distance_x000a_Use a hardened control room or waiting area_x000a_"/>
    <s v="Auditable checking procedures_x000a_Hardened buildings_x000a_Training/competence management"/>
    <m/>
  </r>
  <r>
    <x v="10"/>
    <s v="Outstanding"/>
    <x v="542"/>
    <x v="73"/>
    <m/>
    <x v="104"/>
    <x v="3"/>
    <s v="1 Fatalities_x000a_1 Injuries"/>
    <x v="4"/>
    <n v="1"/>
    <m/>
    <x v="185"/>
    <s v="The explosion was primarily due to operator error - fuzes were assembled without transit (ie safety) pins.  However, poor training and poor supervision were contributory causes."/>
    <x v="0"/>
    <s v="Faulty article"/>
    <m/>
    <m/>
    <m/>
    <m/>
    <m/>
    <m/>
  </r>
  <r>
    <x v="10"/>
    <s v="Outstanding"/>
    <x v="543"/>
    <x v="73"/>
    <m/>
    <x v="253"/>
    <x v="3"/>
    <s v="0 Fatalities_x000a_1 Injuries"/>
    <x v="1"/>
    <n v="1"/>
    <m/>
    <x v="186"/>
    <s v="An operative received lacerations to both hands as a result of an explosion that occurred during the process of removing detonators from moulds.  The explosion was most probably caused by nipping of loose lead azide."/>
    <x v="0"/>
    <s v="Rough handling"/>
    <m/>
    <m/>
    <m/>
    <m/>
    <m/>
    <m/>
  </r>
  <r>
    <x v="10"/>
    <s v="Outstanding"/>
    <x v="544"/>
    <x v="73"/>
    <m/>
    <x v="231"/>
    <x v="3"/>
    <s v="8 Fatalities_x000a_13 Injuries"/>
    <x v="20"/>
    <n v="13"/>
    <m/>
    <x v="187"/>
    <s v="During the assembly of flares, the firing of an igniter - in which the shear wire was either broken or absent - caused a fire which rapidly spread to other flares and cambric sheets. There was an excess of four persons in the building."/>
    <x v="0"/>
    <s v="Faulty article?"/>
    <m/>
    <m/>
    <m/>
    <m/>
    <m/>
    <m/>
  </r>
  <r>
    <x v="10"/>
    <s v="Outstanding"/>
    <x v="545"/>
    <x v="73"/>
    <m/>
    <x v="239"/>
    <x v="3"/>
    <s v="0 Fatalities_x000a_1 Injuries"/>
    <x v="1"/>
    <n v="1"/>
    <m/>
    <x v="188"/>
    <s v="An explosion occurred during the process of fitting shells into cartridge cases.  The accident is believed to have been caused by a round being pressed onto the nose of a shell in the assembly press.  Only the cartridge case exploded."/>
    <x v="0"/>
    <s v="Incorrect use of machinery"/>
    <m/>
    <m/>
    <m/>
    <m/>
    <m/>
    <m/>
  </r>
  <r>
    <x v="10"/>
    <s v="Outstanding"/>
    <x v="546"/>
    <x v="73"/>
    <m/>
    <x v="243"/>
    <x v="3"/>
    <s v="0 Fatalities_x000a_5 Injuries"/>
    <x v="1"/>
    <n v="5"/>
    <m/>
    <x v="189"/>
    <s v="An ignition occurred during the process of removing a pin from a filled faultily assembled 4&quot; A/S flare candle.  The ignition communicated to two 7&quot; flare candles on a nearby table, so considerably augmenting the fire."/>
    <x v="0"/>
    <s v="Faulty article"/>
    <m/>
    <m/>
    <m/>
    <m/>
    <m/>
    <m/>
  </r>
  <r>
    <x v="10"/>
    <s v="Outstanding"/>
    <x v="547"/>
    <x v="73"/>
    <m/>
    <x v="248"/>
    <x v="3"/>
    <s v="0 Fatalities_x000a_2 Injuries"/>
    <x v="1"/>
    <n v="2"/>
    <m/>
    <x v="93"/>
    <s v="An ignition occurred during the process of assembling a filled star for 2&quot; Signal Bomb in a pressing mould.  The base plate jammed and the operatve stuck it with a mallet causing a friction-induced ignition. The ignition spread to stars in a nearby box."/>
    <x v="0"/>
    <s v="Incorrect work tool"/>
    <m/>
    <m/>
    <m/>
    <m/>
    <m/>
    <m/>
  </r>
  <r>
    <x v="10"/>
    <s v="Outstanding"/>
    <x v="548"/>
    <x v="73"/>
    <m/>
    <x v="248"/>
    <x v="3"/>
    <s v="0 Fatalities_x000a_1 Injuries"/>
    <x v="1"/>
    <n v="1"/>
    <m/>
    <x v="190"/>
    <s v="An expl occurred during the process of assembling a detonator into a fuze.  The operative had completed the operation and on withdrawing the guard found that the shutter had lifted. The operative moved the shutter over the striker thus initiating the det."/>
    <x v="0"/>
    <s v="Not Known"/>
    <m/>
    <m/>
    <m/>
    <m/>
    <m/>
    <m/>
  </r>
  <r>
    <x v="10"/>
    <s v="Outstanding"/>
    <x v="549"/>
    <x v="73"/>
    <m/>
    <x v="248"/>
    <x v="3"/>
    <s v="2 Fatalities_x000a_17 Injuries"/>
    <x v="0"/>
    <n v="17"/>
    <m/>
    <x v="191"/>
    <s v="An explosion occurred during the process of assembling fuzes. It is thought that the striker in one of the fuzes was fractured (due to a defective stamping machine) and parted at the shear wire. One full tray of 25 fuzes detonated causing extensive damage"/>
    <x v="0"/>
    <s v="Faulty article"/>
    <m/>
    <m/>
    <m/>
    <m/>
    <m/>
    <m/>
  </r>
  <r>
    <x v="10"/>
    <s v="Outstanding"/>
    <x v="550"/>
    <x v="73"/>
    <m/>
    <x v="240"/>
    <x v="3"/>
    <s v="0 Fatalities_x000a_0 Injuries"/>
    <x v="1"/>
    <n v="0"/>
    <m/>
    <x v="192"/>
    <s v="During the process of removing Tracer Igniter No 11 from 40mm shell filled TNT the tracer fired.  The overlooker removed the shell from the machine &amp; opening the door of the bldg threw the shell out onto the earth mound - about a second later it exploded."/>
    <x v="0"/>
    <s v="Not Known"/>
    <m/>
    <m/>
    <m/>
    <m/>
    <m/>
    <m/>
  </r>
  <r>
    <x v="10"/>
    <s v="Outstanding"/>
    <x v="551"/>
    <x v="73"/>
    <m/>
    <x v="249"/>
    <x v="3"/>
    <s v="0 Fatalities_x000a_2 Injuries"/>
    <x v="1"/>
    <n v="2"/>
    <m/>
    <x v="193"/>
    <s v="An explosion occurred during the process of defuzing rejected 20mm Hispano HE/I Rounds.  It is believed that the operative held the fuze in the chuck of the unloosening machine for too long resulting in frictional heating."/>
    <x v="0"/>
    <s v="Rough handling"/>
    <m/>
    <m/>
    <m/>
    <m/>
    <m/>
    <m/>
  </r>
  <r>
    <x v="10"/>
    <s v="Outstanding"/>
    <x v="552"/>
    <x v="73"/>
    <m/>
    <x v="253"/>
    <x v="3"/>
    <s v="0 Fatalities_x000a_1 Injuries"/>
    <x v="1"/>
    <n v="1"/>
    <m/>
    <x v="194"/>
    <s v="An ignition occurred on a fuze assembly line as an operative was springing a shutter and det into position. The accident occurred on the removal of the safety guide &amp; the subsequent springing of the shutter into the armed position."/>
    <x v="0"/>
    <s v="Not known"/>
    <m/>
    <m/>
    <m/>
    <m/>
    <m/>
    <m/>
  </r>
  <r>
    <x v="10"/>
    <s v="Outstanding"/>
    <x v="553"/>
    <x v="73"/>
    <m/>
    <x v="251"/>
    <x v="3"/>
    <s v="2 Fatalities_x000a_28 Injuries"/>
    <x v="0"/>
    <n v="28"/>
    <m/>
    <x v="195"/>
    <s v="A bomb caught fire during process of sealing with waterproof composition RD 1061. The temp of the RD 1061 was apparently too high &amp; started an exothermic reaction with the minol/TNT filling. The bomb exploded &amp; started a fire which initiated other bombs."/>
    <x v="0"/>
    <s v="Incompatibility"/>
    <m/>
    <m/>
    <m/>
    <m/>
    <m/>
    <m/>
  </r>
  <r>
    <x v="10"/>
    <s v="Outstanding"/>
    <x v="554"/>
    <x v="73"/>
    <m/>
    <x v="271"/>
    <x v="3"/>
    <s v="11 Fatalities"/>
    <x v="6"/>
    <n v="0"/>
    <m/>
    <x v="196"/>
    <s v="Eleven people died in a blast at a Royal Navy depot. The incident occurred as a naval mortar bomb was being dismantled in a laboratory. The building was destroyed and the tremor was felt 15 miles away."/>
    <x v="0"/>
    <s v="Not Known"/>
    <m/>
    <m/>
    <m/>
    <m/>
    <m/>
    <m/>
  </r>
  <r>
    <x v="3"/>
    <s v="Outstanding"/>
    <x v="555"/>
    <x v="73"/>
    <m/>
    <x v="104"/>
    <x v="3"/>
    <s v="0 Fatalities_x000a_0 Injuries"/>
    <x v="1"/>
    <n v="0"/>
    <m/>
    <x v="130"/>
    <s v="An ignition occurred during the process of externally cleaning detonators in a sawdust filled drum.  The ignition may have been due to a faulty det or a contaminated det which made early contact with the interior surface of the drum."/>
    <x v="0"/>
    <s v="Not Known"/>
    <m/>
    <m/>
    <m/>
    <m/>
    <m/>
    <m/>
  </r>
  <r>
    <x v="3"/>
    <s v="Outstanding"/>
    <x v="556"/>
    <x v="73"/>
    <m/>
    <x v="104"/>
    <x v="3"/>
    <s v="0 Fatalities_x000a_0 Injuries"/>
    <x v="1"/>
    <n v="0"/>
    <m/>
    <x v="130"/>
    <s v="An ignition occurred during the process of externally cleaning detonators in a sawdust filled drum.  The ignition may have been due to a faulty det or a contaminated det which made early contact with the interior surface of the drum."/>
    <x v="0"/>
    <s v="Not Known"/>
    <m/>
    <m/>
    <m/>
    <m/>
    <m/>
    <m/>
  </r>
  <r>
    <x v="5"/>
    <s v="Outstanding"/>
    <x v="557"/>
    <x v="73"/>
    <m/>
    <x v="243"/>
    <x v="3"/>
    <s v="0 Fatalities_x000a_0 Injuries"/>
    <x v="1"/>
    <n v="0"/>
    <m/>
    <x v="141"/>
    <s v="An ignition occurred during the drying of extruded PN 443 (potassium chlorate/lactose/dye). The accident may have been due to spontaneous combustion, or some composition may have fallen from trays &amp; remained in the oven, so reaching ignition temp."/>
    <x v="0"/>
    <s v="Not Known"/>
    <m/>
    <m/>
    <m/>
    <m/>
    <m/>
    <m/>
  </r>
  <r>
    <x v="5"/>
    <s v="Outstanding"/>
    <x v="558"/>
    <x v="73"/>
    <m/>
    <x v="249"/>
    <x v="3"/>
    <s v="1 Fatalities_x000a_0 Injuries"/>
    <x v="4"/>
    <n v="0"/>
    <m/>
    <x v="174"/>
    <s v="A serious expl occurred in a building used for the drying of detonators. The expl blew out the side walls and resulted in the collapse of the reinforced concrete roof. The opertive inside the building was killed. The cause of the expl was not determined."/>
    <x v="0"/>
    <s v="Not Known"/>
    <m/>
    <m/>
    <m/>
    <m/>
    <m/>
    <m/>
  </r>
  <r>
    <x v="5"/>
    <s v="Outstanding"/>
    <x v="559"/>
    <x v="73"/>
    <m/>
    <x v="253"/>
    <x v="3"/>
    <s v="1 Fatalities_x000a_3 Injuries"/>
    <x v="4"/>
    <n v="3"/>
    <m/>
    <x v="139"/>
    <s v="An explosion occurred in a drying oven which contained open, lugged, internally varnished dets.  The expl communicated to dets in an adjacent oven.  In total, 13,400  dets were involved (~ 5 kg HE).  The cause of the accident could not be found."/>
    <x v="0"/>
    <s v="Not Known"/>
    <m/>
    <m/>
    <m/>
    <m/>
    <m/>
    <m/>
  </r>
  <r>
    <x v="2"/>
    <s v="Outstanding"/>
    <x v="560"/>
    <x v="73"/>
    <m/>
    <x v="265"/>
    <x v="3"/>
    <s v="0 Fatalities_x000a_1 Injuries"/>
    <x v="1"/>
    <n v="1"/>
    <m/>
    <x v="93"/>
    <s v="An ignition occurred during the filling of .5 Browning Incendiary Bullets with SR 365.  The filling machine was slightly damaged in the explosion.  The accident was most probably due to a failure to clear a build up of spilt composition."/>
    <x v="0"/>
    <s v="Spilt explosives"/>
    <m/>
    <m/>
    <m/>
    <m/>
    <m/>
    <m/>
  </r>
  <r>
    <x v="2"/>
    <s v="Outstanding"/>
    <x v="561"/>
    <x v="73"/>
    <m/>
    <x v="266"/>
    <x v="3"/>
    <s v="0 Fatalities_x000a_2 Injuries"/>
    <x v="1"/>
    <n v="2"/>
    <m/>
    <x v="141"/>
    <s v="An ignition occurred during the filling and stemming of SR 223B (lead chromate/magnesium) into cartridges, signal, brown, smoke puff, 1.5&quot;.  The exact cause of the accident was not determined but was probably due to friction between two metal surfaces."/>
    <x v="0"/>
    <s v="Not Known"/>
    <m/>
    <m/>
    <m/>
    <m/>
    <m/>
    <m/>
  </r>
  <r>
    <x v="2"/>
    <s v="Outstanding"/>
    <x v="562"/>
    <x v="73"/>
    <m/>
    <x v="257"/>
    <x v="3"/>
    <s v="0 Fatalities_x000a_0 Injuries"/>
    <x v="1"/>
    <n v="0"/>
    <m/>
    <x v="126"/>
    <s v="An ignition occurred during the process of filling 5 Gr A/Z dets.  The accident was due to a loose screw which allowed the boat containg 100 grains of lead azide to catch the machine and so cause a friction-induced initiation."/>
    <x v="0"/>
    <s v="Faulty tool/machinery"/>
    <m/>
    <m/>
    <m/>
    <m/>
    <m/>
    <m/>
  </r>
  <r>
    <x v="2"/>
    <s v="Outstanding"/>
    <x v="563"/>
    <x v="73"/>
    <m/>
    <x v="245"/>
    <x v="3"/>
    <s v="0 Fatalities_x000a_1 Injuries"/>
    <x v="1"/>
    <n v="1"/>
    <m/>
    <x v="126"/>
    <s v="An explosion occurred after a tray of ZY dets had been filled with lead azide.  It would appear that the operative attemped to use her fingers to fill one of the dets with spilled powder.  The operative sustained severe injuries to hands and face."/>
    <x v="0"/>
    <s v="Rough handling"/>
    <m/>
    <m/>
    <m/>
    <m/>
    <m/>
    <m/>
  </r>
  <r>
    <x v="2"/>
    <s v="Outstanding"/>
    <x v="564"/>
    <x v="73"/>
    <m/>
    <x v="265"/>
    <x v="3"/>
    <s v="0 Fatalities_x000a_1 Injuries"/>
    <x v="1"/>
    <n v="1"/>
    <m/>
    <x v="197"/>
    <s v="An ignition occurred during the process of filling Composition RD 202 into the bottom time ring for Fuze 390.  The ignition occurred when the operative attempted to free a jammed drift by tapping it with the brass hand stemming tool."/>
    <x v="0"/>
    <s v="Rough handling"/>
    <m/>
    <m/>
    <m/>
    <m/>
    <m/>
    <m/>
  </r>
  <r>
    <x v="2"/>
    <s v="Outstanding"/>
    <x v="565"/>
    <x v="73"/>
    <m/>
    <x v="272"/>
    <x v="3"/>
    <s v="1 Fatalities_x000a_6 Injuries"/>
    <x v="4"/>
    <n v="6"/>
    <m/>
    <x v="198"/>
    <s v="Accident during the process of filling 12 bore safety cartridges. To make sure the powder was serviceable, a small qty was poured on the table and a match applied to it. The stopper of the tin had not been replaced &amp; the flame communicated to the contents"/>
    <x v="0"/>
    <s v="Careless handling"/>
    <m/>
    <m/>
    <m/>
    <m/>
    <m/>
    <m/>
  </r>
  <r>
    <x v="1"/>
    <s v="Outstanding"/>
    <x v="566"/>
    <x v="73"/>
    <m/>
    <x v="239"/>
    <x v="3"/>
    <s v="0 Fatalities_x000a_1 Injuries"/>
    <x v="1"/>
    <n v="1"/>
    <m/>
    <x v="118"/>
    <s v="An explosion occurred whilst a chemist was weighing out a small quantity of A composition for chemical analysis.  It is assumed that the cause of the explosion was friction between the paper spatula and the bottom of the papier mache sample pot."/>
    <x v="0"/>
    <s v="Not Known"/>
    <m/>
    <m/>
    <m/>
    <m/>
    <m/>
    <m/>
  </r>
  <r>
    <x v="1"/>
    <s v="Outstanding"/>
    <x v="567"/>
    <x v="73"/>
    <m/>
    <x v="243"/>
    <x v="3"/>
    <s v="1 Fatalities_x000a_1 Injuries"/>
    <x v="4"/>
    <n v="1"/>
    <m/>
    <x v="118"/>
    <s v="A carrying box containing six pots of A Composition exploded whilst being handled in the transit cupboard of a mixing shop.  It would appear that an operative either dropped or upset one of the pots."/>
    <x v="0"/>
    <s v="Not Known"/>
    <m/>
    <m/>
    <m/>
    <m/>
    <m/>
    <m/>
  </r>
  <r>
    <x v="1"/>
    <s v="Outstanding"/>
    <x v="568"/>
    <x v="73"/>
    <m/>
    <x v="29"/>
    <x v="3"/>
    <s v="3 Fatalities_x000a_13 Injuries"/>
    <x v="5"/>
    <n v="3"/>
    <m/>
    <x v="7"/>
    <s v="An explosion which occurred in a detonator magazine propagated to a case packing house.  The initial explosion was in all probability due to the dropping or rough handling of a box of either No 43 dets (fulminate) or S Bomb dets (azide/styphnate)."/>
    <x v="0"/>
    <s v="Not Known"/>
    <m/>
    <m/>
    <m/>
    <m/>
    <m/>
    <m/>
  </r>
  <r>
    <x v="1"/>
    <s v="Outstanding"/>
    <x v="569"/>
    <x v="73"/>
    <m/>
    <x v="248"/>
    <x v="3"/>
    <s v="0 Fatalities_x000a_4 Injuries"/>
    <x v="1"/>
    <n v="4"/>
    <m/>
    <x v="199"/>
    <s v="A box of detonators fired when an operative dropped them onto the floor."/>
    <x v="0"/>
    <s v="Dropped explosives"/>
    <m/>
    <m/>
    <m/>
    <m/>
    <m/>
    <m/>
  </r>
  <r>
    <x v="1"/>
    <s v="Outstanding"/>
    <x v="570"/>
    <x v="73"/>
    <m/>
    <x v="249"/>
    <x v="3"/>
    <s v="0 Fatalities_x000a_1 Injuries"/>
    <x v="1"/>
    <n v="1"/>
    <m/>
    <x v="129"/>
    <s v="An operative dropped a pot of A1 Composition in the process of returning it to a cupboard.  The resultant ignition communicated to other composition within a nearby filling boat and on the pan of a nearby set of scales."/>
    <x v="0"/>
    <s v="Dropped explosives"/>
    <m/>
    <m/>
    <m/>
    <m/>
    <m/>
    <m/>
  </r>
  <r>
    <x v="1"/>
    <s v="Outstanding"/>
    <x v="571"/>
    <x v="73"/>
    <m/>
    <x v="249"/>
    <x v="3"/>
    <s v="0 Fatalities_x000a_1 Injuries"/>
    <x v="1"/>
    <n v="1"/>
    <m/>
    <x v="139"/>
    <s v="An expl occurred during the process of removing dets from a pot.  The exact cause of the explosion was not determined but was considered to have been due to some abnormal action by the operative.  The operative had placed her hand in front of the shield."/>
    <x v="0"/>
    <s v="Rough handling"/>
    <m/>
    <m/>
    <m/>
    <m/>
    <m/>
    <m/>
  </r>
  <r>
    <x v="1"/>
    <s v="Outstanding"/>
    <x v="572"/>
    <x v="73"/>
    <m/>
    <x v="249"/>
    <x v="3"/>
    <s v="0 Fatalities_x000a_1 Injuries"/>
    <x v="1"/>
    <n v="1"/>
    <m/>
    <x v="139"/>
    <s v="An explosion occurred during the process of transferring detonators to a papier mache box.  The exact cause of the accident was not found but was most likely due to a defective detonator, in which a loose disc allowed spillage of powder."/>
    <x v="0"/>
    <s v="Not Known"/>
    <m/>
    <m/>
    <m/>
    <m/>
    <m/>
    <m/>
  </r>
  <r>
    <x v="1"/>
    <s v="Outstanding"/>
    <x v="573"/>
    <x v="73"/>
    <m/>
    <x v="249"/>
    <x v="3"/>
    <s v="0 Fatalities_x000a_1 Injuries"/>
    <x v="1"/>
    <n v="1"/>
    <m/>
    <x v="126"/>
    <s v="An explosion occurred as an operative attempted to place a pot containing lead azide onto a table.  The operative lost control and the azide was initiated as the pot struck the table."/>
    <x v="0"/>
    <s v="Dropped explosives"/>
    <m/>
    <m/>
    <m/>
    <m/>
    <m/>
    <m/>
  </r>
  <r>
    <x v="1"/>
    <s v="Outstanding"/>
    <x v="574"/>
    <x v="73"/>
    <m/>
    <x v="249"/>
    <x v="3"/>
    <s v="0 Fatalities_x000a_1 Injuries"/>
    <x v="1"/>
    <n v="1"/>
    <m/>
    <x v="139"/>
    <s v="An expl occurred during the process of closing dets.  An operative had just picked up a det to place it in the die of the closing machine when the expl occurred.  The cause of the accident was not found but may possibly have been due to long finger nails."/>
    <x v="0"/>
    <s v="Not Known"/>
    <m/>
    <m/>
    <m/>
    <m/>
    <m/>
    <m/>
  </r>
  <r>
    <x v="1"/>
    <s v="Outstanding"/>
    <x v="575"/>
    <x v="73"/>
    <m/>
    <x v="104"/>
    <x v="3"/>
    <s v="0 Fatalities_x000a_1 Injuries"/>
    <x v="1"/>
    <n v="1"/>
    <m/>
    <x v="132"/>
    <s v="An expl occurred during the process of closing 4 grain ZY dets on a hand-operated rotary machine. The exact cause of the accident was not established but may have been due to a faulty washer; loose powder; flaked comp. An operative lost a finger tip."/>
    <x v="0"/>
    <s v="Not Known"/>
    <m/>
    <m/>
    <m/>
    <m/>
    <m/>
    <m/>
  </r>
  <r>
    <x v="1"/>
    <s v="Outstanding"/>
    <x v="576"/>
    <x v="73"/>
    <m/>
    <x v="104"/>
    <x v="3"/>
    <s v="0 Fatalities_x000a_0 Injuries"/>
    <x v="1"/>
    <n v="0"/>
    <m/>
    <x v="139"/>
    <s v="An expl occurred during the process of tipping varnished dets from a drying tray onto a counting tray.  The exact cause of the accident was not established but may have been due to loose powder, flaked comp, the tipping mechanism operated too quickly."/>
    <x v="0"/>
    <s v="Not Known"/>
    <m/>
    <m/>
    <m/>
    <m/>
    <m/>
    <m/>
  </r>
  <r>
    <x v="1"/>
    <s v="Outstanding"/>
    <x v="577"/>
    <x v="73"/>
    <m/>
    <x v="104"/>
    <x v="3"/>
    <s v="0 Fatalities_x000a_1 Injuries"/>
    <x v="1"/>
    <n v="1"/>
    <m/>
    <x v="130"/>
    <s v="An expl occurred during the process of closing dets on a hand-operated rotary machine. The exact cause of the accident was not established but may have been due to a faulty washer; loose powder; flaked comp. An operative sustained hand injuries."/>
    <x v="0"/>
    <s v="Not Known"/>
    <m/>
    <m/>
    <m/>
    <m/>
    <m/>
    <m/>
  </r>
  <r>
    <x v="1"/>
    <s v="Outstanding"/>
    <x v="578"/>
    <x v="73"/>
    <m/>
    <x v="104"/>
    <x v="3"/>
    <s v="0 Fatalities_x000a_1 Injuries"/>
    <x v="1"/>
    <n v="1"/>
    <m/>
    <x v="130"/>
    <s v="An explosion occurred during the process of removing dets from a mould following filling.  The exact cause of the explosion was not determined but may have been due to loose powder; incorrect handling of the mould; a loose det in the mould."/>
    <x v="0"/>
    <s v="Not Known"/>
    <m/>
    <m/>
    <m/>
    <m/>
    <m/>
    <m/>
  </r>
  <r>
    <x v="1"/>
    <s v="Outstanding"/>
    <x v="579"/>
    <x v="73"/>
    <m/>
    <x v="104"/>
    <x v="3"/>
    <s v="0 Fatalities_x000a_1 Injuries"/>
    <x v="1"/>
    <n v="1"/>
    <m/>
    <x v="130"/>
    <s v="An explosion occurred during the process of manual transfer of a mould containing detonators to a service box.  It is believed that the operative dropped the mould.  The operative sustained hand injuries."/>
    <x v="0"/>
    <s v="Dropped explosives"/>
    <m/>
    <m/>
    <m/>
    <m/>
    <m/>
    <m/>
  </r>
  <r>
    <x v="1"/>
    <s v="Outstanding"/>
    <x v="580"/>
    <x v="73"/>
    <m/>
    <x v="104"/>
    <x v="3"/>
    <s v="0 Fatalities_x000a_1 Injuries"/>
    <x v="1"/>
    <n v="1"/>
    <m/>
    <x v="200"/>
    <s v="An ignition occurred during the external cleaning of dets.  It is believed that the ignition was caused by an operative using her hands, rather than the tweezers provided,  to pick up a det.  The operative sustained hand injuries."/>
    <x v="0"/>
    <s v="Rough handling"/>
    <m/>
    <m/>
    <m/>
    <m/>
    <m/>
    <m/>
  </r>
  <r>
    <x v="1"/>
    <s v="Outstanding"/>
    <x v="581"/>
    <x v="73"/>
    <m/>
    <x v="104"/>
    <x v="3"/>
    <s v="0 Fatalities_x000a_3 Injuries"/>
    <x v="1"/>
    <n v="3"/>
    <m/>
    <x v="130"/>
    <s v="An explosion occurred during the process of internal varnishing of detonators.  The accident is believed to have been due to a det being dropped from a pair of tweezers onto other dets on a wire mesh tray."/>
    <x v="0"/>
    <s v="Dropped explosives"/>
    <m/>
    <m/>
    <m/>
    <m/>
    <m/>
    <m/>
  </r>
  <r>
    <x v="1"/>
    <s v="Outstanding"/>
    <x v="582"/>
    <x v="73"/>
    <m/>
    <x v="268"/>
    <x v="3"/>
    <s v="0 Fatalities_x000a_1 Injuries"/>
    <x v="1"/>
    <n v="1"/>
    <m/>
    <x v="139"/>
    <s v="The accident occurred as an operative was passing through a swing door carrying a transport box filled with detonators.  It was considered that the swing door hit the box and thus fired the detonators.  The operative was seriously injured."/>
    <x v="0"/>
    <s v="Rough handling"/>
    <m/>
    <m/>
    <m/>
    <m/>
    <m/>
    <m/>
  </r>
  <r>
    <x v="1"/>
    <s v="Outstanding"/>
    <x v="583"/>
    <x v="73"/>
    <m/>
    <x v="29"/>
    <x v="3"/>
    <s v="0 Fatalities_x000a_1 Injuries"/>
    <x v="1"/>
    <n v="1"/>
    <m/>
    <x v="201"/>
    <s v="An explosion of about of lead di-nitro-resorcinate took place after drying, resulting in severe shock &amp; burns to one operative. There was little doubt that the accident was due to friction caused by the operative crushing lumps of dried, hot material."/>
    <x v="0"/>
    <s v="Procedure not followed"/>
    <m/>
    <m/>
    <m/>
    <m/>
    <m/>
    <m/>
  </r>
  <r>
    <x v="1"/>
    <s v="Outstanding"/>
    <x v="584"/>
    <x v="73"/>
    <m/>
    <x v="63"/>
    <x v="3"/>
    <s v="1 Fatalities_x000a_3 Injuries"/>
    <x v="4"/>
    <n v="3"/>
    <m/>
    <x v="54"/>
    <s v="A punch had broken in a machine and the deceased was separating loose cap composition from a quantity of correct and defective primed rim fire cases. The waste comp had been sieved into a pot containing sawdust. The comp exploded as the lid was put on."/>
    <x v="0"/>
    <s v="Contamination"/>
    <m/>
    <m/>
    <m/>
    <m/>
    <m/>
    <m/>
  </r>
  <r>
    <x v="1"/>
    <s v="Outstanding"/>
    <x v="585"/>
    <x v="73"/>
    <m/>
    <x v="29"/>
    <x v="3"/>
    <s v="0 Fatalities_x000a_1 Injuries"/>
    <x v="1"/>
    <n v="1"/>
    <m/>
    <x v="7"/>
    <s v="The explosion occurred as the operative, against instructions, attempted to remove trapped detonators from a carrying plate that had been placed on a bench rather than in the safety apparatus provided."/>
    <x v="0"/>
    <s v="Procedure not followed"/>
    <m/>
    <m/>
    <m/>
    <m/>
    <m/>
    <m/>
  </r>
  <r>
    <x v="6"/>
    <s v="Outstanding"/>
    <x v="586"/>
    <x v="73"/>
    <m/>
    <x v="273"/>
    <x v="2"/>
    <s v="321 Fatalities_x000a_390 Injuries"/>
    <x v="34"/>
    <n v="390"/>
    <m/>
    <x v="202"/>
    <s v="2 ships loading large quantities of TNT/cordite exploded causing widespread damage. Windows cracked/broken up to 20miles from dock. Cause of explosion never determined but some authorities blamed faulty ammunition left over from World War 1."/>
    <x v="0"/>
    <s v="Not Known"/>
    <m/>
    <m/>
    <m/>
    <m/>
    <m/>
    <m/>
  </r>
  <r>
    <x v="6"/>
    <s v="Outstanding"/>
    <x v="587"/>
    <x v="73"/>
    <m/>
    <x v="17"/>
    <x v="22"/>
    <s v="378 Fatalities_x000a_400 Injuries"/>
    <x v="35"/>
    <n v="400"/>
    <m/>
    <x v="36"/>
    <s v="A ship, moored in a harbour, was acting as an ammunition depot.  An expl on board destroyed the ship, other shipping nearby and damaged other shipping to a considerable distance.  The most probable cause of the accident was rough handling during loading."/>
    <x v="0"/>
    <s v="Rough handling"/>
    <m/>
    <m/>
    <m/>
    <m/>
    <m/>
    <m/>
  </r>
  <r>
    <x v="6"/>
    <s v="Outstanding"/>
    <x v="588"/>
    <x v="73"/>
    <m/>
    <x v="248"/>
    <x v="3"/>
    <s v="0 Fatalities_x000a_0 Injuries"/>
    <x v="1"/>
    <n v="0"/>
    <m/>
    <x v="203"/>
    <s v="A load of 40mm Shell was being transferred from a mortor wagon to a hand truck when smoke was observed coming from one of the boxes.  The was followed by a small explosion and fire.  It is believed that a protruding nail in the box pierced the tracer."/>
    <x v="0"/>
    <s v="Poor Packaging"/>
    <m/>
    <m/>
    <m/>
    <m/>
    <m/>
    <m/>
  </r>
  <r>
    <x v="6"/>
    <s v="Outstanding"/>
    <x v="589"/>
    <x v="73"/>
    <m/>
    <x v="248"/>
    <x v="3"/>
    <s v="9 Fatalities_x000a_16 Injuries"/>
    <x v="13"/>
    <n v="16"/>
    <m/>
    <x v="204"/>
    <s v="An expl occurred as a cluster of 8 pdr F Bombs was about to be loaded onto a rail wagon.  A defective fuze was considered to be the most likely explanation for the accident - there was some evidence that the fuze contained a defective arming bolt."/>
    <x v="0"/>
    <s v="Faulty article"/>
    <m/>
    <m/>
    <m/>
    <m/>
    <m/>
    <m/>
  </r>
  <r>
    <x v="6"/>
    <s v="Outstanding"/>
    <x v="590"/>
    <x v="73"/>
    <m/>
    <x v="17"/>
    <x v="3"/>
    <s v="0 Fatalities_x000a_0 Injuries"/>
    <x v="1"/>
    <n v="0"/>
    <m/>
    <x v="205"/>
    <s v="Six trucks containing 1000 pound bombs, a total NEW of 22,000 lbs, mass detonated first, forming 6 craters.  A total of 240,000 lbs of HE detonated within 45 minutes to an 1 hour of the first event."/>
    <x v="0"/>
    <s v="Not Known"/>
    <m/>
    <m/>
    <m/>
    <m/>
    <m/>
    <m/>
  </r>
  <r>
    <x v="6"/>
    <s v="Outstanding"/>
    <x v="591"/>
    <x v="73"/>
    <m/>
    <x v="274"/>
    <x v="23"/>
    <s v="378 Fatalities_x000a_400 Injuries"/>
    <x v="35"/>
    <n v="400"/>
    <m/>
    <x v="180"/>
    <s v="Detonation of ammunition ship moored as floating depot in theatre of operations, Pacific.  Ammunition operations conducted in rough seas, receiving and delivering ammunition to different vessels simultaneously."/>
    <x v="0"/>
    <s v="Rough Handling"/>
    <m/>
    <m/>
    <m/>
    <m/>
    <m/>
    <m/>
  </r>
  <r>
    <x v="6"/>
    <s v="Outstanding"/>
    <x v="592"/>
    <x v="73"/>
    <m/>
    <x v="275"/>
    <x v="2"/>
    <s v="6 Fatalities_x000a_0 Injuries"/>
    <x v="11"/>
    <n v="0"/>
    <m/>
    <x v="205"/>
    <s v="Detonation of 264 bombs inside an igloo magazine while loading from magazine to truck. Nothing remained of 5 crewmen inside igloo. A 1,500 lb concrete block went 1,780 ft. Missiles East/West to 2,000 ft, North to 5,000 ft, including forklift debris."/>
    <x v="0"/>
    <s v="Not Known"/>
    <m/>
    <m/>
    <m/>
    <m/>
    <m/>
    <m/>
  </r>
  <r>
    <x v="6"/>
    <s v="Outstanding"/>
    <x v="593"/>
    <x v="73"/>
    <m/>
    <x v="63"/>
    <x v="3"/>
    <s v="0 Fatalities_x000a_1 Injuries"/>
    <x v="1"/>
    <n v="1"/>
    <m/>
    <x v="206"/>
    <s v="An ignition occurred on a platform during the unloading of boxes of cordite. It is considered that the ignition was due to the impact or friction from a box of cordite on some grains of Smokeless Diamond Powder, left on the platform from the previous day."/>
    <x v="0"/>
    <s v="Spilt Explosives"/>
    <m/>
    <m/>
    <m/>
    <m/>
    <m/>
    <m/>
  </r>
  <r>
    <x v="12"/>
    <s v="Outstanding"/>
    <x v="594"/>
    <x v="73"/>
    <m/>
    <x v="104"/>
    <x v="3"/>
    <s v="0 Fatalities_x000a_2 Injuries"/>
    <x v="1"/>
    <n v="2"/>
    <m/>
    <x v="207"/>
    <s v="An ignition occurred during maintenance work on a sieving machine. A fitter used a file to remove encrusted comp from the machine. This caused a friction induced initiation which flashed to residual powder in &amp; around the machine. Two fitters were burnt."/>
    <x v="0"/>
    <s v="Incorrect work tool"/>
    <m/>
    <m/>
    <m/>
    <m/>
    <m/>
    <m/>
  </r>
  <r>
    <x v="12"/>
    <s v="Outstanding"/>
    <x v="595"/>
    <x v="73"/>
    <m/>
    <x v="253"/>
    <x v="3"/>
    <s v="0 Fatalities_x000a_1 Injuries"/>
    <x v="1"/>
    <n v="1"/>
    <m/>
    <x v="126"/>
    <s v="An expl occurred during the laying of a new drain to an azide precipitation chamber. The azide contamination had been caused by: inefficiency of the lead trap (which allowed azide to pass into the drain); faults in the drain (which allowed azide seepage)."/>
    <x v="0"/>
    <s v="Contamination"/>
    <m/>
    <m/>
    <m/>
    <m/>
    <m/>
    <m/>
  </r>
  <r>
    <x v="12"/>
    <s v="Outstanding"/>
    <x v="596"/>
    <x v="73"/>
    <m/>
    <x v="276"/>
    <x v="2"/>
    <s v="1 Fatalities_x000a_0 Injuries"/>
    <x v="4"/>
    <n v="0"/>
    <m/>
    <x v="86"/>
    <s v="Team of 5 assigned to remove wood planks from a TNT waste water settling tank. Attached rope to planks, tied to truck and pulled.  Fire resulted when contaminated wood scraped against concrete.   A scrap piece of process pipe detonated, killing one."/>
    <x v="0"/>
    <s v="Contamination"/>
    <m/>
    <m/>
    <m/>
    <m/>
    <m/>
    <m/>
  </r>
  <r>
    <x v="13"/>
    <s v="Outstanding"/>
    <x v="597"/>
    <x v="73"/>
    <m/>
    <x v="17"/>
    <x v="6"/>
    <s v="11 Fatalities_x000a_10 Injuries"/>
    <x v="6"/>
    <n v="10"/>
    <m/>
    <x v="208"/>
    <s v="Detonation of 18,000 pounds of 15% AL, 15% RDX, 70% TNT in melt kettle while pouring 2200 lb bombs. The 2nd melt unit with 16,000 lbs NEW, sustained a low order explosion sympathetically.  This was the most important LAP in GE, and was never bombed."/>
    <x v="0"/>
    <s v="Faulty tool/machinery"/>
    <m/>
    <m/>
    <m/>
    <m/>
    <m/>
    <m/>
  </r>
  <r>
    <x v="0"/>
    <s v="Outstanding"/>
    <x v="598"/>
    <x v="73"/>
    <m/>
    <x v="44"/>
    <x v="3"/>
    <s v="1 Fatalities_x000a_0 Injuries"/>
    <x v="4"/>
    <n v="0"/>
    <m/>
    <x v="0"/>
    <s v="A corning house was destroyed by a black powder explosion. The explosion was probably initiated by friction during the moving of powder barrels."/>
    <x v="0"/>
    <s v="Not Known"/>
    <m/>
    <m/>
    <m/>
    <m/>
    <m/>
    <m/>
  </r>
  <r>
    <x v="0"/>
    <s v="Outstanding"/>
    <x v="599"/>
    <x v="73"/>
    <m/>
    <x v="277"/>
    <x v="2"/>
    <s v="0 Fatalities_x000a_0 Injuries"/>
    <x v="1"/>
    <n v="0"/>
    <m/>
    <x v="0"/>
    <s v="Lightning struck glaze mill of galvanized iron sheet on wood frame  with corrugated iron roof. Missile concentration 300 ft. Bldg debris/equip. 600 ft. Witnesses at boiler house (1000 ft.) saw stroke hit.Windows to 5 miles.  No fatals/inj.  $25,000."/>
    <x v="0"/>
    <s v="Lightning"/>
    <m/>
    <m/>
    <m/>
    <m/>
    <m/>
    <m/>
  </r>
  <r>
    <x v="0"/>
    <s v="Outstanding"/>
    <x v="600"/>
    <x v="73"/>
    <m/>
    <x v="17"/>
    <x v="2"/>
    <s v="0 Fatalities_x000a_0 Injuries"/>
    <x v="1"/>
    <n v="0"/>
    <m/>
    <x v="0"/>
    <s v="The wheel mill exploded while unattended.  The green charge was screened, nothing unusual noted.  Corrugated steel from the wheel mill building caught in nearby tree branches.  Mill walls 3 feet, 9 inches thick were almost undamaged. (Western Powder Co)"/>
    <x v="0"/>
    <s v="Not Known"/>
    <m/>
    <m/>
    <m/>
    <m/>
    <m/>
    <m/>
  </r>
  <r>
    <x v="0"/>
    <s v="Outstanding"/>
    <x v="601"/>
    <x v="73"/>
    <m/>
    <x v="278"/>
    <x v="3"/>
    <s v="0 Fatalities_x000a_0 Injuries"/>
    <x v="1"/>
    <n v="0"/>
    <m/>
    <x v="209"/>
    <s v="Ignition in grinding building. A fault on the grinder caused frictional heating of ammonium picrate dust on the belt of a pully. The fire spread to 15lbs of ammonium picrate in a box under the grinder &amp; damage was done to the floor and roof of the bldg."/>
    <x v="0"/>
    <s v="Faulty tool/machinery"/>
    <m/>
    <m/>
    <m/>
    <m/>
    <m/>
    <m/>
  </r>
  <r>
    <x v="0"/>
    <s v="Outstanding"/>
    <x v="602"/>
    <x v="73"/>
    <m/>
    <x v="263"/>
    <x v="3"/>
    <s v="0 Fatalities_x000a_2 Injuries"/>
    <x v="1"/>
    <n v="2"/>
    <m/>
    <x v="210"/>
    <s v="Mild explosion followed by fire during the mixing of Salbulite 1A in a mill. The fire was quickly brought under control by the use of the drencher and hose. The ignition appeared to be sparked by friction though the exact cause could not be ascertained."/>
    <x v="0"/>
    <s v="Incorrect composition"/>
    <m/>
    <m/>
    <m/>
    <m/>
    <m/>
    <m/>
  </r>
  <r>
    <x v="8"/>
    <s v="Outstanding"/>
    <x v="603"/>
    <x v="73"/>
    <m/>
    <x v="243"/>
    <x v="3"/>
    <s v="0 Fatalities_x000a_2 Injuries"/>
    <x v="1"/>
    <n v="2"/>
    <m/>
    <x v="141"/>
    <s v="An ignition occurred during the process of filling flares.  It seems that the ignition was caused by the use of a roughening tool on loose powder in a partly filled flare - the tool should only have been used on pressed composition."/>
    <x v="0"/>
    <s v="Rough handling"/>
    <m/>
    <m/>
    <m/>
    <m/>
    <m/>
    <m/>
  </r>
  <r>
    <x v="8"/>
    <s v="Outstanding"/>
    <x v="604"/>
    <x v="73"/>
    <m/>
    <x v="243"/>
    <x v="3"/>
    <s v="0 Fatalities_x000a_2 Injuries"/>
    <x v="1"/>
    <n v="2"/>
    <m/>
    <x v="141"/>
    <s v="An ignition occurred during the pressing of composition PN 443 (potassium chlorate/lactose/dye) into smoke container No 3 Mk2. The two operatives who were injured were inadvertently present in the pressing cubicle at the time the operation was in progress"/>
    <x v="0"/>
    <s v="Inadequate segregation"/>
    <m/>
    <m/>
    <m/>
    <m/>
    <m/>
    <m/>
  </r>
  <r>
    <x v="8"/>
    <s v="Outstanding"/>
    <x v="605"/>
    <x v="73"/>
    <m/>
    <x v="243"/>
    <x v="3"/>
    <s v="0 Fatalities_x000a_0 Injuries"/>
    <x v="1"/>
    <n v="0"/>
    <m/>
    <x v="211"/>
    <s v="An operative had completed the pressing of a set of 10 stars and was lowering the bottom punches and mould prior to extracting the stars when an ignition occurred.  The ignition probably arose from the presence of composition between metal surfaces."/>
    <x v="0"/>
    <s v="Contamination"/>
    <m/>
    <m/>
    <m/>
    <m/>
    <m/>
    <m/>
  </r>
  <r>
    <x v="8"/>
    <s v="Outstanding"/>
    <x v="606"/>
    <x v="73"/>
    <m/>
    <x v="270"/>
    <x v="3"/>
    <s v="0 Fatalities_x000a_1 Injuries"/>
    <x v="1"/>
    <n v="1"/>
    <m/>
    <x v="0"/>
    <s v="An explosion occurred in a No2 Manesty Press during the pressing of gunpowder into pellets.  It is likely that gunpowder in the presence of some grit was nipped between the punches and the dies of the press causing the ignition."/>
    <x v="0"/>
    <s v="Foreign body?"/>
    <m/>
    <m/>
    <m/>
    <m/>
    <m/>
    <m/>
  </r>
  <r>
    <x v="7"/>
    <s v="Outstanding"/>
    <x v="607"/>
    <x v="73"/>
    <m/>
    <x v="104"/>
    <x v="3"/>
    <s v="1 Fatalities_x000a_1 Injuries"/>
    <x v="4"/>
    <n v="1"/>
    <m/>
    <x v="126"/>
    <s v="An explosion occurred during the operation of sieving lead azide. It appears that the ignition was caused by the vacuuming of excess powder on the sieve. The sieving apparatus was completely wrecked, the metal portion of the sieve &amp; funnel being shattered"/>
    <x v="0"/>
    <s v="Not Known"/>
    <m/>
    <m/>
    <m/>
    <m/>
    <m/>
    <m/>
  </r>
  <r>
    <x v="9"/>
    <s v="Outstanding"/>
    <x v="608"/>
    <x v="74"/>
    <m/>
    <x v="279"/>
    <x v="3"/>
    <s v="Burning tray destroyed, damage to nearby facilities"/>
    <x v="1"/>
    <n v="0"/>
    <s v="Burning tray destroyed, damage to nearby facilities"/>
    <x v="8"/>
    <s v="Unplanned burning to detonation of RDX/TNT"/>
    <x v="2"/>
    <m/>
    <m/>
    <s v="Each burning tray to be overhauled every two weeks_x000a_wood shavings only will be used as the initial layer in the trays_x000a_the explosive limit of each tray for the burning of R.D.X./T.N.T. will be reduced to 10lbs per tray in view of the close proximity of the Hostel, and that the explosive waste will be carefully weighted so that this amount is not exceeded._x000a_The waste R.D.X./T.N.T. will be passed through a sieve formed of an aluminium tray with 1&quot; diameter holes_x000a_The method of pouring the water covering the RDX/TNT in the waste buckets on to the hay covering the trays will be discontinued and the waste water will in future be poured through a filter bag on to one  tray without shavings, thus leaving the remaining trays in a dry condition_x000a_"/>
    <s v="Reduce quantity on explosive on tray_x000a_Check bed depth_x000a_Break-up explsoves into smaller chunks"/>
    <m/>
    <s v="Reduce Quantities of explosives on trays_x000a_Check bed depth_x000a_Break-up energetics into smaller pieces"/>
    <m/>
  </r>
  <r>
    <x v="9"/>
    <s v="Outstanding"/>
    <x v="609"/>
    <x v="74"/>
    <m/>
    <x v="17"/>
    <x v="3"/>
    <s v="Minor injury to 1 operator"/>
    <x v="1"/>
    <n v="1"/>
    <m/>
    <x v="8"/>
    <s v="Disposal of 5 grain detonators"/>
    <x v="12"/>
    <s v="Damaged furnace; insufficient guarding; personell in wrong position"/>
    <s v="Lack of planned maintainence"/>
    <s v="Extend guarding, update PPE, clean down after each tray of detonators, change of inspection process "/>
    <s v="Prevention of accident: Quality control of oil; procedure for decanting of oil; clear procedure for disposal; management and supervision; PPM in place"/>
    <s v="Incease guarding; change in PPE; plant process and design - remote facility, enclosed blast furnace"/>
    <s v="Review of PPM when process changes are made, POPMAR."/>
    <m/>
  </r>
  <r>
    <x v="9"/>
    <s v="Outstanding"/>
    <x v="610"/>
    <x v="74"/>
    <m/>
    <x v="17"/>
    <x v="3"/>
    <s v="1 fatality"/>
    <x v="4"/>
    <n v="0"/>
    <m/>
    <x v="8"/>
    <s v="A bag of floor sweepings consisting of jute fluff, gunpowder and waste, semi manufactured safety fuze were taken to a boiler house for destruction. Dry waste was placed onto fire and ignited the bulk in the bag."/>
    <x v="4"/>
    <s v="adequate supervision and safety instructions for the destruction of waste explosive"/>
    <s v="dry waste onto fire"/>
    <s v="violation of procedure and lack of supervision"/>
    <s v="damping down and destroying on burning ground rather than boiler house"/>
    <s v="designated disposal procedure and area"/>
    <s v="suitable process for waste stream rather than boiler house"/>
    <m/>
  </r>
  <r>
    <x v="10"/>
    <s v="Outstanding"/>
    <x v="611"/>
    <x v="74"/>
    <m/>
    <x v="104"/>
    <x v="3"/>
    <s v="0 Fatalities_x000a_1 Injuries"/>
    <x v="1"/>
    <n v="1"/>
    <m/>
    <x v="212"/>
    <s v="An explosion occurred during the preparation of fuzes for sealing proof.  The explosion was caused by the operative attempting to remove the striker pin whilst the detonator plug and inertia pellet were in position in the fuze."/>
    <x v="0"/>
    <s v="Rough handling"/>
    <m/>
    <m/>
    <m/>
    <m/>
    <m/>
    <m/>
  </r>
  <r>
    <x v="10"/>
    <s v="Outstanding"/>
    <x v="612"/>
    <x v="74"/>
    <m/>
    <x v="243"/>
    <x v="3"/>
    <s v="0 Fatalities_x000a_3 Injuries"/>
    <x v="1"/>
    <n v="3"/>
    <m/>
    <x v="213"/>
    <s v="An expl occurred in the process of spinning and re-assembling fuzes.  It is believed the expl occurred when the ring gauge encircling the base of the fuze was struck by a mallet, the shutter having been assembled in, or having assumed, the armed position."/>
    <x v="0"/>
    <s v="Not Known"/>
    <m/>
    <m/>
    <m/>
    <m/>
    <m/>
    <m/>
  </r>
  <r>
    <x v="10"/>
    <s v="Outstanding"/>
    <x v="613"/>
    <x v="74"/>
    <m/>
    <x v="253"/>
    <x v="3"/>
    <s v="1 Fatalities_x000a_0 Injuries"/>
    <x v="4"/>
    <n v="0"/>
    <m/>
    <x v="214"/>
    <s v="An ignition occurred as an operative was breaking down a Gaine (filled with CE pellets and a 5 Gr LACE det).  The operative, against procedure, had attempted to remove the detonator plug with a screwdriver or file while the Gaine was in an unguarded vice."/>
    <x v="0"/>
    <s v="Incorrect work tool"/>
    <m/>
    <m/>
    <m/>
    <m/>
    <m/>
    <m/>
  </r>
  <r>
    <x v="10"/>
    <s v="Outstanding"/>
    <x v="614"/>
    <x v="74"/>
    <m/>
    <x v="280"/>
    <x v="3"/>
    <s v="0 Fatalities_x000a_0 Injuries"/>
    <x v="1"/>
    <n v="0"/>
    <m/>
    <x v="39"/>
    <s v="An ignition occurred during the process of extracting cordite from .303 ammunition.  The cause of the ignition could not be found but may have been due to friction between the extracting tool &amp; tightly packed cords or overheating of the extracting tool."/>
    <x v="0"/>
    <s v="Not Known"/>
    <m/>
    <m/>
    <m/>
    <m/>
    <m/>
    <m/>
  </r>
  <r>
    <x v="10"/>
    <s v="Outstanding"/>
    <x v="615"/>
    <x v="74"/>
    <m/>
    <x v="281"/>
    <x v="2"/>
    <s v="12 Fatalities_x000a_50 Injuries"/>
    <x v="36"/>
    <n v="50"/>
    <m/>
    <x v="215"/>
    <s v="During assembly of a special combination fuze, the igniter functioned scattering burning WP. Flames spread rapidly in the large open bay, and a carton of bursters detonated, cutting a 4x4 crater in the concrete floor. 75 worked in the shattered room."/>
    <x v="0"/>
    <s v="Faulty article"/>
    <m/>
    <m/>
    <m/>
    <m/>
    <m/>
    <m/>
  </r>
  <r>
    <x v="10"/>
    <s v="Outstanding"/>
    <x v="616"/>
    <x v="74"/>
    <m/>
    <x v="282"/>
    <x v="2"/>
    <s v="7 Fatalities_x000a_13 Injuries"/>
    <x v="15"/>
    <n v="17"/>
    <m/>
    <x v="86"/>
    <s v="Bomb assembly was placed in drum where tight packing rings held it  in place.  The drum was then dropped on the conveyor to tamp the bomb down so the lid would fit. The bomb assembly held 24 half pound butterfly bomblets. Fuzes easy to arm and function."/>
    <x v="0"/>
    <s v="Rough handling"/>
    <m/>
    <m/>
    <m/>
    <m/>
    <m/>
    <m/>
  </r>
  <r>
    <x v="3"/>
    <s v="Outstanding"/>
    <x v="617"/>
    <x v="74"/>
    <m/>
    <x v="104"/>
    <x v="3"/>
    <s v="0 Fatalities_x000a_1 Injuries"/>
    <x v="1"/>
    <n v="1"/>
    <m/>
    <x v="216"/>
    <s v="An explosion occurred during the process of internally cleaning 5 grn A/Z detonators.  The exact cause of the accident was not established."/>
    <x v="0"/>
    <s v="Not Known"/>
    <m/>
    <m/>
    <m/>
    <m/>
    <m/>
    <m/>
  </r>
  <r>
    <x v="3"/>
    <s v="Outstanding"/>
    <x v="618"/>
    <x v="74"/>
    <m/>
    <x v="249"/>
    <x v="3"/>
    <s v="0 Fatalities_x000a_2 Injuries"/>
    <x v="1"/>
    <n v="2"/>
    <m/>
    <x v="174"/>
    <s v="An explosion occurred during the process of cleaning detonators.  The accident was caused by the operative using her hands in this process rather than a plunger"/>
    <x v="0"/>
    <s v="Rough handling"/>
    <m/>
    <m/>
    <m/>
    <m/>
    <m/>
    <m/>
  </r>
  <r>
    <x v="3"/>
    <s v="Outstanding"/>
    <x v="619"/>
    <x v="74"/>
    <m/>
    <x v="283"/>
    <x v="3"/>
    <s v="0 Fatalities_x000a_3 Injuries"/>
    <x v="1"/>
    <n v="3"/>
    <m/>
    <x v="2"/>
    <s v="Waste acid storage tanks were being cleaned out at a time when there was no flow of acid down the denitrating tower, but the steam was left on. The steam may have heated a small quantity of NG in the feed box or the top of the tower."/>
    <x v="0"/>
    <s v="Contamination"/>
    <m/>
    <m/>
    <m/>
    <m/>
    <m/>
    <m/>
  </r>
  <r>
    <x v="4"/>
    <s v="Outstanding"/>
    <x v="620"/>
    <x v="74"/>
    <m/>
    <x v="249"/>
    <x v="3"/>
    <s v="4 Fatalities_x000a_8 Injuries"/>
    <x v="7"/>
    <n v="8"/>
    <m/>
    <x v="184"/>
    <s v="An explosion occurred during hot work in a bldg which had been used for filling shell.  The floor was highly flammable due to impregnation of CE dust.  The floor was set alight and the fire rapidly spread to CE residues in a Visco water filter."/>
    <x v="13"/>
    <s v="Contamination; Hot work"/>
    <s v="Equipment - poor design (floor materials)_x000a_Violation of / error in floor cleaning procedure"/>
    <m/>
    <m/>
    <s v="Don't change process building from HE to HE/Incendiary processing._x000a_Use suitable materials in building construction._x000a_Ensure complee cleaning process at sensible intervals._x000a_Only undertake one maintenance process at a time."/>
    <s v="Resist pressure to take unsafe actions._x000a_Ensure ALL staff have relevant explosives competence._x000a_Design buildings for cleanliness and maintenance"/>
    <m/>
  </r>
  <r>
    <x v="2"/>
    <s v="Outstanding"/>
    <x v="621"/>
    <x v="74"/>
    <m/>
    <x v="156"/>
    <x v="12"/>
    <s v="5 Fatalities_x000a_1 Injuries"/>
    <x v="14"/>
    <n v="1"/>
    <m/>
    <x v="217"/>
    <s v="An explosion that took place in a hand cartridging house killed five people. The most probable cause of the accident was friction caused by the presence of grit in the explosive."/>
    <x v="0"/>
    <s v="Foreign body?"/>
    <m/>
    <m/>
    <m/>
    <m/>
    <m/>
    <m/>
  </r>
  <r>
    <x v="2"/>
    <s v="Outstanding"/>
    <x v="622"/>
    <x v="74"/>
    <m/>
    <x v="17"/>
    <x v="16"/>
    <s v="3 Fatalities"/>
    <x v="5"/>
    <n v="0"/>
    <m/>
    <x v="57"/>
    <s v="400lb of gelatinous explosive exploded in a gelatine cartridge house. The building was completely wrecked. No evidence for the cause of the accident. A worker may have upset the buggy of explosive at the machine, causing it to strike a metal surface"/>
    <x v="0"/>
    <s v="Not Known"/>
    <m/>
    <m/>
    <m/>
    <m/>
    <m/>
    <m/>
  </r>
  <r>
    <x v="2"/>
    <s v="Outstanding"/>
    <x v="623"/>
    <x v="74"/>
    <m/>
    <x v="266"/>
    <x v="3"/>
    <s v="0 Fatalities_x000a_4 Injuries"/>
    <x v="1"/>
    <n v="4"/>
    <m/>
    <x v="141"/>
    <s v="An ignition occurred during the process of filling igniters for the 3&quot; rocket motor.  The composition involved was SR 371C.  The cause of the accident was not determined.  The fact that the operative was wearing an uncovered ring may have been a factor."/>
    <x v="0"/>
    <s v="Not Known"/>
    <m/>
    <m/>
    <m/>
    <m/>
    <m/>
    <m/>
  </r>
  <r>
    <x v="2"/>
    <s v="Outstanding"/>
    <x v="624"/>
    <x v="74"/>
    <m/>
    <x v="257"/>
    <x v="3"/>
    <s v="0 Fatalities_x000a_7 Injuries"/>
    <x v="1"/>
    <n v="7"/>
    <m/>
    <x v="218"/>
    <s v="The first increment of SR 371C was being stemmed into the igniter when an ignition occurred.  The cause of the accident was considered to be undue friction which may have been due to: fuze out of alignment; presence of grit; rough handling during stemming"/>
    <x v="0"/>
    <s v="Not Known"/>
    <m/>
    <m/>
    <m/>
    <m/>
    <m/>
    <m/>
  </r>
  <r>
    <x v="2"/>
    <s v="Outstanding"/>
    <x v="625"/>
    <x v="74"/>
    <m/>
    <x v="265"/>
    <x v="3"/>
    <s v="8 Fatalities_x000a_22 Injuries"/>
    <x v="20"/>
    <n v="22"/>
    <m/>
    <x v="87"/>
    <s v="An expl occurred in a Jackson &amp; Crockatt extruder machine which was used for filling 4.2&quot; trench mortar bombs with amatol. It appears that some excessive stress was thrown on the machine as it was being restarted - but what caused this stress is not known"/>
    <x v="0"/>
    <s v="Faulty tool/machinery"/>
    <m/>
    <m/>
    <m/>
    <m/>
    <m/>
    <m/>
  </r>
  <r>
    <x v="1"/>
    <s v="Outstanding"/>
    <x v="626"/>
    <x v="74"/>
    <m/>
    <x v="249"/>
    <x v="3"/>
    <s v="0 Fatalities_x000a_5 Injuries"/>
    <x v="1"/>
    <n v="5"/>
    <m/>
    <x v="219"/>
    <s v="An overlooker wrongly took a distress flare into a building where gunpowder igniters were being filled. The flare was accidentally fired &amp; the ignition communicated to several gunpowder-filled igniters. The fire was quickly extinguished with sand &amp; water."/>
    <x v="0"/>
    <s v="Firework misfired"/>
    <m/>
    <m/>
    <m/>
    <m/>
    <m/>
    <m/>
  </r>
  <r>
    <x v="1"/>
    <s v="Outstanding"/>
    <x v="627"/>
    <x v="74"/>
    <m/>
    <x v="253"/>
    <x v="3"/>
    <s v="0 Fatalities_x000a_2 Injuries"/>
    <x v="1"/>
    <n v="2"/>
    <m/>
    <x v="200"/>
    <s v="An ignition occurred whilst an operative was examining open detonators prior to internal varnishing.  It is probable that the dets rolled in the tray and the lugs of one det came into contact with the exposed composition of another."/>
    <x v="0"/>
    <s v="Rough handling"/>
    <m/>
    <m/>
    <m/>
    <m/>
    <m/>
    <m/>
  </r>
  <r>
    <x v="1"/>
    <s v="Outstanding"/>
    <x v="628"/>
    <x v="74"/>
    <m/>
    <x v="29"/>
    <x v="3"/>
    <s v="0 Fatalities_x000a_3 Injuries"/>
    <x v="1"/>
    <n v="3"/>
    <m/>
    <x v="91"/>
    <s v="A fire took place in a compartment of a building when bags of dry milled Smokeless Diamond composition were being weighed into charges for incorporation. The accident may have been caused by a spark produced by impact of the brass scoop on the platform."/>
    <x v="0"/>
    <s v="Not Known"/>
    <m/>
    <m/>
    <m/>
    <m/>
    <m/>
    <m/>
  </r>
  <r>
    <x v="6"/>
    <s v="Outstanding"/>
    <x v="629"/>
    <x v="74"/>
    <m/>
    <x v="284"/>
    <x v="2"/>
    <s v="0 Fatalities_x000a_6 Injuries"/>
    <x v="1"/>
    <n v="6"/>
    <m/>
    <x v="180"/>
    <s v="Crew was removing bombs from magazine by forklift, loading pallets on the truck.  Pallets were broken down on the truck, bombs stored near cab.  While in hands of 4 men, a bomb went low order.  Six were burned &amp; lacerated.  Bombs were to be destroyed."/>
    <x v="0"/>
    <s v="Faulty article"/>
    <m/>
    <m/>
    <m/>
    <m/>
    <m/>
    <m/>
  </r>
  <r>
    <x v="6"/>
    <s v="Outstanding"/>
    <x v="630"/>
    <x v="74"/>
    <m/>
    <x v="17"/>
    <x v="20"/>
    <s v="542 Fatalities_x000a_1800 Injuries"/>
    <x v="37"/>
    <n v="1800"/>
    <m/>
    <x v="205"/>
    <s v="While offloading cargo ship, bombs were hooked &amp; dragged to well for lifting without loading mats.  Following detonation, oil from holds rained for minutes, tidal wave damaged ships &amp; piers, deaths occurred in collapsed waterfront bldgs."/>
    <x v="0"/>
    <s v="Rough Handling"/>
    <m/>
    <m/>
    <m/>
    <m/>
    <m/>
    <m/>
  </r>
  <r>
    <x v="6"/>
    <s v="Outstanding"/>
    <x v="631"/>
    <x v="74"/>
    <m/>
    <x v="17"/>
    <x v="24"/>
    <s v="11 Fatalities_x000a_22 Injuries"/>
    <x v="6"/>
    <n v="22"/>
    <m/>
    <x v="80"/>
    <s v="Explosion during transfer of canned powder charges from ammunition ship to the USS South Dakota. 3 similar accidents in 19 months, all due to cans of reduced charges sliding back and forth inside air tight aluminum.  All fatalities in ships' magazine."/>
    <x v="0"/>
    <s v="Not Known"/>
    <m/>
    <m/>
    <m/>
    <m/>
    <m/>
    <m/>
  </r>
  <r>
    <x v="6"/>
    <s v="Outstanding"/>
    <x v="632"/>
    <x v="74"/>
    <m/>
    <x v="17"/>
    <x v="16"/>
    <s v="16 Fatalities_x000a_10 Injuries"/>
    <x v="17"/>
    <n v="10"/>
    <m/>
    <x v="180"/>
    <s v="AT mines were removed from the field by engineers and left 12 on truck overnight.  Next day another group loading inert material on the truck noticed fuzed mines.  They were removing them from the truck when one man threw an empty 105mm can aboard."/>
    <x v="0"/>
    <s v="Rough handling"/>
    <m/>
    <m/>
    <m/>
    <m/>
    <m/>
    <m/>
  </r>
  <r>
    <x v="6"/>
    <s v="Outstanding"/>
    <x v="633"/>
    <x v="74"/>
    <m/>
    <x v="17"/>
    <x v="18"/>
    <s v="15 Fatalities_x000a_9 Injuries"/>
    <x v="27"/>
    <n v="9"/>
    <m/>
    <x v="220"/>
    <s v="Bulk propellant cans in barges and railcars were opened to permit sinking.  Two barges contained 200 tons of bombs, 2 with 150 tons each, and one with 100 tons of ammunition. One of the railcars containing propellant caught fire during the night."/>
    <x v="0"/>
    <s v="Contamination"/>
    <m/>
    <m/>
    <m/>
    <m/>
    <m/>
    <m/>
  </r>
  <r>
    <x v="6"/>
    <s v="Outstanding"/>
    <x v="634"/>
    <x v="74"/>
    <m/>
    <x v="17"/>
    <x v="18"/>
    <s v="0 Fatalities_x000a_4 Injuries"/>
    <x v="1"/>
    <n v="4"/>
    <m/>
    <x v="180"/>
    <s v="A fire began in a box of ballistite and spead to other boxes, leading to the explosive destruction of 180 tons of ammunition, the pier, rails and 13 railcars.  One crane was destroyed &amp; one damaged.  A waterfront warehouse destroyed by fire."/>
    <x v="0"/>
    <s v="Not Known"/>
    <m/>
    <m/>
    <m/>
    <m/>
    <m/>
    <m/>
  </r>
  <r>
    <x v="12"/>
    <s v="Outstanding"/>
    <x v="635"/>
    <x v="74"/>
    <m/>
    <x v="285"/>
    <x v="3"/>
    <s v="0 Fatalities_x000a_1 Injuries"/>
    <x v="1"/>
    <n v="1"/>
    <m/>
    <x v="221"/>
    <s v="An ignition occurred during maintenance work on a jammed machine used for breaking down 9mm bullets.  The accident occurred as a result of the setter attempting to clear the tube of jammed bullets without first dismantling the machine."/>
    <x v="0"/>
    <s v="Faulty tool/machinery"/>
    <m/>
    <m/>
    <m/>
    <m/>
    <m/>
    <m/>
  </r>
  <r>
    <x v="13"/>
    <s v="Outstanding"/>
    <x v="636"/>
    <x v="74"/>
    <m/>
    <x v="286"/>
    <x v="2"/>
    <s v="9 Fatalities_x000a_6 Injuries"/>
    <x v="13"/>
    <n v="6"/>
    <m/>
    <x v="86"/>
    <s v="A lunch hour explosion in melt tower formed 6 craters: 3 were Dopp kettles, 2 were melt units, and 1 crater under the bombs.  Melts had 2,000 lbs each, the Dopps had 3,000, 1,500, &amp; 150 lbs.  Witnesses heard long low rumbles as each unit detonated."/>
    <x v="0"/>
    <s v="Faulty tool/machinery"/>
    <m/>
    <m/>
    <m/>
    <m/>
    <m/>
    <m/>
  </r>
  <r>
    <x v="8"/>
    <s v="Outstanding"/>
    <x v="637"/>
    <x v="74"/>
    <m/>
    <x v="240"/>
    <x v="3"/>
    <s v="0 Fatalities_x000a_1 Injuries"/>
    <x v="1"/>
    <n v="1"/>
    <m/>
    <x v="222"/>
    <s v="During a pressing operation involving PN.473A (potassium chlorate/sucrose/dye), the filling sleeve, mould or both fell to the floor initiating a fire which rapidly spread throughout the whole shop. The fire was quickly followed by a major explosion."/>
    <x v="0"/>
    <s v="Dropped explosives"/>
    <m/>
    <m/>
    <m/>
    <m/>
    <m/>
    <m/>
  </r>
  <r>
    <x v="8"/>
    <s v="Outstanding"/>
    <x v="638"/>
    <x v="74"/>
    <m/>
    <x v="243"/>
    <x v="3"/>
    <s v="0 Fatalities_x000a_1 Injuries"/>
    <x v="1"/>
    <n v="1"/>
    <m/>
    <x v="0"/>
    <s v="An explosion occurred during the process of pressing gunpowder pellets on a triple punch Worssam Press.  The accident was most likely caused by the bending or breaking of the perforating needle."/>
    <x v="0"/>
    <s v="Faulty tool/machinery"/>
    <m/>
    <m/>
    <m/>
    <m/>
    <m/>
    <m/>
  </r>
  <r>
    <x v="8"/>
    <s v="Outstanding"/>
    <x v="639"/>
    <x v="74"/>
    <m/>
    <x v="243"/>
    <x v="3"/>
    <s v="1 Fatalities_x000a_1 Injuries"/>
    <x v="4"/>
    <n v="1"/>
    <m/>
    <x v="0"/>
    <s v="An explosion occurred during the process of pressing gunpowder pellets. The ignition was probably due to  loose powder on the extracting shoe  - which was subjected to friction between the shoe and the mould.  The ignition communicated to uncovered powder"/>
    <x v="0"/>
    <s v="Contamination"/>
    <m/>
    <m/>
    <m/>
    <m/>
    <m/>
    <m/>
  </r>
  <r>
    <x v="8"/>
    <s v="Outstanding"/>
    <x v="640"/>
    <x v="74"/>
    <m/>
    <x v="240"/>
    <x v="3"/>
    <s v="0 Fatalities_x000a_1 Injuries"/>
    <x v="1"/>
    <n v="1"/>
    <m/>
    <x v="223"/>
    <s v="An ignition occurred during the process of filling and pressing No 83 Grenades Mk 2 with smoke composition.  The ignition was probably caused by excess composition being nipped between metal surfaces."/>
    <x v="0"/>
    <s v="Contamination"/>
    <m/>
    <m/>
    <m/>
    <m/>
    <m/>
    <m/>
  </r>
  <r>
    <x v="8"/>
    <s v="Outstanding"/>
    <x v="641"/>
    <x v="74"/>
    <m/>
    <x v="287"/>
    <x v="3"/>
    <s v="2 Fatalities_x000a_0 Injuries"/>
    <x v="0"/>
    <n v="0"/>
    <m/>
    <x v="8"/>
    <s v="An ignition occurred during the process of pressing of green stars. No exact cause of the ignition could be ascertained but it is possible that there may have been excessive friction between the steel punch and the steel mould."/>
    <x v="0"/>
    <s v="Not Known"/>
    <m/>
    <m/>
    <m/>
    <m/>
    <m/>
    <m/>
  </r>
  <r>
    <x v="7"/>
    <s v="Outstanding"/>
    <x v="642"/>
    <x v="74"/>
    <m/>
    <x v="63"/>
    <x v="3"/>
    <s v="0 Fatalities_x000a_1 Injuries"/>
    <x v="1"/>
    <n v="1"/>
    <m/>
    <x v="20"/>
    <s v="During the sieving by hand of caps for fog signals, in order to remove any loose composition on the caps, an explosion occurred."/>
    <x v="0"/>
    <s v="Procedure in error"/>
    <m/>
    <m/>
    <m/>
    <m/>
    <m/>
    <m/>
  </r>
  <r>
    <x v="9"/>
    <s v="Outstanding"/>
    <x v="643"/>
    <x v="75"/>
    <m/>
    <x v="288"/>
    <x v="2"/>
    <s v="3 fatalities, 3 serious injuries"/>
    <x v="5"/>
    <n v="3"/>
    <m/>
    <x v="8"/>
    <s v="Unplanned propellant deflagration"/>
    <x v="8"/>
    <s v="Ignition of propellant by hot surface"/>
    <s v="re-use of hot surface_x000a_poor procedures_x000a_lack of control of personnel"/>
    <s v="using closed containers of fire resistant material, keeping the number of personnel to a minimum, separating adjacent powder trains by not less than 150 feet, wetting down the pad before charging it with propellant, and wearing of flameproof clothing"/>
    <s v="Train operatives and supervisors_x000a_Check temperature of disposal area and limit re-use_x000a_Use closed containers_x000a_wet down pad before use"/>
    <s v="Limit personnel_x000a_Wear appropriate PPE_x000a_Ensure propellant covered to prevent transmission_x000a_Segregate materials"/>
    <s v="Avoid hot-spots and check area before use_x000a_Training and supervision_x000a_Segregate and cover materials"/>
    <m/>
  </r>
  <r>
    <x v="9"/>
    <s v="Outstanding"/>
    <x v="644"/>
    <x v="75"/>
    <m/>
    <x v="289"/>
    <x v="2"/>
    <s v="3 injured"/>
    <x v="1"/>
    <n v="3"/>
    <m/>
    <x v="8"/>
    <s v="Unplanned deflagration on storage "/>
    <x v="2"/>
    <s v="Unknown - "/>
    <s v="Unknown provenance of articles_x000a_Improper storage"/>
    <s v="None"/>
    <s v="Check provenance of materials before accepting onto site_x000a_Store articles in purpose built storage_x000a_Prioritise disposal to avoid leaving for long periods"/>
    <s v="implement robust emergency response procedures - fight or flight"/>
    <s v="Check provenance of materials before accepting onto site_x000a_Store articles in purpose built storage_x000a_Prioritise disposal to avoid leaving for long periods_x000a_implement robust emergency response procedures - fight or flight"/>
    <m/>
  </r>
  <r>
    <x v="9"/>
    <s v="Outstanding"/>
    <x v="645"/>
    <x v="75"/>
    <d v="1946-12-31T00:00:00"/>
    <x v="17"/>
    <x v="3"/>
    <s v="one person injured"/>
    <x v="1"/>
    <n v="1"/>
    <m/>
    <x v="8"/>
    <s v="Blasting explosives being destroyed. Some did not react, some burned as expected, some detonated."/>
    <x v="14"/>
    <s v="stop process and deep sea dump material"/>
    <s v="not known"/>
    <s v="Not Known"/>
    <s v="Understand materials._x000a_Understand materials shelf life._x000a_Understand materials behaviour on ignition."/>
    <s v="Understand materials._x000a_Understand materials shelf life._x000a_Understand materials behaviour on ignition."/>
    <s v="Understand materials._x000a_Understand materials shelf life._x000a_Understand materials behaviour on ignition."/>
    <m/>
  </r>
  <r>
    <x v="10"/>
    <s v="Outstanding"/>
    <x v="646"/>
    <x v="75"/>
    <m/>
    <x v="240"/>
    <x v="3"/>
    <s v="1 Fatalities"/>
    <x v="4"/>
    <n v="0"/>
    <m/>
    <x v="224"/>
    <s v="An expl occurred during the process of inspecting &amp; breaking down No 36 Grenades. The accident was due to faulty procedure in that the operative released the striker mechanism of a grenade which contained a det which should have been noticed on inspection"/>
    <x v="0"/>
    <s v="Faulty article"/>
    <m/>
    <m/>
    <m/>
    <m/>
    <m/>
    <m/>
  </r>
  <r>
    <x v="10"/>
    <s v="Outstanding"/>
    <x v="647"/>
    <x v="75"/>
    <m/>
    <x v="240"/>
    <x v="3"/>
    <s v="1 Fatalities_x000a_10 Injuries"/>
    <x v="4"/>
    <n v="10"/>
    <m/>
    <x v="225"/>
    <s v="An ignition occurred during the process of breaking down shot. It is likely that a shot was dropped &amp; that this ignited a tracer which in turn ignited cordite in a box adjacent to a pre-packing bench. Most operatives escaped through emergency exits"/>
    <x v="0"/>
    <s v="Dropped explosives"/>
    <m/>
    <m/>
    <m/>
    <m/>
    <m/>
    <m/>
  </r>
  <r>
    <x v="10"/>
    <s v="Outstanding"/>
    <x v="648"/>
    <x v="75"/>
    <m/>
    <x v="240"/>
    <x v="3"/>
    <s v="0 Fatalities_x000a_1 Injuries"/>
    <x v="1"/>
    <n v="1"/>
    <m/>
    <x v="226"/>
    <s v="A detonator exploded during the process of breaking down No 68 Grenade tail-units.  It is believed that a safety pin became dislodged from a unit and this unit then exploded in the hand of an operative, causing the loss of a finger."/>
    <x v="0"/>
    <s v="Not Known"/>
    <m/>
    <m/>
    <m/>
    <m/>
    <m/>
    <m/>
  </r>
  <r>
    <x v="4"/>
    <s v="Outstanding"/>
    <x v="649"/>
    <x v="75"/>
    <m/>
    <x v="63"/>
    <x v="3"/>
    <s v="0 Fatalities_x000a_1 Injuries"/>
    <x v="1"/>
    <n v="1"/>
    <m/>
    <x v="54"/>
    <s v="A quantity of propellant powder and black powder, contaminated with cap composition, was being emptied from a copper bucket in the form of a trail, when a loud explosion occurred resulting in the bucket being projected a distance of 50 yards"/>
    <x v="0"/>
    <s v="Contamination"/>
    <m/>
    <m/>
    <m/>
    <m/>
    <m/>
    <m/>
  </r>
  <r>
    <x v="1"/>
    <s v="Outstanding"/>
    <x v="650"/>
    <x v="75"/>
    <m/>
    <x v="232"/>
    <x v="3"/>
    <s v="0 Fatalities_x000a_3 Injuries"/>
    <x v="1"/>
    <n v="3"/>
    <m/>
    <x v="182"/>
    <s v="An ignition occurred as a worker was removing magnesium powder from a drum. It is most probable that rust was present in the drum and a glancing blow from the scoop caused the ignition. The fire spread to other buildings &amp; caused extensive damage."/>
    <x v="0"/>
    <s v="Procedure in error"/>
    <m/>
    <m/>
    <m/>
    <m/>
    <m/>
    <m/>
  </r>
  <r>
    <x v="6"/>
    <s v="Outstanding"/>
    <x v="651"/>
    <x v="75"/>
    <m/>
    <x v="290"/>
    <x v="2"/>
    <s v="7 Fatalities_x000a_56 Injuries"/>
    <x v="15"/>
    <n v="56"/>
    <m/>
    <x v="181"/>
    <s v="While transferring ammunition from railcar to the USS Solar at Leonardo Pier, crew dropped a shell which low ordered, causing fire which resulted in a second low order event.  When fire reached the hold, detonation destroyed ship. Four others damaged."/>
    <x v="0"/>
    <s v="Dropped Munitions"/>
    <m/>
    <m/>
    <m/>
    <m/>
    <m/>
    <m/>
  </r>
  <r>
    <x v="0"/>
    <s v="Outstanding"/>
    <x v="652"/>
    <x v="75"/>
    <m/>
    <x v="291"/>
    <x v="3"/>
    <s v="0 Fatalities_x000a_0 Injuries"/>
    <x v="1"/>
    <n v="0"/>
    <m/>
    <x v="0"/>
    <s v="The ignition started in No. 2 mill and hot sparks from it ignited the charge in No. 3 mill. The exact cause of the ignition was not established, but it is possible that a skidding of the rollers was caused by a spill of water from the drenching system."/>
    <x v="0"/>
    <s v="Not Known"/>
    <m/>
    <m/>
    <m/>
    <m/>
    <m/>
    <m/>
  </r>
  <r>
    <x v="8"/>
    <s v="Outstanding"/>
    <x v="653"/>
    <x v="75"/>
    <m/>
    <x v="29"/>
    <x v="3"/>
    <s v="0 Fatalities_x000a_1 Injuries"/>
    <x v="1"/>
    <n v="1"/>
    <m/>
    <x v="8"/>
    <s v="Explosion occurred when plate of 181 unpressed detonators was placed inside shield of pressing machine. The plates had not been properly cleaned. To guard against risk of metal to metal contact, replacement of  metal parts by wood etc is being considered."/>
    <x v="0"/>
    <s v="Contamination"/>
    <m/>
    <m/>
    <m/>
    <m/>
    <m/>
    <m/>
  </r>
  <r>
    <x v="10"/>
    <s v="Outstanding"/>
    <x v="654"/>
    <x v="76"/>
    <m/>
    <x v="104"/>
    <x v="3"/>
    <s v="0 Fatalities_x000a_1 Injuries"/>
    <x v="1"/>
    <n v="1"/>
    <m/>
    <x v="200"/>
    <s v="An explosion occurred during the process of inserting disks into 5 grain AZ detonators.  The seat of the explosion indicated that the normal procedure of disking had not been observed, but there was no evidence to show how the accident had happened."/>
    <x v="0"/>
    <s v="Not Known"/>
    <m/>
    <m/>
    <m/>
    <m/>
    <m/>
    <m/>
  </r>
  <r>
    <x v="10"/>
    <s v="Outstanding"/>
    <x v="655"/>
    <x v="76"/>
    <m/>
    <x v="292"/>
    <x v="3"/>
    <s v="1 Fatalities_x000a_1 Injuries"/>
    <x v="4"/>
    <n v="1"/>
    <m/>
    <x v="227"/>
    <s v="An expl occurred during the process of breaking down mortar bombs.  It is believed that after the brass cap and &amp; striker pin had been removed from the fuze, the striker pin was somehow replaced.  This resulted in subsequent firing of fuze &amp; bomb."/>
    <x v="0"/>
    <s v="Not Known"/>
    <m/>
    <m/>
    <m/>
    <m/>
    <m/>
    <m/>
  </r>
  <r>
    <x v="10"/>
    <s v="Outstanding"/>
    <x v="656"/>
    <x v="76"/>
    <m/>
    <x v="197"/>
    <x v="2"/>
    <s v="1 Fatalities_x000a_2 Injuries"/>
    <x v="4"/>
    <n v="2"/>
    <m/>
    <x v="180"/>
    <s v="A MK II grenade was &quot;cocked&quot; sideways in its fixture, preventing proper fit of the defuzing wrench. When the machine was activated,  the wrench pulled the pin instead of defuzing. Op retrieved MKII andit functioned. Op failed to observe thru mirror."/>
    <x v="0"/>
    <s v="Faulty article"/>
    <m/>
    <m/>
    <m/>
    <m/>
    <m/>
    <m/>
  </r>
  <r>
    <x v="10"/>
    <s v="Outstanding"/>
    <x v="657"/>
    <x v="76"/>
    <m/>
    <x v="17"/>
    <x v="18"/>
    <s v="32 Fatalities_x000a_3 Injuries"/>
    <x v="38"/>
    <n v="3"/>
    <m/>
    <x v="228"/>
    <s v="After render safe procedures to remove fuze, the mine was carried to shoreline. Bamboo picks were used to pry wedged explosive, caused detonation. Twelve children died.  There was a school 1,200 feet away, but seems unlikely children were in school."/>
    <x v="0"/>
    <s v="Rough handling"/>
    <m/>
    <m/>
    <m/>
    <m/>
    <m/>
    <m/>
  </r>
  <r>
    <x v="10"/>
    <s v="Outstanding"/>
    <x v="658"/>
    <x v="76"/>
    <m/>
    <x v="17"/>
    <x v="6"/>
    <s v="5 Fatalities_x000a_15 Injuries"/>
    <x v="14"/>
    <n v="15"/>
    <m/>
    <x v="180"/>
    <s v="During removal of primer and delay element from a chemical mine with28.4 lbs of H/PD (lung irritant &amp; blister agent), item detonated.   There were no leakers, so ops were not wearing masks.   Deaths from gas &amp; explosive effects."/>
    <x v="0"/>
    <s v="Not Known"/>
    <m/>
    <m/>
    <m/>
    <m/>
    <m/>
    <m/>
  </r>
  <r>
    <x v="10"/>
    <s v="Outstanding"/>
    <x v="659"/>
    <x v="76"/>
    <m/>
    <x v="63"/>
    <x v="3"/>
    <s v="0 Fatalities_x000a_1 Injuries"/>
    <x v="1"/>
    <n v="1"/>
    <m/>
    <x v="20"/>
    <s v="An explosion occurred in a box containing caps which had been extracted from shotgun cartridges by machine. An excessive number of caps, exceeding the oil level, had accumulated in the receptacle &amp; the explosion was caused by fall of 1 cap onto another."/>
    <x v="0"/>
    <s v="Procedure not followed"/>
    <m/>
    <m/>
    <m/>
    <m/>
    <m/>
    <m/>
  </r>
  <r>
    <x v="2"/>
    <s v="Outstanding"/>
    <x v="660"/>
    <x v="76"/>
    <m/>
    <x v="293"/>
    <x v="1"/>
    <s v="6 Fatalities_x000a_12 Injuries"/>
    <x v="11"/>
    <n v="12"/>
    <m/>
    <x v="11"/>
    <s v="Two explosions in a cartridging house for chlorate explosives killed some of the rescue squad. 145 kg of explosives blew up.  The cause of the accident was apparently the presence of a foreign body in the powder"/>
    <x v="0"/>
    <s v="Foreign body"/>
    <m/>
    <m/>
    <m/>
    <m/>
    <m/>
    <m/>
  </r>
  <r>
    <x v="2"/>
    <s v="Outstanding"/>
    <x v="661"/>
    <x v="76"/>
    <m/>
    <x v="294"/>
    <x v="3"/>
    <s v="3 Fatalities_x000a_3 Injuries"/>
    <x v="5"/>
    <n v="3"/>
    <m/>
    <x v="93"/>
    <s v="During priming of Al-Chlorate tubes at workbench, fire engulfed room. The workbenches were against the bay walls, operators trapped in center of room. Two died in bay, one escaped, but ran into ready supply burning in the exit and died later."/>
    <x v="0"/>
    <s v="Contamination"/>
    <m/>
    <m/>
    <m/>
    <m/>
    <m/>
    <m/>
  </r>
  <r>
    <x v="2"/>
    <s v="Outstanding"/>
    <x v="662"/>
    <x v="76"/>
    <m/>
    <x v="295"/>
    <x v="3"/>
    <s v="0 Fatalities_x000a_1 Injuries"/>
    <x v="1"/>
    <n v="1"/>
    <m/>
    <x v="6"/>
    <s v="An explosion occurred at a Small Fireworks Factory. The cause of the ignition is obscure. As a result of this accident it was found that fireworks filled at the factory were being finished in a two-storey building about a mile away from the factory."/>
    <x v="0"/>
    <s v="Not Known"/>
    <m/>
    <m/>
    <m/>
    <m/>
    <m/>
    <m/>
  </r>
  <r>
    <x v="1"/>
    <s v="Outstanding"/>
    <x v="663"/>
    <x v="76"/>
    <m/>
    <x v="63"/>
    <x v="3"/>
    <s v="1 Fatalities_x000a_1 Injuries"/>
    <x v="4"/>
    <n v="1"/>
    <m/>
    <x v="54"/>
    <s v="A gutta percha pot containing about 1 lb. of  cap composition exploded as an operative was carrying it a few feet from an expense cupboard. It is probable that the operative dropped the pot and in endeavouring to recover it, caused the explosion."/>
    <x v="0"/>
    <s v="Dropped explosives?"/>
    <m/>
    <m/>
    <m/>
    <m/>
    <m/>
    <m/>
  </r>
  <r>
    <x v="1"/>
    <s v="Outstanding"/>
    <x v="664"/>
    <x v="76"/>
    <m/>
    <x v="296"/>
    <x v="3"/>
    <s v="0 Fatalities_x000a_1 Injuries"/>
    <x v="1"/>
    <n v="1"/>
    <m/>
    <x v="66"/>
    <s v="A bundle of ten A.S.A. Electric Detonators exploded when the operator was in the act of undoing the binding wire prior to testing. The accident might have been due to a static discharge or the breaking of the fusehead during crimping."/>
    <x v="0"/>
    <s v="Not Known"/>
    <m/>
    <m/>
    <m/>
    <m/>
    <m/>
    <m/>
  </r>
  <r>
    <x v="6"/>
    <s v="Outstanding"/>
    <x v="665"/>
    <x v="76"/>
    <m/>
    <x v="297"/>
    <x v="2"/>
    <s v="600 Fatalities"/>
    <x v="39"/>
    <n v="0"/>
    <m/>
    <x v="97"/>
    <s v="A fire was discovered during the unloading of ammonium nitrate in paper bags from a ship. Fire fighting action failed and the ship was abandoned. It exploded 75 minutes later. The explosion propagated to another ship carrying ammonium nitrate"/>
    <x v="0"/>
    <s v="Not Known"/>
    <m/>
    <m/>
    <m/>
    <m/>
    <m/>
    <m/>
  </r>
  <r>
    <x v="6"/>
    <s v="Outstanding"/>
    <x v="666"/>
    <x v="76"/>
    <m/>
    <x v="298"/>
    <x v="2"/>
    <s v="1 Fatalities_x000a_4 Injuries"/>
    <x v="4"/>
    <n v="4"/>
    <m/>
    <x v="0"/>
    <s v="Fire &amp; explosions occurred in Corbetta magazine at 0830 hrs while a crew of ten loaded truck.  Crew was stacking boxes in aisle to place on conveyor when a box deflagrated.  One man was knocked down and rescued later.  He died from burns."/>
    <x v="0"/>
    <s v="Faulty article"/>
    <m/>
    <m/>
    <m/>
    <m/>
    <m/>
    <m/>
  </r>
  <r>
    <x v="0"/>
    <s v="Outstanding"/>
    <x v="667"/>
    <x v="76"/>
    <m/>
    <x v="299"/>
    <x v="3"/>
    <s v="0 Fatalities_x000a_0 Injuries"/>
    <x v="1"/>
    <n v="0"/>
    <m/>
    <x v="0"/>
    <s v="Ignition during the milling of a 90 lb green charge. It is thought that the ignition, which was of a mild character, may have been due to &quot; rough &quot; starting of the engine driving the mill [see also Records 9161 &amp; 9162]."/>
    <x v="0"/>
    <s v="Faulty tool/machinery?"/>
    <m/>
    <m/>
    <m/>
    <m/>
    <m/>
    <m/>
  </r>
  <r>
    <x v="8"/>
    <s v="Outstanding"/>
    <x v="668"/>
    <x v="76"/>
    <m/>
    <x v="240"/>
    <x v="3"/>
    <s v="0 Fatalities_x000a_0 Injuries"/>
    <x v="1"/>
    <n v="0"/>
    <m/>
    <x v="141"/>
    <s v="An ignition occurred during the pressing of PN 507 into No 19 Smoke Containers.  The ignition was caused by the considerable distortion which occurred when a mould assembly containing an additional extension pin was pressed."/>
    <x v="0"/>
    <s v="Incorrect use of machinery"/>
    <m/>
    <m/>
    <m/>
    <m/>
    <m/>
    <m/>
  </r>
  <r>
    <x v="8"/>
    <s v="Outstanding"/>
    <x v="669"/>
    <x v="76"/>
    <m/>
    <x v="29"/>
    <x v="3"/>
    <s v="1 Fatalities_x000a_1 Injuries"/>
    <x v="4"/>
    <n v="1"/>
    <m/>
    <x v="8"/>
    <s v="There was a serious fire and explosion during the pressing of Smokeless Diamond. The general evidence led to the view that a primary ignition occurred within the press cylinder probably due to adiabatic compression of the solvent vapour."/>
    <x v="0"/>
    <s v="Adiabatic compression"/>
    <m/>
    <m/>
    <m/>
    <m/>
    <m/>
    <m/>
  </r>
  <r>
    <x v="7"/>
    <s v="Outstanding"/>
    <x v="670"/>
    <x v="76"/>
    <m/>
    <x v="29"/>
    <x v="3"/>
    <s v="0 Fatalities_x000a_0 Injuries"/>
    <x v="1"/>
    <n v="0"/>
    <m/>
    <x v="229"/>
    <s v="There was a fire in a building used for the sieving and weighing of nitroglycerine-pastes. The fire was probably caused by some inflammable material in contact with a steam pipe in the boot house.  The building was destroyed in the fire."/>
    <x v="0"/>
    <s v="Internal fire; Hot surface"/>
    <m/>
    <m/>
    <m/>
    <m/>
    <m/>
    <m/>
  </r>
  <r>
    <x v="7"/>
    <s v="Outstanding"/>
    <x v="671"/>
    <x v="76"/>
    <m/>
    <x v="29"/>
    <x v="3"/>
    <s v="1 Fatalities_x000a_0 Injuries"/>
    <x v="4"/>
    <n v="0"/>
    <m/>
    <x v="91"/>
    <s v="A fire occurred when Smokeless Diamond Powder was being hand sieved. The operative received burns which proved fatal. The building was badly burned as the result of the fire. No definite cause of the fire can be stated."/>
    <x v="0"/>
    <s v="Not Known"/>
    <m/>
    <m/>
    <m/>
    <m/>
    <m/>
    <m/>
  </r>
  <r>
    <x v="10"/>
    <s v="Outstanding"/>
    <x v="672"/>
    <x v="77"/>
    <m/>
    <x v="17"/>
    <x v="25"/>
    <s v="4 Fatalities_x000a_64 Injuries"/>
    <x v="7"/>
    <n v="64"/>
    <m/>
    <x v="230"/>
    <s v="Contractor removing bomb base plates to salvage explosive and metal,caused low order in operating bay.  Due to poor storage, 603 bombs  eventually detonated, perhaps 30 at a time.  Bombs marked &quot;A1&quot; had  lugs in base plates to prevent removal."/>
    <x v="0"/>
    <s v="Rough handling"/>
    <m/>
    <m/>
    <m/>
    <m/>
    <m/>
    <m/>
  </r>
  <r>
    <x v="10"/>
    <s v="Outstanding"/>
    <x v="673"/>
    <x v="77"/>
    <m/>
    <x v="63"/>
    <x v="3"/>
    <s v="0 Fatalities_x000a_0 Injuries"/>
    <x v="1"/>
    <n v="0"/>
    <m/>
    <x v="231"/>
    <s v="Accident during decapping of small arms cartridges. The extracted caps passed down a rubber pipe to a receptacle of oil. The rubber pipe apparently swelled due to the action of the oil and blocked, causing caps to accumulate in the pipe"/>
    <x v="0"/>
    <s v="Faulty tool/machinery"/>
    <m/>
    <m/>
    <m/>
    <m/>
    <m/>
    <m/>
  </r>
  <r>
    <x v="5"/>
    <s v="Outstanding"/>
    <x v="674"/>
    <x v="77"/>
    <m/>
    <x v="17"/>
    <x v="3"/>
    <s v="0 Fatalities_x000a_1 Injuries"/>
    <x v="1"/>
    <n v="1"/>
    <m/>
    <x v="232"/>
    <s v="An accident occurred during the manufacture of sparklers at an unlicensed premises. Sparklers were being dried in a crude type of oven, during the night, with a small mixed staff in attendance. The oven was quite unsuitable for the purpose."/>
    <x v="0"/>
    <s v="Procedure in error"/>
    <m/>
    <m/>
    <m/>
    <m/>
    <m/>
    <m/>
  </r>
  <r>
    <x v="2"/>
    <s v="Outstanding"/>
    <x v="675"/>
    <x v="77"/>
    <m/>
    <x v="300"/>
    <x v="2"/>
    <s v="2 Fatalities_x000a_0 Injuries"/>
    <x v="0"/>
    <n v="0"/>
    <m/>
    <x v="233"/>
    <s v="Two operators were scooping dry photoflash powder into a T-9 bomb   when the detonation occurred, killing them.  Building tile and equipment went 130 ft. There was no crater. The operation was required to be remote."/>
    <x v="0"/>
    <s v="Not Known"/>
    <m/>
    <m/>
    <m/>
    <m/>
    <m/>
    <m/>
  </r>
  <r>
    <x v="1"/>
    <s v="Outstanding"/>
    <x v="676"/>
    <x v="77"/>
    <m/>
    <x v="301"/>
    <x v="3"/>
    <s v="1 Fatalities_x000a_0 Injuries"/>
    <x v="4"/>
    <n v="0"/>
    <m/>
    <x v="234"/>
    <s v="An expl occurred in a magazine at a quarry. The cause of the expl was not determined. One possibility is that an operative dropped an object on to detonators during the process of capping fuses and the resulting expl  then propagated to the gelignite."/>
    <x v="0"/>
    <s v="Not Known"/>
    <m/>
    <m/>
    <m/>
    <m/>
    <m/>
    <m/>
  </r>
  <r>
    <x v="1"/>
    <s v="Outstanding"/>
    <x v="677"/>
    <x v="77"/>
    <m/>
    <x v="63"/>
    <x v="3"/>
    <s v="1 Fatalities_x000a_0 Injuries"/>
    <x v="4"/>
    <n v="0"/>
    <m/>
    <x v="235"/>
    <s v="A fatal accident occurred while a man was weighing explosive ingredients used in a priming composition for rimfire cartridges. The operative may have absent-mindedly used more force than usual in the operation of weighing"/>
    <x v="0"/>
    <s v="Rough handling?"/>
    <m/>
    <m/>
    <m/>
    <m/>
    <m/>
    <m/>
  </r>
  <r>
    <x v="6"/>
    <s v="Outstanding"/>
    <x v="678"/>
    <x v="77"/>
    <m/>
    <x v="302"/>
    <x v="2"/>
    <s v="0 Fatalities_x000a_0 Injuries"/>
    <x v="1"/>
    <n v="0"/>
    <m/>
    <x v="93"/>
    <s v="Contractor disassembled cluster bombs and threw them one at a time to a trailer for eventual demil.  While throwing them, a fire occurred which spread to nearby cluster bombs, destroying 1,178 items."/>
    <x v="0"/>
    <s v="Rough Handling"/>
    <m/>
    <m/>
    <m/>
    <m/>
    <m/>
    <m/>
  </r>
  <r>
    <x v="6"/>
    <s v="Outstanding"/>
    <x v="679"/>
    <x v="77"/>
    <m/>
    <x v="17"/>
    <x v="16"/>
    <s v="107 Fatalities_x000a_68 Injuries"/>
    <x v="40"/>
    <n v="68"/>
    <m/>
    <x v="36"/>
    <s v="LCT loaded with ammo for sea dump, 2 stacks 40&quot; high, 12&quot; nose to nose w/o dunnage.  Ammo gathered from fire of 13/07/48. When two crewmen jumped on the stacks, they fell.  Detonation killed 11 crew and many nearby who were off loading inert barge."/>
    <x v="0"/>
    <s v="Faulty article"/>
    <m/>
    <m/>
    <m/>
    <m/>
    <m/>
    <m/>
  </r>
  <r>
    <x v="12"/>
    <s v="Outstanding"/>
    <x v="680"/>
    <x v="77"/>
    <m/>
    <x v="303"/>
    <x v="2"/>
    <s v="0 Fatalities_x000a_5 Injuries"/>
    <x v="1"/>
    <n v="5"/>
    <m/>
    <x v="140"/>
    <s v="A carton of M6A1 Anti-Tank mines was placed on work table, opened, &amp;the fuzes removed and packed in a separate box. When placed in box, a fuze functioned, 49 others propagated, injuring 3 seriously. This type of fuze was involved in previous incidents."/>
    <x v="0"/>
    <s v="Faulty article"/>
    <m/>
    <m/>
    <m/>
    <m/>
    <m/>
    <m/>
  </r>
  <r>
    <x v="7"/>
    <s v="Outstanding"/>
    <x v="681"/>
    <x v="77"/>
    <m/>
    <x v="29"/>
    <x v="3"/>
    <s v="1 Fatalities_x000a_0 Injuries"/>
    <x v="4"/>
    <n v="0"/>
    <m/>
    <x v="236"/>
    <s v="Ignition during the operation of mechanically sieving a double base sporting powder. The combustion was extremely rapid and violent. It is thought the fire started in some part of the machine due to friction of undetermined origin."/>
    <x v="0"/>
    <s v="Not Known"/>
    <m/>
    <m/>
    <m/>
    <m/>
    <m/>
    <m/>
  </r>
  <r>
    <x v="9"/>
    <s v="Outstanding"/>
    <x v="682"/>
    <x v="78"/>
    <m/>
    <x v="17"/>
    <x v="2"/>
    <s v="Multiple fatalities"/>
    <x v="0"/>
    <n v="0"/>
    <m/>
    <x v="8"/>
    <s v="Disposal of 20mm ammunition"/>
    <x v="8"/>
    <s v="Using disposal areas that had not been fully cleared, mixing blinds with live ammunition"/>
    <s v="Lack of controlled procedure; lack of supervision; lack of understanding; complacency of operators"/>
    <s v="None"/>
    <s v="Clear all burning areas; do not mix nature of waste; follow procedure; rotate burning pit; check temperature of pit"/>
    <s v="Remote addition of rounds to burn area; segregation of types of ammunition; "/>
    <s v="Managemnet and control; don’t work as a stand alone group without challenge; compllacency of &quot;old hands&quot;; importance of regular relavent training."/>
    <m/>
  </r>
  <r>
    <x v="10"/>
    <s v="Outstanding"/>
    <x v="683"/>
    <x v="78"/>
    <m/>
    <x v="249"/>
    <x v="3"/>
    <s v="0 Fatalities_x000a_2 Injuries"/>
    <x v="1"/>
    <n v="2"/>
    <m/>
    <x v="237"/>
    <s v="An operative was feeding assembled cartridges into the revolving plate of a &quot;Thomas White&quot; Finishing Machine.  A round jammed and was forced onto the bullet of the following round.  The cap &amp; part of the propellant of the jammed round fired."/>
    <x v="0"/>
    <s v="Faulty tool/machinery"/>
    <m/>
    <m/>
    <m/>
    <m/>
    <m/>
    <m/>
  </r>
  <r>
    <x v="3"/>
    <s v="Outstanding"/>
    <x v="684"/>
    <x v="78"/>
    <m/>
    <x v="55"/>
    <x v="3"/>
    <s v="0 Fatalities_x000a_3 Injuries"/>
    <x v="1"/>
    <n v="3"/>
    <m/>
    <x v="53"/>
    <s v="Ignition of composition dust while cleaning up at the end of the day. The ignition communicated to finished fireworks. The building was badly damaged by fire."/>
    <x v="0"/>
    <s v="Contamination"/>
    <m/>
    <m/>
    <m/>
    <m/>
    <m/>
    <m/>
  </r>
  <r>
    <x v="5"/>
    <s v="Outstanding"/>
    <x v="685"/>
    <x v="78"/>
    <m/>
    <x v="304"/>
    <x v="3"/>
    <s v="0 Fatalities_x000a_0 Injuries"/>
    <x v="1"/>
    <n v="0"/>
    <m/>
    <x v="232"/>
    <s v="Sparklers were being dried by electric radiators covered by metal conveyors. Thought dust ignited and communicated to sparklers."/>
    <x v="0"/>
    <s v="Poorly designed equipment; Hot surface"/>
    <m/>
    <m/>
    <m/>
    <m/>
    <m/>
    <m/>
  </r>
  <r>
    <x v="11"/>
    <s v="Outstanding"/>
    <x v="686"/>
    <x v="78"/>
    <m/>
    <x v="190"/>
    <x v="2"/>
    <s v="0 Fatalities_x000a_0 Injuries"/>
    <x v="1"/>
    <n v="0"/>
    <m/>
    <x v="80"/>
    <s v="The first extrusion of a 15&quot; horizontal press w/ 3 carpet rolls and a heel left in the basket overnight at 110 deg.  Pressure went to 2,100 psi, broke, normal extrusion at 1,800 psi when the shot occurred. RCW's, 2 ft thick, protected both operators."/>
    <x v="0"/>
    <s v="Not Known"/>
    <m/>
    <m/>
    <m/>
    <m/>
    <m/>
    <m/>
  </r>
  <r>
    <x v="2"/>
    <s v="Outstanding"/>
    <x v="687"/>
    <x v="78"/>
    <m/>
    <x v="94"/>
    <x v="1"/>
    <s v="4 Fatalities"/>
    <x v="7"/>
    <n v="0"/>
    <m/>
    <x v="11"/>
    <s v="A cartridging house equipped with semi-automatic tamper machines for granular explosives blew up, killing 4. The explosion was caused by a box being accidentally knocked to the ground."/>
    <x v="0"/>
    <s v="Dropped explosives"/>
    <m/>
    <m/>
    <m/>
    <m/>
    <m/>
    <m/>
  </r>
  <r>
    <x v="2"/>
    <s v="Outstanding"/>
    <x v="688"/>
    <x v="78"/>
    <m/>
    <x v="232"/>
    <x v="3"/>
    <s v="0 Fatalities_x000a_1 Injuries"/>
    <x v="1"/>
    <n v="1"/>
    <m/>
    <x v="238"/>
    <s v="Ignition of a gerb white charging, communicated to composition and other gerbs."/>
    <x v="0"/>
    <s v="Procedure not followed"/>
    <m/>
    <m/>
    <m/>
    <m/>
    <m/>
    <m/>
  </r>
  <r>
    <x v="1"/>
    <s v="Outstanding"/>
    <x v="689"/>
    <x v="78"/>
    <m/>
    <x v="17"/>
    <x v="3"/>
    <s v="1 Fatalities_x000a_0 Injuries"/>
    <x v="4"/>
    <n v="0"/>
    <m/>
    <x v="239"/>
    <s v="A fatal accident occurred at a Division B Store. A shotfirer may possibly have dropped a box of explosives onto some detonators. The whole brick and reinforced concrete store was disintegrated. Minor damage occurred to property up to 1000 yards away."/>
    <x v="0"/>
    <s v="Falling Object?"/>
    <m/>
    <m/>
    <m/>
    <m/>
    <m/>
    <m/>
  </r>
  <r>
    <x v="6"/>
    <s v="Outstanding"/>
    <x v="690"/>
    <x v="78"/>
    <m/>
    <x v="249"/>
    <x v="3"/>
    <s v="0 Fatalities_x000a_0 Injuries"/>
    <x v="1"/>
    <n v="0"/>
    <m/>
    <x v="240"/>
    <s v="Box of 20mm Oerlikon ammunition exploded on rail wagon. Examination  of unexploded rounds scattered onto track revealed corrosion in fuzes (no. 254) fitted to ammunition."/>
    <x v="0"/>
    <s v="Corrosion"/>
    <m/>
    <m/>
    <m/>
    <m/>
    <m/>
    <m/>
  </r>
  <r>
    <x v="0"/>
    <s v="Outstanding"/>
    <x v="691"/>
    <x v="78"/>
    <m/>
    <x v="17"/>
    <x v="3"/>
    <s v="1 Fatalities_x000a_0 Injuries"/>
    <x v="4"/>
    <n v="0"/>
    <m/>
    <x v="0"/>
    <s v="A workman was granulating gunpowder composition in a room not licensed for that purpose. The composition ignited and the man died of severe burns. The room had lime washed brick walls and worn wooden floor with protruding nails."/>
    <x v="0"/>
    <s v="Not Known"/>
    <m/>
    <m/>
    <m/>
    <m/>
    <m/>
    <m/>
  </r>
  <r>
    <x v="8"/>
    <s v="Outstanding"/>
    <x v="692"/>
    <x v="78"/>
    <m/>
    <x v="249"/>
    <x v="3"/>
    <s v="0 Fatalities_x000a_0 Injuries"/>
    <x v="1"/>
    <n v="0"/>
    <m/>
    <x v="93"/>
    <s v="During the operation of pressing 1.5&quot; Stars, an operative left the press without moving the control handle to the OFF position.  As a result, the stars were crushed and the subsequent ignition caused damage to the pressing drifts."/>
    <x v="0"/>
    <s v="Incorrect use of machinery"/>
    <m/>
    <m/>
    <m/>
    <m/>
    <m/>
    <m/>
  </r>
  <r>
    <x v="7"/>
    <s v="Outstanding"/>
    <x v="693"/>
    <x v="78"/>
    <m/>
    <x v="29"/>
    <x v="3"/>
    <s v="0 Fatalities_x000a_2 Injuries"/>
    <x v="1"/>
    <n v="2"/>
    <m/>
    <x v="241"/>
    <s v="Two operators were severely burned during pilot production of an experimental plastic core composition. Sieving and mixing  was not performed in the normal manner due to some difficulty in sieving the silicon ingredient."/>
    <x v="0"/>
    <s v="Incorrect composition"/>
    <m/>
    <m/>
    <m/>
    <m/>
    <m/>
    <m/>
  </r>
  <r>
    <x v="9"/>
    <s v="Outstanding"/>
    <x v="694"/>
    <x v="79"/>
    <m/>
    <x v="240"/>
    <x v="3"/>
    <s v="1 Serious injury"/>
    <x v="1"/>
    <n v="1"/>
    <m/>
    <x v="8"/>
    <s v="Incineration of incendiary 0.5&quot; rounds, "/>
    <x v="12"/>
    <s v="Box jamming in furnace"/>
    <s v="Poor Design_x000a_Lack of procedures_x000a_"/>
    <s v="Before filling with bullets, all boxes and lids are to be examined in comparison with an accepted standard, by an operator specially selected for the work, and additional instructions to cover this examination to be included in Process Instructions_x000a_The straps securing the box lids to be of uniform length_x000a_Guide rails fitter at each end of the furnace to locate boxes centrally on the roller conveyors_x000a_The furnace to be extended at the outlet end and a second protective flap fitter to ensure that when the furnace is operating one flap must always be closed_x000a_within the extension a stop be installed in the conveyor such that each box that has passed through the furnace remains in this secondary position for five minutes_x000a_If an obstruction occurs in the furnace wich cannot be freed from the feed end, the furnace is to be closed down. Detailed instructions to this effect, and to cover the subsequent clearing of the furnace, to be included in the S.S.O."/>
    <s v="Consider blockages etc. in design, PFMEA_x000a_Employ remote handling equipment_x000a_Conduct operation remotely_x000a_Employ interlocks_x000a_Employ a sound counter or select an appropriate time when all rounds have functioned."/>
    <m/>
    <s v="Ensure robust design using PFMEA/systems engineering techniques_x000a_Separate people from process_x000a_Employ a sound counter or select an appropriate time when all items have functioned_x000a_Report unusual events/any issues/concerns_x000a_Formalise procedures and conduct training against them"/>
    <m/>
  </r>
  <r>
    <x v="10"/>
    <s v="Outstanding"/>
    <x v="695"/>
    <x v="79"/>
    <m/>
    <x v="249"/>
    <x v="3"/>
    <s v="0 Fatalities_x000a_3 Injuries"/>
    <x v="1"/>
    <n v="3"/>
    <m/>
    <x v="242"/>
    <s v="An operative had just assembled the chipboard striker to a filled thunderflash when the match composition ignited. The operative tried to remove the thunderflash from the building but it expld before she reached the emergency door. Cause of expl unknown."/>
    <x v="0"/>
    <s v="Not Known"/>
    <m/>
    <m/>
    <m/>
    <m/>
    <m/>
    <m/>
  </r>
  <r>
    <x v="10"/>
    <s v="Outstanding"/>
    <x v="696"/>
    <x v="79"/>
    <m/>
    <x v="240"/>
    <x v="3"/>
    <s v="0 Fatalities_x000a_0 Injuries"/>
    <x v="1"/>
    <n v="0"/>
    <m/>
    <x v="243"/>
    <s v="An explosion occurred during the process of removing igniters from 40mm Shell.  An operative struck a shell against a machine; the igniter fired.  The shell was thrown from the building and exploded on impact; it travelled 150ft before coming to rest."/>
    <x v="0"/>
    <s v="Rough handling"/>
    <m/>
    <m/>
    <m/>
    <m/>
    <m/>
    <m/>
  </r>
  <r>
    <x v="11"/>
    <s v="Outstanding"/>
    <x v="697"/>
    <x v="79"/>
    <m/>
    <x v="305"/>
    <x v="26"/>
    <s v="7 Fatalities"/>
    <x v="15"/>
    <n v="0"/>
    <m/>
    <x v="244"/>
    <s v="An explosion occurred in a cartridging house where a chlorate based explosion was being extruded. 200 lb of explosive was also in the same room in 2 bowls. Two explosion were heard. The cause is thought to be a aluminium tamper being caught in the screw"/>
    <x v="0"/>
    <s v="Foreign body"/>
    <m/>
    <m/>
    <m/>
    <m/>
    <m/>
    <m/>
  </r>
  <r>
    <x v="2"/>
    <s v="Outstanding"/>
    <x v="698"/>
    <x v="79"/>
    <m/>
    <x v="100"/>
    <x v="3"/>
    <s v="4 Fatalities_x000a_1 Injuries"/>
    <x v="7"/>
    <n v="1"/>
    <m/>
    <x v="245"/>
    <s v="Expl during cartridging by hand of Glasgow Dynamite 60% NG. The cart' bldg was completely demolished.  Surrounding bldgs suffered considerable damage but mounds saved occupants from injury. Hand stemming subsequently carried out in all-wooden apparatus."/>
    <x v="0"/>
    <s v="Not Known"/>
    <m/>
    <m/>
    <m/>
    <m/>
    <m/>
    <m/>
  </r>
  <r>
    <x v="2"/>
    <s v="Outstanding"/>
    <x v="699"/>
    <x v="79"/>
    <m/>
    <x v="306"/>
    <x v="11"/>
    <s v="5 Fatalities"/>
    <x v="14"/>
    <n v="0"/>
    <m/>
    <x v="36"/>
    <s v="During repair to cracks in the cast explosive at the mouth of a 5-pounder projectile filled with molten Comp B, a brass screw driver was used to widen the crack in order to fill it by hand with molten Compo B. This caused the projectile to detonate."/>
    <x v="0"/>
    <s v="Procedure in error"/>
    <m/>
    <m/>
    <m/>
    <m/>
    <m/>
    <m/>
  </r>
  <r>
    <x v="1"/>
    <s v="Outstanding"/>
    <x v="700"/>
    <x v="79"/>
    <m/>
    <x v="104"/>
    <x v="3"/>
    <s v="0 Fatalities_x000a_1 Injuries"/>
    <x v="1"/>
    <n v="1"/>
    <m/>
    <x v="246"/>
    <s v="Operating a shielded device designed to empty a tray of detonators into a bag of sawdust remotely, worker elected to empty the tray of detonators directly into bag by hand.  Detonation lacerated hand."/>
    <x v="0"/>
    <s v="Procedure not followed"/>
    <m/>
    <m/>
    <m/>
    <m/>
    <m/>
    <m/>
  </r>
  <r>
    <x v="1"/>
    <s v="Outstanding"/>
    <x v="701"/>
    <x v="79"/>
    <m/>
    <x v="307"/>
    <x v="2"/>
    <s v="2 Fatalities_x000a_0 Injuries"/>
    <x v="0"/>
    <n v="0"/>
    <m/>
    <x v="2"/>
    <s v="Two operators were in NG storage and weighing facility when explosion occurred.  Crib barricade was 12 ft wide at bottom, 6 ft wide at top &amp; 24 ft high, N S &amp; E sides.  On W side was hill 14 ft high topped with crib barricade to equal other barricades."/>
    <x v="0"/>
    <s v="Not Known"/>
    <m/>
    <m/>
    <m/>
    <m/>
    <m/>
    <m/>
  </r>
  <r>
    <x v="6"/>
    <s v="Outstanding"/>
    <x v="702"/>
    <x v="79"/>
    <m/>
    <x v="200"/>
    <x v="2"/>
    <s v="31 Fatalities_x000a_202 Injuries"/>
    <x v="23"/>
    <n v="202"/>
    <m/>
    <x v="36"/>
    <s v="Sympathetic detonation of 363te of ammunition (anti-personnel mines &amp; anti-tank mines) &amp; 46te of dynamite on rail wagons and barges during loading operation. Badly manufactured detonator attached to booster resulted in initiation of lead azide by impact"/>
    <x v="0"/>
    <s v="Faulty article"/>
    <m/>
    <m/>
    <m/>
    <m/>
    <m/>
    <m/>
  </r>
  <r>
    <x v="6"/>
    <s v="Outstanding"/>
    <x v="703"/>
    <x v="79"/>
    <m/>
    <x v="308"/>
    <x v="2"/>
    <s v="3 Fatalities_x000a_1 Injuries"/>
    <x v="5"/>
    <n v="1"/>
    <m/>
    <x v="247"/>
    <s v="While removing cartons of the M9A1 rifle grenade from an igloo magazine to the burning ground, detonation of 30 cartons occurred, killing 3 and injuring 1.  Magazine collapsed, front wall destroyed.  Frag to 200 feet.  Forklift (forks) went 200 feet."/>
    <x v="0"/>
    <s v="Not Known"/>
    <m/>
    <m/>
    <m/>
    <m/>
    <m/>
    <m/>
  </r>
  <r>
    <x v="6"/>
    <s v="Outstanding"/>
    <x v="704"/>
    <x v="79"/>
    <m/>
    <x v="17"/>
    <x v="27"/>
    <s v="1 Fatalities_x000a_1 Injuries"/>
    <x v="4"/>
    <n v="1"/>
    <m/>
    <x v="140"/>
    <s v="While crew blocked and braced a railcar, a detonation killed one and injured another.  The crew was not told the cargo involved explosives.  Ten boxes of fuzes were involved before the fire was extinguished."/>
    <x v="0"/>
    <s v="Rough handling"/>
    <m/>
    <m/>
    <m/>
    <m/>
    <m/>
    <m/>
  </r>
  <r>
    <x v="9"/>
    <s v="Outstanding"/>
    <x v="705"/>
    <x v="80"/>
    <m/>
    <x v="17"/>
    <x v="16"/>
    <s v="0 fatalities, 5 injured"/>
    <x v="1"/>
    <n v="5"/>
    <m/>
    <x v="8"/>
    <s v="Disposal of photoflash cartridges in burning pit"/>
    <x v="8"/>
    <s v="Not reported"/>
    <s v="Repeated use of burning pit; hot burning pit; no area clearance after burn; incorrect method of destruction; no PPE"/>
    <s v="No SOP"/>
    <s v="Clear burn area after each burn; allow cool down period between burn; have SSoW including SOP and PPE."/>
    <s v="Specified PPE."/>
    <s v="SSoW required; PPE tpo be identified; time frame for re-use of burning area; correct disposal method for items (not generic)."/>
    <m/>
  </r>
  <r>
    <x v="10"/>
    <s v="Outstanding"/>
    <x v="706"/>
    <x v="80"/>
    <m/>
    <x v="17"/>
    <x v="2"/>
    <s v="0 Fatalities_x000a_6 Injuries"/>
    <x v="1"/>
    <n v="6"/>
    <m/>
    <x v="80"/>
    <s v="Shell, M301A1, Illuminant was set in alignment gauge.  The crowded conveyor pushed another round into gauge behind the first.  The ignitor &amp; propellant fired, set off the fuze of rear projectile which functioned."/>
    <x v="0"/>
    <s v="Faulty tool/machinery"/>
    <m/>
    <m/>
    <m/>
    <m/>
    <m/>
    <m/>
  </r>
  <r>
    <x v="10"/>
    <s v="Outstanding"/>
    <x v="707"/>
    <x v="80"/>
    <m/>
    <x v="17"/>
    <x v="3"/>
    <s v="0 Fatalities_x000a_2 Injuries"/>
    <x v="1"/>
    <n v="2"/>
    <m/>
    <x v="248"/>
    <s v="While preparing fuze for proof firing, detonation occurred. Procedures called for removing booster from the fuze, but the operator had not done so.  Detonation caused loss of left hand. Board believed fuze was being held at the time, not in vise."/>
    <x v="0"/>
    <s v="Procedure not followed"/>
    <m/>
    <m/>
    <m/>
    <m/>
    <m/>
    <m/>
  </r>
  <r>
    <x v="3"/>
    <s v="Outstanding"/>
    <x v="708"/>
    <x v="80"/>
    <m/>
    <x v="309"/>
    <x v="2"/>
    <s v="1 Fatalities_x000a_2 Injuries"/>
    <x v="4"/>
    <n v="2"/>
    <m/>
    <x v="93"/>
    <s v="Janitors were used to clean aspirator tanks.  One used metal rod to hammer the wing nuts securing the tank lid when explosion occurred. The tank held barium nitrate, magnesium-aluminum alloy from a wet collector.  Six other small tanks contributed."/>
    <x v="0"/>
    <s v="Incorrect work tool"/>
    <m/>
    <m/>
    <m/>
    <m/>
    <m/>
    <m/>
  </r>
  <r>
    <x v="3"/>
    <s v="Outstanding"/>
    <x v="709"/>
    <x v="80"/>
    <m/>
    <x v="232"/>
    <x v="3"/>
    <s v="0 Fatalities_x000a_1 Injuries"/>
    <x v="1"/>
    <n v="1"/>
    <m/>
    <x v="249"/>
    <s v="As an operative was sweeping under the work bench in a flash gun filling shed, sparks were noticed &amp; the operative escaped with slight burns and shock. There followed a violent explosion and the shed was partly wrecked."/>
    <x v="0"/>
    <s v="Contamination"/>
    <m/>
    <m/>
    <m/>
    <m/>
    <m/>
    <m/>
  </r>
  <r>
    <x v="5"/>
    <s v="Outstanding"/>
    <x v="710"/>
    <x v="80"/>
    <m/>
    <x v="29"/>
    <x v="3"/>
    <s v="0 Fatalities_x000a_1 Injuries"/>
    <x v="1"/>
    <n v="1"/>
    <m/>
    <x v="99"/>
    <s v="Two men were folding together a cotton cover and a flannel cover used at a lead styphnate drying table. There was a minor explosion &amp; one man was scorched slightly. Accumulation of static electricity on the dry covers was suspected."/>
    <x v="0"/>
    <s v="Inadequate earthing?"/>
    <m/>
    <m/>
    <m/>
    <m/>
    <m/>
    <m/>
  </r>
  <r>
    <x v="2"/>
    <s v="Outstanding"/>
    <x v="711"/>
    <x v="80"/>
    <m/>
    <x v="310"/>
    <x v="3"/>
    <s v="0 Fatalities_x000a_0 Injuries"/>
    <x v="1"/>
    <n v="0"/>
    <m/>
    <x v="250"/>
    <s v="During the operation of filling the lead azide increment by multiple filling machine an ignition occurred.  The ignition occurred at the point where the hopper containing lead azide was being drawn across the charge plate."/>
    <x v="0"/>
    <s v="Not Known"/>
    <m/>
    <m/>
    <m/>
    <m/>
    <m/>
    <m/>
  </r>
  <r>
    <x v="2"/>
    <s v="Outstanding"/>
    <x v="712"/>
    <x v="80"/>
    <m/>
    <x v="259"/>
    <x v="3"/>
    <s v="0 Fatalities_x000a_2 Injuries"/>
    <x v="1"/>
    <n v="2"/>
    <m/>
    <x v="200"/>
    <s v="A jam of dets and sawdust occurred in an automatic detonator filling machine.  An operative attempted to clear the stoppage by tapping or otherwise disturbing the chute.  This caused the detonators to fire. Two operatives received slight puncture wounds."/>
    <x v="0"/>
    <s v="Rough handling"/>
    <m/>
    <m/>
    <m/>
    <m/>
    <m/>
    <m/>
  </r>
  <r>
    <x v="2"/>
    <s v="Outstanding"/>
    <x v="713"/>
    <x v="80"/>
    <m/>
    <x v="259"/>
    <x v="3"/>
    <s v="0 Fatalities_x000a_0 Injuries"/>
    <x v="1"/>
    <n v="0"/>
    <m/>
    <x v="126"/>
    <s v="An ignition occurred during the process of scoop filling an increment of azide into a detonator sleeve for Fuze 255.  The ignition was probably caused by the brass filling ladle coming into contact with the brass scoop."/>
    <x v="0"/>
    <s v="Rough handling"/>
    <m/>
    <m/>
    <m/>
    <m/>
    <m/>
    <m/>
  </r>
  <r>
    <x v="2"/>
    <s v="Outstanding"/>
    <x v="714"/>
    <x v="80"/>
    <m/>
    <x v="311"/>
    <x v="3"/>
    <s v="1 Fatalities_x000a_1 Injuries"/>
    <x v="4"/>
    <n v="1"/>
    <m/>
    <x v="0"/>
    <s v="Ignition during the process of hand-filling roman candles.  The building was severely scorched and the windows blown out.  The exact cause of the ignition was not established but contraband was found in the debris."/>
    <x v="0"/>
    <s v="Not Known"/>
    <m/>
    <m/>
    <m/>
    <m/>
    <m/>
    <m/>
  </r>
  <r>
    <x v="2"/>
    <s v="Outstanding"/>
    <x v="715"/>
    <x v="80"/>
    <m/>
    <x v="312"/>
    <x v="2"/>
    <s v="0 Fatalities_x000a_1 Injuries"/>
    <x v="1"/>
    <n v="1"/>
    <m/>
    <x v="140"/>
    <s v="Operator placed aluminum foil closure disc into open end of M17 det &amp; was sliding it to the next station when it popped due contamination on table top.  However, injuries suggest detonation happened as operator pressed the aluminum disc in place."/>
    <x v="0"/>
    <s v="Contamination"/>
    <m/>
    <m/>
    <m/>
    <m/>
    <m/>
    <m/>
  </r>
  <r>
    <x v="2"/>
    <s v="Outstanding"/>
    <x v="716"/>
    <x v="80"/>
    <m/>
    <x v="231"/>
    <x v="3"/>
    <s v="0 Fatalities_x000a_4 Injuries"/>
    <x v="1"/>
    <n v="4"/>
    <m/>
    <x v="6"/>
    <s v="Ignition in funnel during process of filling fireworks. The fire spread rapidly to other composition and fireworks in the building. The four operatives in the compartment escaped but all were burned, one of them badly and one seriously."/>
    <x v="0"/>
    <s v="Foreign body?"/>
    <m/>
    <m/>
    <m/>
    <m/>
    <m/>
    <m/>
  </r>
  <r>
    <x v="1"/>
    <s v="Outstanding"/>
    <x v="717"/>
    <x v="80"/>
    <m/>
    <x v="249"/>
    <x v="3"/>
    <s v="1 Fatalities_x000a_1 Injuries"/>
    <x v="4"/>
    <n v="1"/>
    <m/>
    <x v="251"/>
    <s v="A 20mm HE/I round exploded during the process of spray painting. The exact cause of the explosion was not determined; one possible explanation was a defective detonator in the fuze. This was the only incident in which 250,000,000 rounds had been produced."/>
    <x v="0"/>
    <s v="Not Known"/>
    <m/>
    <m/>
    <m/>
    <m/>
    <m/>
    <m/>
  </r>
  <r>
    <x v="1"/>
    <s v="Outstanding"/>
    <x v="718"/>
    <x v="80"/>
    <m/>
    <x v="104"/>
    <x v="3"/>
    <s v="0 Fatalities_x000a_1 Injuries"/>
    <x v="1"/>
    <n v="1"/>
    <m/>
    <x v="199"/>
    <s v="An explosion occurred during the process of placing detonators onto trays in preparation for varnishing prior to closing.  The operative, who was not using tweezers, received injuries to both hands."/>
    <x v="0"/>
    <s v="Not Known"/>
    <m/>
    <m/>
    <m/>
    <m/>
    <m/>
    <m/>
  </r>
  <r>
    <x v="1"/>
    <s v="Outstanding"/>
    <x v="719"/>
    <x v="80"/>
    <m/>
    <x v="190"/>
    <x v="2"/>
    <s v="9 Fatalities_x000a_0 Injuries"/>
    <x v="13"/>
    <n v="0"/>
    <m/>
    <x v="80"/>
    <s v="Two men on the 3rd floor were discharging propellant from railcars directly into bins located on 2nd floor for eventual transfer to glazing house or blender. 7 workers were present. Deflagration occurred on top floor. Static charge from flowing propellant"/>
    <x v="0"/>
    <s v="Inadequate earthing"/>
    <m/>
    <m/>
    <m/>
    <m/>
    <m/>
    <m/>
  </r>
  <r>
    <x v="1"/>
    <s v="Outstanding"/>
    <x v="720"/>
    <x v="80"/>
    <m/>
    <x v="250"/>
    <x v="2"/>
    <s v="0 Fatalities_x000a_3 Injuries"/>
    <x v="1"/>
    <n v="3"/>
    <m/>
    <x v="140"/>
    <s v="Operator was placing conductive rubber trays of primer mix into a buggy when event occurred.  He thought event occurred on table 1st. Evidence shows trays also detonated in his hands &amp; in buggy. 10 lbs of Lead Azide &amp; Mercury Fuliminate also detonated."/>
    <x v="0"/>
    <s v="Not Known"/>
    <m/>
    <m/>
    <m/>
    <m/>
    <m/>
    <m/>
  </r>
  <r>
    <x v="6"/>
    <s v="Outstanding"/>
    <x v="721"/>
    <x v="80"/>
    <m/>
    <x v="17"/>
    <x v="28"/>
    <s v="13 Fatalities_x000a_200 Injuries"/>
    <x v="9"/>
    <n v="200"/>
    <m/>
    <x v="36"/>
    <s v="Defective depth charge (120 mark 7, filled torpex) ignited in lighter alongside NAV Bedenham.  Six minutes after ignition, the lighter blew up, splitting NAV Bedenham in two.  Ammunition from no. 1 hold was scattered over a wide area"/>
    <x v="0"/>
    <s v="Faulty article"/>
    <m/>
    <m/>
    <m/>
    <m/>
    <m/>
    <m/>
  </r>
  <r>
    <x v="6"/>
    <s v="Outstanding"/>
    <x v="722"/>
    <x v="80"/>
    <m/>
    <x v="29"/>
    <x v="3"/>
    <s v="2 Fatalities_x000a_0 Injuries"/>
    <x v="0"/>
    <n v="0"/>
    <m/>
    <x v="2"/>
    <s v="Expl on a bogie loaded with bagged waste sludge dredged from a settling pond through which passed NG water washings after nitration. NG dripped from the waste onto the bogie wheels &amp; detonated when the bogie was moved. Considerable damage to nearby bldgs."/>
    <x v="0"/>
    <s v="Contamination"/>
    <m/>
    <m/>
    <m/>
    <m/>
    <m/>
    <m/>
  </r>
  <r>
    <x v="6"/>
    <s v="Outstanding"/>
    <x v="723"/>
    <x v="80"/>
    <m/>
    <x v="313"/>
    <x v="2"/>
    <s v="0 Fatalities_x000a_0 Injuries"/>
    <x v="1"/>
    <n v="0"/>
    <m/>
    <x v="140"/>
    <s v="While crew loaded a box of Fuze, Mine, Chemical, AT, M600, from a magazine into a truck, one fuze detonated.  Crewman had just placed box into truck.  His hands were still on container when fuze detonated.  No injury or further incident."/>
    <x v="0"/>
    <s v="Not Known"/>
    <m/>
    <m/>
    <m/>
    <m/>
    <m/>
    <m/>
  </r>
  <r>
    <x v="12"/>
    <s v="Outstanding"/>
    <x v="724"/>
    <x v="80"/>
    <m/>
    <x v="286"/>
    <x v="2"/>
    <s v="1 Fatalities_x000a_5 Injuries"/>
    <x v="4"/>
    <n v="5"/>
    <m/>
    <x v="205"/>
    <s v="Maintenance crew was removing overhead conveyor system using an oxy-aceltylene cutting torch. Six vacuum lines for carrying explosives dusts from the facing machine to a Hoffman wet collector were near this conveyor. Detonation occurred while cutting."/>
    <x v="0"/>
    <s v="Contamination; Hot work"/>
    <m/>
    <m/>
    <m/>
    <m/>
    <m/>
    <m/>
  </r>
  <r>
    <x v="13"/>
    <s v="Outstanding"/>
    <x v="725"/>
    <x v="80"/>
    <m/>
    <x v="314"/>
    <x v="2"/>
    <s v="5 Fatalities_x000a_5 Injuries"/>
    <x v="14"/>
    <n v="5"/>
    <m/>
    <x v="205"/>
    <s v="Comp B was poured from kettles into rubber bucket, and then into rocket whds. One warhead was struck or fell and detonated.  A 2nd whd low ordered &amp; 12 others scattered and burned.  Comp B stuck on bay walls. Three killed outright, two died later."/>
    <x v="0"/>
    <s v="Rough handling"/>
    <m/>
    <m/>
    <m/>
    <m/>
    <m/>
    <m/>
  </r>
  <r>
    <x v="8"/>
    <s v="Outstanding"/>
    <x v="726"/>
    <x v="80"/>
    <m/>
    <x v="315"/>
    <x v="2"/>
    <s v="0 Fatalities_x000a_2 Injuries"/>
    <x v="1"/>
    <n v="2"/>
    <m/>
    <x v="8"/>
    <s v="While removing blank die from a press basket containing blocked propellant, propellant exploded.  The press basket was used for both blocking and extrusion.  The die was unscrewed from the basket with ram against propellant. Threads contaminated."/>
    <x v="0"/>
    <s v="Contamination"/>
    <m/>
    <m/>
    <m/>
    <m/>
    <m/>
    <m/>
  </r>
  <r>
    <x v="8"/>
    <s v="Outstanding"/>
    <x v="727"/>
    <x v="80"/>
    <m/>
    <x v="29"/>
    <x v="3"/>
    <s v="0 Fatalities_x000a_1 Injuries"/>
    <x v="1"/>
    <n v="1"/>
    <m/>
    <x v="8"/>
    <s v="An ignition occurred during operations in connection with pressing a deflagrating delay composition into sleeves. There may have been accidental disturbance of the machine which led to ignition of loose composition and the contents of the charge hopper."/>
    <x v="0"/>
    <s v="Not Known"/>
    <m/>
    <m/>
    <m/>
    <m/>
    <m/>
    <m/>
  </r>
  <r>
    <x v="9"/>
    <s v="Outstanding"/>
    <x v="728"/>
    <x v="81"/>
    <m/>
    <x v="316"/>
    <x v="2"/>
    <s v="1 serious injury, 2 minor injuries"/>
    <x v="1"/>
    <n v="3"/>
    <m/>
    <x v="8"/>
    <s v="Detonation of Fuze during destruction"/>
    <x v="12"/>
    <s v="M600 Fuze functioned probably as intended"/>
    <s v="Inadequate equipment_x000a_Inadequate procedure_x000a_Inadequate training and supervision"/>
    <s v="None available"/>
    <s v="Implement remote process, including handling and clearance_x000a_Design appropriate equipment_x000a_Burn to destruction rather than crush"/>
    <s v="Control personnel in area"/>
    <s v="Robust design of equipment_x000a_Remote processing_x000a_Control and supervision of personnel"/>
    <m/>
  </r>
  <r>
    <x v="10"/>
    <s v="Outstanding"/>
    <x v="729"/>
    <x v="81"/>
    <m/>
    <x v="249"/>
    <x v="3"/>
    <s v="0 Fatalities_x000a_1 Injuries"/>
    <x v="1"/>
    <n v="1"/>
    <m/>
    <x v="139"/>
    <s v="An operative was placing tinned closing washers into open 6-grain ZY filled detonators when a tray containing 10 such detonators exploded.  The leather guard was not on the kit stick when the explosion occurred and wrist protectors were not being worn."/>
    <x v="0"/>
    <s v="Not Known"/>
    <m/>
    <m/>
    <m/>
    <m/>
    <m/>
    <m/>
  </r>
  <r>
    <x v="10"/>
    <s v="Outstanding"/>
    <x v="730"/>
    <x v="81"/>
    <m/>
    <x v="249"/>
    <x v="3"/>
    <s v="0 Fatalities_x000a_2 Injuries"/>
    <x v="1"/>
    <n v="2"/>
    <m/>
    <x v="252"/>
    <s v="An explosion occurred during the process of inserting SAP/I Nose Piece to 20mm Hispano Shell. The accident resulted from the functioning of the detonator through cause unknown."/>
    <x v="0"/>
    <s v="Not Known"/>
    <m/>
    <m/>
    <m/>
    <m/>
    <m/>
    <m/>
  </r>
  <r>
    <x v="10"/>
    <s v="Outstanding"/>
    <x v="731"/>
    <x v="81"/>
    <m/>
    <x v="104"/>
    <x v="3"/>
    <s v="0 Fatalities_x000a_1 Injuries"/>
    <x v="1"/>
    <n v="1"/>
    <m/>
    <x v="200"/>
    <s v="An operative was engaged on placing disks &amp; washers on filled dets when an expl occurred. The det apparently fired during handling, either in picking up, turning over or separating dets stuck together. The tweezers supplied for the operation were not used"/>
    <x v="0"/>
    <s v="Rough handling"/>
    <m/>
    <m/>
    <m/>
    <m/>
    <m/>
    <m/>
  </r>
  <r>
    <x v="10"/>
    <s v="Outstanding"/>
    <x v="732"/>
    <x v="81"/>
    <m/>
    <x v="317"/>
    <x v="2"/>
    <s v="1 Fatalities_x000a_2 Injuries"/>
    <x v="4"/>
    <n v="2"/>
    <m/>
    <x v="253"/>
    <s v="Operator taking 20mm HE rounds from boxes by hand and placing them on slotted conveyor system feeding breakdown machine.  Due to a sensitive fuze (M253), a round detonated, killing operator.  Fuze had .0234 lbs tetryl.  4 adjacent carts functioned."/>
    <x v="0"/>
    <s v="Faulty article"/>
    <m/>
    <m/>
    <m/>
    <m/>
    <m/>
    <m/>
  </r>
  <r>
    <x v="3"/>
    <s v="Outstanding"/>
    <x v="733"/>
    <x v="81"/>
    <m/>
    <x v="104"/>
    <x v="3"/>
    <s v="0 Fatalities_x000a_1 Injuries"/>
    <x v="1"/>
    <n v="1"/>
    <m/>
    <x v="126"/>
    <s v="Operator was brushing waste azide from a rubber tray into a waste container mounted on the wall--a wood box 7x7&quot; with a paper mache pot inside, and a funnel at the top.  A detonation destroyed the box, and injured the operator."/>
    <x v="0"/>
    <s v="Not Known"/>
    <m/>
    <m/>
    <m/>
    <m/>
    <m/>
    <m/>
  </r>
  <r>
    <x v="2"/>
    <s v="Outstanding"/>
    <x v="734"/>
    <x v="81"/>
    <m/>
    <x v="245"/>
    <x v="3"/>
    <s v="0 Fatalities_x000a_5 Injuries"/>
    <x v="1"/>
    <n v="5"/>
    <m/>
    <x v="141"/>
    <s v="During the operation of hand filling flash bombs with SR 807 composition (sodium nitrate/magnesium), an ignition occurred.  The cause of the ignition was not ascertained.  Five operatives sustained burn injuries."/>
    <x v="0"/>
    <s v="Not Known"/>
    <m/>
    <m/>
    <m/>
    <m/>
    <m/>
    <m/>
  </r>
  <r>
    <x v="2"/>
    <s v="Outstanding"/>
    <x v="735"/>
    <x v="81"/>
    <m/>
    <x v="246"/>
    <x v="3"/>
    <s v="0 Fatalities_x000a_1 Injuries"/>
    <x v="1"/>
    <n v="1"/>
    <m/>
    <x v="141"/>
    <s v="An ignition occurred whilst SR 371C Composition was being hand stemmed into an empty igniter.  The ignition was probably due to the initiating composition being struck by the brass stemming drift, the protective sleeve having been damaged."/>
    <x v="0"/>
    <s v="Not Known"/>
    <m/>
    <m/>
    <m/>
    <m/>
    <m/>
    <m/>
  </r>
  <r>
    <x v="2"/>
    <s v="Outstanding"/>
    <x v="736"/>
    <x v="81"/>
    <m/>
    <x v="245"/>
    <x v="3"/>
    <s v="0 Fatalities_x000a_1 Injuries"/>
    <x v="1"/>
    <n v="1"/>
    <m/>
    <x v="129"/>
    <s v="An explosion occurred during the process of filling 20mm caps with A1 Comp (Mercury fulminate/potassium chlorate/antimony sulphide).  The accident was caused by an operative using a varnishing pin to clear a blocked hole in the charge plate."/>
    <x v="0"/>
    <s v="Incorrect work tool"/>
    <m/>
    <m/>
    <m/>
    <m/>
    <m/>
    <m/>
  </r>
  <r>
    <x v="2"/>
    <s v="Outstanding"/>
    <x v="737"/>
    <x v="81"/>
    <m/>
    <x v="259"/>
    <x v="3"/>
    <s v="0 Fatalities_x000a_0 Injuries"/>
    <x v="1"/>
    <n v="0"/>
    <m/>
    <x v="126"/>
    <s v="An ignition occurred during the filling of the lead azide increment of 6 grain ZY dets by the multiple filling machine.  The ignition occurred in that point of the operation where the hopper containing the azide was being drawn across the charge plate."/>
    <x v="0"/>
    <s v="Not Known"/>
    <m/>
    <m/>
    <m/>
    <m/>
    <m/>
    <m/>
  </r>
  <r>
    <x v="1"/>
    <s v="Outstanding"/>
    <x v="738"/>
    <x v="81"/>
    <m/>
    <x v="318"/>
    <x v="2"/>
    <s v="4 Fatalities"/>
    <x v="7"/>
    <n v="0"/>
    <m/>
    <x v="254"/>
    <s v="400lb of sodium chlorate was being moved in Howard University when a spark initiated a detonation of the chemical. It is thought that the chlorate had become sensitised by the mechanism of deliquescence and subsequent efflorescence."/>
    <x v="0"/>
    <s v="Not Known"/>
    <m/>
    <m/>
    <m/>
    <m/>
    <m/>
    <m/>
  </r>
  <r>
    <x v="1"/>
    <s v="Outstanding"/>
    <x v="739"/>
    <x v="81"/>
    <m/>
    <x v="249"/>
    <x v="3"/>
    <s v="0 Fatalities_x000a_1 Injuries"/>
    <x v="1"/>
    <n v="1"/>
    <m/>
    <x v="126"/>
    <s v="An operative dropped a pot containing 3.3ozs of lead azide.  The pot did not explode.  As the operative went to retrieve the pot, he stepped on spilled explosives and so caused a detonation.  The operative suffered cuts to his foot."/>
    <x v="0"/>
    <s v="Dropped explosives"/>
    <m/>
    <m/>
    <m/>
    <m/>
    <m/>
    <m/>
  </r>
  <r>
    <x v="1"/>
    <s v="Outstanding"/>
    <x v="740"/>
    <x v="81"/>
    <m/>
    <x v="319"/>
    <x v="3"/>
    <s v="0 Fatalities_x000a_1 Injuries"/>
    <x v="1"/>
    <n v="1"/>
    <m/>
    <x v="45"/>
    <s v="A round which had failed to detonate on the range was brought to a building for examination.  The person carrying the round was about to place it on a table when the fuze functioned."/>
    <x v="0"/>
    <s v="Not Known"/>
    <m/>
    <m/>
    <m/>
    <m/>
    <m/>
    <m/>
  </r>
  <r>
    <x v="1"/>
    <s v="Outstanding"/>
    <x v="741"/>
    <x v="81"/>
    <m/>
    <x v="249"/>
    <x v="3"/>
    <s v="0 Fatalities_x000a_3 Injuries"/>
    <x v="1"/>
    <n v="3"/>
    <m/>
    <x v="255"/>
    <s v="An expl occurred during the process of gauging detonators.  The design of the gauge platform was such that the foot pedal could be operated 1/8&quot; before the adaptor reached the home position; this allowed the det in the magazine to contact the gauge column"/>
    <x v="0"/>
    <s v="Faulty tool/machinery"/>
    <m/>
    <m/>
    <m/>
    <m/>
    <m/>
    <m/>
  </r>
  <r>
    <x v="1"/>
    <s v="Outstanding"/>
    <x v="742"/>
    <x v="81"/>
    <m/>
    <x v="249"/>
    <x v="3"/>
    <s v="0 Fatalities_x000a_1 Injuries"/>
    <x v="1"/>
    <n v="1"/>
    <m/>
    <x v="126"/>
    <s v="An operative accidently knocked a tray of disced detonators against a wall.  A number of detonators fell onto a bench top spilling lead azide in the process.  The operative attempted to wipe the azide to one side using his finger when the azide ignited."/>
    <x v="0"/>
    <s v="Spilt Explosives"/>
    <m/>
    <m/>
    <m/>
    <m/>
    <m/>
    <m/>
  </r>
  <r>
    <x v="1"/>
    <s v="Outstanding"/>
    <x v="743"/>
    <x v="81"/>
    <m/>
    <x v="320"/>
    <x v="2"/>
    <s v="0 Fatalities_x000a_4 Injuries"/>
    <x v="1"/>
    <n v="4"/>
    <m/>
    <x v="256"/>
    <s v="While pouring primers from a can to a brass inverting tray, operator &amp; those nearby, injured by detonation.  Board found pouring primers from cups unsafe, operational shields inadequate, need for anti-static clothing &amp; conductive trays, cups, surfaces."/>
    <x v="0"/>
    <s v="Incorrect clothing"/>
    <m/>
    <m/>
    <m/>
    <m/>
    <m/>
    <m/>
  </r>
  <r>
    <x v="1"/>
    <s v="Outstanding"/>
    <x v="744"/>
    <x v="81"/>
    <m/>
    <x v="309"/>
    <x v="2"/>
    <s v="1 Fatalities_x000a_2 Injuries"/>
    <x v="4"/>
    <n v="2"/>
    <m/>
    <x v="3"/>
    <s v="After rebowling mercury fulminate, operator dropped or bumped a tray of rubber cups while loading them into buggy.  Detonation propagated to table where 2nd operator was brushing out trays.  Explosives &amp; personnel limit exceeded, SOP violated."/>
    <x v="0"/>
    <s v="Dropped explosives"/>
    <m/>
    <m/>
    <m/>
    <m/>
    <m/>
    <m/>
  </r>
  <r>
    <x v="1"/>
    <s v="Outstanding"/>
    <x v="745"/>
    <x v="81"/>
    <m/>
    <x v="17"/>
    <x v="11"/>
    <s v="1 Fatalities"/>
    <x v="4"/>
    <n v="0"/>
    <m/>
    <x v="54"/>
    <s v="An accident occurred during the priming of rim fire cartridges with wet cap composition. About 18 ounces of composition were involved, although not all of it was detonated. The operator had to have his left arm amputated and he died later."/>
    <x v="0"/>
    <s v="Not Known"/>
    <m/>
    <m/>
    <m/>
    <m/>
    <m/>
    <m/>
  </r>
  <r>
    <x v="6"/>
    <s v="Outstanding"/>
    <x v="746"/>
    <x v="81"/>
    <m/>
    <x v="320"/>
    <x v="2"/>
    <s v="2 Fatalities_x000a_0 Injuries"/>
    <x v="0"/>
    <n v="0"/>
    <m/>
    <x v="99"/>
    <s v="Operator was loading carrying cases with 1.9 lbs of primers from a special hand wagon to a plant truck when 3 carts detonated, instantly killing him and the truck driver.  A cart may have jarred open, spilling a primer tray.  Fragments to 450 feet."/>
    <x v="0"/>
    <s v="Dropped munitions"/>
    <m/>
    <m/>
    <m/>
    <m/>
    <m/>
    <m/>
  </r>
  <r>
    <x v="6"/>
    <s v="Outstanding"/>
    <x v="747"/>
    <x v="81"/>
    <m/>
    <x v="315"/>
    <x v="2"/>
    <s v="0 Fatalities_x000a_2 Injuries"/>
    <x v="1"/>
    <n v="2"/>
    <m/>
    <x v="180"/>
    <s v="While offloading a truckload of unserviceable ammunition, operators lifted a cloth bag of hand grenades which caught a pin and pulled it from the item.  Operators heard the fuze pop &amp; left.  Explosion set fire which destroyed 6x6 truck &amp; nearby shed."/>
    <x v="0"/>
    <s v="Poor packaging"/>
    <m/>
    <m/>
    <m/>
    <m/>
    <m/>
    <m/>
  </r>
  <r>
    <x v="8"/>
    <s v="Outstanding"/>
    <x v="748"/>
    <x v="81"/>
    <m/>
    <x v="240"/>
    <x v="3"/>
    <s v="0 Fatalities_x000a_1 Injuries"/>
    <x v="1"/>
    <n v="1"/>
    <m/>
    <x v="223"/>
    <s v="A No 7 smoke container fired as it was being extracted from a cylindrical filling mould.  The ignition probably occurred as a result of priming composition being nipped between surfaces; this in turn was due to the drift guide not being correctly located"/>
    <x v="0"/>
    <s v="Incorrect use of machinery"/>
    <m/>
    <m/>
    <m/>
    <m/>
    <m/>
    <m/>
  </r>
  <r>
    <x v="8"/>
    <s v="Outstanding"/>
    <x v="749"/>
    <x v="81"/>
    <m/>
    <x v="249"/>
    <x v="3"/>
    <s v="0 Fatalities_x000a_0 Injuries"/>
    <x v="1"/>
    <n v="0"/>
    <m/>
    <x v="184"/>
    <s v="An explosion occurred during the process of pressing 2oz perforated CE pellets.  The operative was located behind a blast wall and was not injured."/>
    <x v="0"/>
    <s v="Not Known"/>
    <m/>
    <m/>
    <m/>
    <m/>
    <m/>
    <m/>
  </r>
  <r>
    <x v="9"/>
    <s v="Outstanding"/>
    <x v="750"/>
    <x v="82"/>
    <m/>
    <x v="17"/>
    <x v="3"/>
    <s v="1 person injured"/>
    <x v="1"/>
    <n v="1"/>
    <m/>
    <x v="8"/>
    <s v="blasting explosivereturned to factory for disposal, it was thought that parafin was not used to improve and regulate the combustion and the explosive was too wet to burn. It may have been raked bringing it into contact with hot fire causing it to detonate"/>
    <x v="2"/>
    <s v="instructions to be reviewed and operators briefed"/>
    <s v="raking to bring into contact with hot fire, insuffient parafin"/>
    <s v="Insufficent instructions"/>
    <s v="Following procedures for not using hot bed. Prevent need for raking."/>
    <s v="damp ground, PPE "/>
    <s v="preventing use of hot beds"/>
    <m/>
  </r>
  <r>
    <x v="10"/>
    <s v="Outstanding"/>
    <x v="751"/>
    <x v="82"/>
    <m/>
    <x v="249"/>
    <x v="3"/>
    <s v="0 Fatalities_x000a_1 Injuries"/>
    <x v="1"/>
    <n v="1"/>
    <m/>
    <x v="257"/>
    <s v="An ignition occurred during the process of screwing down the closing cap of flare trip wires.  It is believed that the operative did not insert the trip wire fully home and in tightening the lid twisted the store out of the holder causing undue pressure."/>
    <x v="0"/>
    <s v="Rough handling"/>
    <m/>
    <m/>
    <m/>
    <m/>
    <m/>
    <m/>
  </r>
  <r>
    <x v="10"/>
    <s v="Outstanding"/>
    <x v="752"/>
    <x v="82"/>
    <m/>
    <x v="180"/>
    <x v="3"/>
    <s v="0 Fatalities_x000a_1 Injuries"/>
    <x v="1"/>
    <n v="1"/>
    <m/>
    <x v="258"/>
    <s v="An ignition occurred during the removal of CE exploder pellets from a 500lb bomb by means of an unauthorised brass tool.  A pellet broke on being withdrawn from the exploder pocket and the tool caused a low-order friction-induced initiation of CE powder."/>
    <x v="0"/>
    <s v="Incorrect work tool"/>
    <m/>
    <m/>
    <m/>
    <m/>
    <m/>
    <m/>
  </r>
  <r>
    <x v="10"/>
    <s v="Outstanding"/>
    <x v="753"/>
    <x v="82"/>
    <m/>
    <x v="298"/>
    <x v="2"/>
    <s v="0 Fatalities_x000a_8 Injuries"/>
    <x v="1"/>
    <n v="8"/>
    <m/>
    <x v="259"/>
    <s v="Operation consisted of defuzing, packing fuze and projectile in containers. Bldg J-91 was a converted lunch room.  Following defuzing, operator dropped fuze which detonated, injuring eight.  Ammunition returned from overseas &amp; stored in the open."/>
    <x v="0"/>
    <s v="Dropped munitions"/>
    <m/>
    <m/>
    <m/>
    <m/>
    <m/>
    <m/>
  </r>
  <r>
    <x v="10"/>
    <s v="Outstanding"/>
    <x v="754"/>
    <x v="82"/>
    <m/>
    <x v="29"/>
    <x v="3"/>
    <s v="0 Fatalities_x000a_1 Injuries"/>
    <x v="1"/>
    <n v="1"/>
    <m/>
    <x v="260"/>
    <s v="Explosion while decapping empty cartridge cases in a hand press. Extracted caps are normally dropped into a tundish &amp; thence into an oil bath. Apparently the dish became blocked, causing accumulation of caps which fired when a cap fired in the extractor"/>
    <x v="0"/>
    <s v="Poorly designed equipment"/>
    <m/>
    <m/>
    <m/>
    <m/>
    <m/>
    <m/>
  </r>
  <r>
    <x v="4"/>
    <s v="Outstanding"/>
    <x v="755"/>
    <x v="82"/>
    <m/>
    <x v="321"/>
    <x v="15"/>
    <s v="4 Fatalities"/>
    <x v="7"/>
    <n v="0"/>
    <m/>
    <x v="261"/>
    <s v="An explosion occurred in a PETN plant being refurbished when a water main was cut out with a welding torch. The pipe acted as a detonating cord sending splinters throughout the building"/>
    <x v="15"/>
    <s v="Hot work"/>
    <s v="Violation of Procedure. "/>
    <m/>
    <m/>
    <s v="Plan and complete all explosives-reated procedures as soon as possible after ceasing operations._x000a_Communicate all risks identified in the planning process to the actors who will undertake the work._x000a_Minimise the number of workers present."/>
    <s v="Don't step outside the bounds of permitted activities._x000a_All staff need to understand the ratinale for the permit system._x000a_Supervision of hot working is essential."/>
    <m/>
  </r>
  <r>
    <x v="5"/>
    <s v="Outstanding"/>
    <x v="756"/>
    <x v="82"/>
    <m/>
    <x v="322"/>
    <x v="7"/>
    <s v="4 Fatalities"/>
    <x v="7"/>
    <n v="0"/>
    <m/>
    <x v="17"/>
    <s v="A nitrocellulose dryer exploded. The accident happened 3 days after an explosion in the dynamite plant in which  plaster was shaken from the ceiling into trays of NC.  Workmen were removing  plaster from the trays when the second accident occurred."/>
    <x v="0"/>
    <s v="Foreign body"/>
    <m/>
    <m/>
    <m/>
    <m/>
    <m/>
    <m/>
  </r>
  <r>
    <x v="5"/>
    <s v="Outstanding"/>
    <x v="757"/>
    <x v="82"/>
    <m/>
    <x v="232"/>
    <x v="3"/>
    <s v="0 Fatalities_x000a_0 Injuries"/>
    <x v="1"/>
    <n v="0"/>
    <m/>
    <x v="262"/>
    <s v="A drying shed was wrecked by an explosion in a steam-heated drying stove. There were 4 compartments to the stove; one contained Miners' Portfires, the other 3 Lightning Paper. The oven temp was perhaps appropriate for portfires but not Lightning Paper."/>
    <x v="0"/>
    <s v="Procedure in error"/>
    <m/>
    <m/>
    <m/>
    <m/>
    <m/>
    <m/>
  </r>
  <r>
    <x v="2"/>
    <s v="Outstanding"/>
    <x v="758"/>
    <x v="82"/>
    <m/>
    <x v="259"/>
    <x v="3"/>
    <s v="0 Fatalities_x000a_0 Injuries"/>
    <x v="1"/>
    <n v="0"/>
    <m/>
    <x v="126"/>
    <s v="During remote filling of detonators, as the hopper was drawn across the charge plate, ignition occurred.  No cause determined, but a previous recommendation to redesign the air process which moved the machine parts was pursued."/>
    <x v="0"/>
    <s v="Not Known"/>
    <m/>
    <m/>
    <m/>
    <m/>
    <m/>
    <m/>
  </r>
  <r>
    <x v="2"/>
    <s v="Outstanding"/>
    <x v="759"/>
    <x v="82"/>
    <m/>
    <x v="232"/>
    <x v="3"/>
    <s v="0 Fatalities_x000a_1 Injuries"/>
    <x v="1"/>
    <n v="1"/>
    <m/>
    <x v="6"/>
    <s v="Composition ignited while Gold Founts were being charged, consuming about 35 lb. of composition in and out of Founts and Flower Pots. The compartment was severely scorched inside. No undue sensitivity of the composition in use was detected"/>
    <x v="0"/>
    <s v="Not Known"/>
    <m/>
    <m/>
    <m/>
    <m/>
    <m/>
    <m/>
  </r>
  <r>
    <x v="2"/>
    <s v="Outstanding"/>
    <x v="760"/>
    <x v="82"/>
    <m/>
    <x v="17"/>
    <x v="16"/>
    <s v="1 Fatalities_x000a_1 Injuries"/>
    <x v="4"/>
    <n v="1"/>
    <m/>
    <x v="263"/>
    <s v="A boy who had previously been cautioned re illegal manufacture (Record 7657) assisted another boy to charge and tamp a length of sawn-off bicycle handle bar with a mixture of potassium chlorate, sulphur and phosphorus. This had fatal consequences."/>
    <x v="0"/>
    <s v="Incompatibility"/>
    <m/>
    <m/>
    <m/>
    <m/>
    <m/>
    <m/>
  </r>
  <r>
    <x v="2"/>
    <s v="Outstanding"/>
    <x v="761"/>
    <x v="82"/>
    <m/>
    <x v="17"/>
    <x v="16"/>
    <m/>
    <x v="1"/>
    <n v="0"/>
    <m/>
    <x v="9"/>
    <s v="Explosion in Niepmann cartridging machine."/>
    <x v="0"/>
    <s v="Not Known"/>
    <m/>
    <m/>
    <m/>
    <m/>
    <m/>
    <m/>
  </r>
  <r>
    <x v="1"/>
    <s v="Outstanding"/>
    <x v="762"/>
    <x v="82"/>
    <m/>
    <x v="249"/>
    <x v="3"/>
    <s v="0 Fatalities_x000a_1 Injuries"/>
    <x v="1"/>
    <n v="1"/>
    <m/>
    <x v="139"/>
    <s v="An explosion occurred during the process of tipping and packing detonators.  The exact cause of the accident was not established; however, the operative's injuries were exacerbated by the fact that she did not have her hands behind the safety shield."/>
    <x v="0"/>
    <s v="Not Known"/>
    <m/>
    <m/>
    <m/>
    <m/>
    <m/>
    <m/>
  </r>
  <r>
    <x v="1"/>
    <s v="Outstanding"/>
    <x v="763"/>
    <x v="82"/>
    <m/>
    <x v="323"/>
    <x v="2"/>
    <s v="0 Fatalities_x000a_6 Injuries"/>
    <x v="1"/>
    <n v="6"/>
    <m/>
    <x v="0"/>
    <s v="While stencilling 57mm TP rounds &amp; placing them on upright cartridge cases, a projectile fell to concrete floor, and detonated.  The round had .07 lb BP pellet &amp; fuze.  Tests found fuzes were armed by air wrenches turning at 650 rpm with no load."/>
    <x v="0"/>
    <s v="Faulty article"/>
    <m/>
    <m/>
    <m/>
    <m/>
    <m/>
    <m/>
  </r>
  <r>
    <x v="1"/>
    <s v="Outstanding"/>
    <x v="764"/>
    <x v="82"/>
    <m/>
    <x v="324"/>
    <x v="2"/>
    <s v="1 Fatalities_x000a_2 Injuries"/>
    <x v="4"/>
    <n v="2"/>
    <m/>
    <x v="264"/>
    <s v="Fire at the tetryl screen &amp; hopper of 2nd floor of pack &amp; weigh hse 1009-2 killed op and destroyed bldg. Op was sliding box of scrap explosive from under the screen at the instant of fire, and could not make it to the escape chute 6 feet away."/>
    <x v="0"/>
    <s v="Not Known"/>
    <m/>
    <m/>
    <m/>
    <m/>
    <m/>
    <m/>
  </r>
  <r>
    <x v="6"/>
    <s v="Outstanding"/>
    <x v="765"/>
    <x v="82"/>
    <m/>
    <x v="325"/>
    <x v="2"/>
    <s v="1 Fatalities_x000a_4 Injuries"/>
    <x v="4"/>
    <n v="4"/>
    <m/>
    <x v="265"/>
    <s v="Workers placed 40 lb ammo cartons on conveyor leading out of boxcar. Carton fell 24 inches to steel plate, 2 rounds detonated, 2 low ordered. 21 of 24 M503A1 fuzes were found armed due to use of air wrench to assemble fuze to projectile."/>
    <x v="0"/>
    <s v="Faulty article; Dropped munitions"/>
    <m/>
    <m/>
    <m/>
    <m/>
    <m/>
    <m/>
  </r>
  <r>
    <x v="12"/>
    <s v="Outstanding"/>
    <x v="766"/>
    <x v="82"/>
    <m/>
    <x v="326"/>
    <x v="3"/>
    <s v="1 Fatalities_x000a_1 Injuries"/>
    <x v="4"/>
    <n v="1"/>
    <m/>
    <x v="33"/>
    <s v="An expl occurred as a plumber was grinding a valve in preparation for installing it into a water pipe. The valve had been obtained from the stores &amp; had originally been installed in the guncotton pulping house. The valve evidently had not been decontamind"/>
    <x v="0"/>
    <s v="Contamination"/>
    <m/>
    <m/>
    <m/>
    <m/>
    <m/>
    <m/>
  </r>
  <r>
    <x v="12"/>
    <s v="Outstanding"/>
    <x v="767"/>
    <x v="82"/>
    <m/>
    <x v="250"/>
    <x v="2"/>
    <s v="0 Fatalities_x000a_1 Injuries"/>
    <x v="1"/>
    <n v="1"/>
    <m/>
    <x v="86"/>
    <s v="A welder &amp; his helper finished welding some holes in a drill for drilling TNT. Welding was finished &amp; as the men turned away from drill, a sharp report was heard &amp; helper felt something strike his right thigh. He was struck by cap screw from drill bar."/>
    <x v="0"/>
    <s v="Hot work"/>
    <m/>
    <m/>
    <m/>
    <m/>
    <m/>
    <m/>
  </r>
  <r>
    <x v="8"/>
    <s v="Outstanding"/>
    <x v="768"/>
    <x v="82"/>
    <m/>
    <x v="324"/>
    <x v="2"/>
    <s v="0 Fatalities_x000a_3 Injuries"/>
    <x v="1"/>
    <n v="3"/>
    <m/>
    <x v="8"/>
    <s v="Detonation in press forming the 1/2 lb TNT block.  This was 2nd shot in 18 million blocks. Bay withstood blast forces, but a door blew into the main bay.  Press obsolete, lower plunger showed scoring.  Better designed presses were required."/>
    <x v="0"/>
    <s v="Contamination"/>
    <m/>
    <m/>
    <m/>
    <m/>
    <m/>
    <m/>
  </r>
  <r>
    <x v="8"/>
    <s v="Outstanding"/>
    <x v="769"/>
    <x v="82"/>
    <m/>
    <x v="327"/>
    <x v="2"/>
    <s v="0 Fatalities_x000a_3 Injuries"/>
    <x v="1"/>
    <n v="3"/>
    <m/>
    <x v="8"/>
    <s v="At start of shift operator assembled the shoe, filled hopper, pressed switch. When press failed to move, he pressed switch 6 or 7 times.  The punch was against the brass shoe &amp; finally penetrated it, causing detonation.  Press &amp; equipment destroyed."/>
    <x v="0"/>
    <s v="Poorly designed equipment"/>
    <m/>
    <m/>
    <m/>
    <m/>
    <m/>
    <m/>
  </r>
  <r>
    <x v="8"/>
    <s v="Outstanding"/>
    <x v="770"/>
    <x v="82"/>
    <m/>
    <x v="328"/>
    <x v="2"/>
    <s v="0 Fatalities_x000a_2 Injuries"/>
    <x v="1"/>
    <n v="2"/>
    <m/>
    <x v="8"/>
    <s v="Blocking press shot, sending 600 lb cover thru a 12&quot; brick wall. Cover fell back inside bay.  Pieces of cover handle flew about bay, injuring two. No fire occurred. Many causes found, design, no interlocks, old pad, hi pressure valve wide open, SOP."/>
    <x v="0"/>
    <s v="Procedure in error"/>
    <m/>
    <m/>
    <m/>
    <m/>
    <m/>
    <m/>
  </r>
  <r>
    <x v="8"/>
    <s v="Outstanding"/>
    <x v="771"/>
    <x v="82"/>
    <m/>
    <x v="324"/>
    <x v="2"/>
    <s v="0 Fatalities_x000a_0 Injuries"/>
    <x v="1"/>
    <n v="0"/>
    <m/>
    <x v="8"/>
    <s v="During a press cycle forming a TNT demo block, the press detonated. TNT had consolidated on upper plunger and was initiated on cycle.   The bldg had a deluge system.  Weak walls were just installed, &amp; prevented injury/further damage. Needed new Press."/>
    <x v="0"/>
    <s v="Faulty tool/machinery"/>
    <m/>
    <m/>
    <m/>
    <m/>
    <m/>
    <m/>
  </r>
  <r>
    <x v="8"/>
    <s v="Outstanding"/>
    <x v="772"/>
    <x v="82"/>
    <m/>
    <x v="328"/>
    <x v="2"/>
    <s v="2 Fatalities_x000a_5 Injuries"/>
    <x v="0"/>
    <n v="5"/>
    <m/>
    <x v="8"/>
    <s v="A flash fire during the high pressure cycle flashed across the room to the cutting machine &amp; blew through a doorway, igniting the solvent recovery car outside building 211-6. Fatally injured ops were directly in front of press at the cutting machine."/>
    <x v="0"/>
    <s v="Adiabatic compression"/>
    <m/>
    <m/>
    <m/>
    <m/>
    <m/>
    <m/>
  </r>
  <r>
    <x v="8"/>
    <s v="Outstanding"/>
    <x v="773"/>
    <x v="82"/>
    <m/>
    <x v="329"/>
    <x v="2"/>
    <s v="0 Fatalities_x000a_0 Injuries"/>
    <x v="1"/>
    <n v="0"/>
    <m/>
    <x v="8"/>
    <s v="Press 6810-18 was used to extrude a solid round billet of Matador powder for cutting and inserting into carpet rolls as rework.  The shot was lo order event during vacuum cycle.  A small amount of NG in the die seal ring set up a shock front in powder."/>
    <x v="0"/>
    <s v="Exudation"/>
    <m/>
    <m/>
    <m/>
    <m/>
    <m/>
    <m/>
  </r>
  <r>
    <x v="8"/>
    <s v="Outstanding"/>
    <x v="774"/>
    <x v="82"/>
    <m/>
    <x v="309"/>
    <x v="2"/>
    <s v="0 Fatalities_x000a_1 Injuries"/>
    <x v="1"/>
    <n v="1"/>
    <m/>
    <x v="8"/>
    <s v="Operator attempted to delump ignitor mix in hopper of Stokes Pelleting Press using a ferrous metal rod with wood handle.  Other ops warned her.  Violent flash burned operator severely, opened weak walls,  completely burned powder uniform above waist."/>
    <x v="0"/>
    <s v="Incorrect work tool"/>
    <m/>
    <m/>
    <m/>
    <m/>
    <m/>
    <m/>
  </r>
  <r>
    <x v="7"/>
    <s v="Outstanding"/>
    <x v="775"/>
    <x v="82"/>
    <m/>
    <x v="17"/>
    <x v="1"/>
    <s v="1 Fatalities"/>
    <x v="4"/>
    <n v="0"/>
    <m/>
    <x v="126"/>
    <s v="An explosion occured whilst an operator was sifting lead azide by hand.There was 700g left over from the previous day and the explosion propagated to an adjoining room where 10 kg of lead azide detonated. The cause may be due to the man dropping the sieve"/>
    <x v="0"/>
    <s v="Dropped explosives?"/>
    <m/>
    <m/>
    <m/>
    <m/>
    <m/>
    <m/>
  </r>
  <r>
    <x v="7"/>
    <s v="Outstanding"/>
    <x v="776"/>
    <x v="82"/>
    <m/>
    <x v="239"/>
    <x v="3"/>
    <s v="0 Fatalities_x000a_1 Injuries"/>
    <x v="1"/>
    <n v="1"/>
    <m/>
    <x v="3"/>
    <s v="During the process of sieving mercury fulminate, an operative noticed a small amount of powder on the metal grid of the sieving machine.  In attempting  to remove this small amount of powder with a brush, an ignition occurred."/>
    <x v="0"/>
    <s v="Contamination"/>
    <m/>
    <m/>
    <m/>
    <m/>
    <m/>
    <m/>
  </r>
  <r>
    <x v="9"/>
    <s v="Outstanding"/>
    <x v="777"/>
    <x v="83"/>
    <m/>
    <x v="17"/>
    <x v="3"/>
    <s v="1 serious injury"/>
    <x v="1"/>
    <n v="1"/>
    <m/>
    <x v="8"/>
    <s v="2000 detonators were being destroyed, obsolete stock and the operator took them to the destruction pit at which time an explosion occurred"/>
    <x v="2"/>
    <s v="Operating outside of the factory license, there was no written instruction on the maximum detonators allowed, detonators should not be stored for longer than 3 months."/>
    <s v="copper azide found in 200 undetonated initiators. "/>
    <s v="decomposition of lead azide, compatibility of materials"/>
    <s v="Management of stock"/>
    <s v="Operating within the constraints of the license. Reduction of quantities. Suitable and sufficient storage. "/>
    <s v="control of energetic materials"/>
    <m/>
  </r>
  <r>
    <x v="9"/>
    <s v="Outstanding"/>
    <x v="778"/>
    <x v="83"/>
    <m/>
    <x v="17"/>
    <x v="16"/>
    <s v="0 fatalities, one serious injury"/>
    <x v="1"/>
    <n v="1"/>
    <m/>
    <x v="8"/>
    <s v="Handling of UXO from previous burn, damaged in a dozer truck"/>
    <x v="5"/>
    <s v="design and implementation of tool to retrieve dud rounds, and rake attachment for the dozer to expose small items"/>
    <s v="Live fuze functioning"/>
    <s v="Picking fuze out of caterpiller tracks; no authorised equipment for recovery; not following SOP"/>
    <s v="DO NOT TOUCH!!"/>
    <s v="DO NOT TOUCH!!"/>
    <s v="SOP's required for unexpected recovery of UXO, use of specified tooling for jobs"/>
    <m/>
  </r>
  <r>
    <x v="10"/>
    <s v="Outstanding"/>
    <x v="779"/>
    <x v="83"/>
    <m/>
    <x v="180"/>
    <x v="3"/>
    <s v="0 Fatalities_x000a_3 Injuries"/>
    <x v="1"/>
    <n v="3"/>
    <m/>
    <x v="266"/>
    <s v="An ignition occurred during the process of breaking down a mortar bomb.  The bomb was struck with a punch to allow the phosphorus to be extracted.  At this stage all explosives should previously have been removed; however, a CE pellet was present &amp; expld."/>
    <x v="0"/>
    <s v="Contamination"/>
    <m/>
    <m/>
    <m/>
    <m/>
    <m/>
    <m/>
  </r>
  <r>
    <x v="4"/>
    <s v="Outstanding"/>
    <x v="780"/>
    <x v="83"/>
    <m/>
    <x v="29"/>
    <x v="3"/>
    <s v="3 Fatalities_x000a_4 Injuries"/>
    <x v="5"/>
    <n v="4"/>
    <m/>
    <x v="264"/>
    <s v="Three men were killed by steel splinters from the explosion of a pipeline which 10 years before had been used to carry tetryl spent acid. The available evidence suggests that the explosion arose from spontaneous decomposition of crude tetryl wet with acid"/>
    <x v="16"/>
    <s v="Contamination"/>
    <s v="Presence of explosive material as a result of equipment design."/>
    <m/>
    <m/>
    <s v="Plan and complete all explosives-reated procedures as soon as possible after ceasing operations._x000a_Consider the waste stream in more detail._x000a_Design the process and plant with decommissioning in mind."/>
    <s v="Design for decommissioning._x000a_Ensure closedown procedures are detailed."/>
    <m/>
  </r>
  <r>
    <x v="5"/>
    <s v="Outstanding"/>
    <x v="781"/>
    <x v="83"/>
    <m/>
    <x v="17"/>
    <x v="2"/>
    <s v="13 Fatalities_x000a_65 Injuries"/>
    <x v="9"/>
    <n v="65"/>
    <m/>
    <x v="93"/>
    <s v="This was a series of explosions destroying 25-30 buildings of a small plant. First event occurred in an oven drying M80 firecrackers. A magazine 30 feet away detonated, followed by other buildings with a variety of explosives in them, i.e. picric acid."/>
    <x v="0"/>
    <s v="Poorly designed equipment"/>
    <m/>
    <m/>
    <m/>
    <m/>
    <m/>
    <m/>
  </r>
  <r>
    <x v="11"/>
    <s v="Outstanding"/>
    <x v="782"/>
    <x v="83"/>
    <m/>
    <x v="29"/>
    <x v="3"/>
    <s v="2 Fatalities_x000a_8 Injuries"/>
    <x v="0"/>
    <n v="8"/>
    <m/>
    <x v="267"/>
    <s v="An explosion occurred during the manufacture of 25lb cartridges by means of an extruder. There were 2525lb of explosive in the bldg. The machine (Du Pont) was idle when the explosion occurred &amp; a possible cause may have been an attempt to clear a blockage"/>
    <x v="0"/>
    <s v="Not Known"/>
    <m/>
    <m/>
    <m/>
    <m/>
    <m/>
    <m/>
  </r>
  <r>
    <x v="11"/>
    <s v="Outstanding"/>
    <x v="783"/>
    <x v="83"/>
    <m/>
    <x v="29"/>
    <x v="3"/>
    <s v="0 Fatalities_x000a_1 Injuries"/>
    <x v="1"/>
    <n v="1"/>
    <m/>
    <x v="268"/>
    <s v="Fuse Igniter Cord was being extruded experimentally when an ignition burned a laboratory assistant. After the rupture of a bursting disc in the extrusion head this also disrupted and was blown across the room."/>
    <x v="0"/>
    <s v="Not Known"/>
    <m/>
    <m/>
    <m/>
    <m/>
    <m/>
    <m/>
  </r>
  <r>
    <x v="1"/>
    <s v="Outstanding"/>
    <x v="784"/>
    <x v="83"/>
    <m/>
    <x v="330"/>
    <x v="0"/>
    <s v="2 Fatalities"/>
    <x v="0"/>
    <n v="0"/>
    <m/>
    <x v="2"/>
    <s v="An explosion occurred in a nitroglycerine weigh house after a operator had drawn out and weighed a bucketful of nitroglycerine and probably stumbled and allowing the bucket to impact with the floor. The second man was passing by"/>
    <x v="0"/>
    <s v="Dropped explosives?"/>
    <m/>
    <m/>
    <m/>
    <m/>
    <m/>
    <m/>
  </r>
  <r>
    <x v="1"/>
    <s v="Outstanding"/>
    <x v="785"/>
    <x v="83"/>
    <m/>
    <x v="104"/>
    <x v="3"/>
    <s v="0 Fatalities_x000a_1 Injuries"/>
    <x v="1"/>
    <n v="1"/>
    <m/>
    <x v="250"/>
    <s v="An ignition occurred during the process of extracting of a det from a mould by means of a hand-lever press.  The ignition may have been caused by surplus composition in the upper end of the mould.  The flash communicated to other dets."/>
    <x v="0"/>
    <s v="Not Known"/>
    <m/>
    <m/>
    <m/>
    <m/>
    <m/>
    <m/>
  </r>
  <r>
    <x v="1"/>
    <s v="Outstanding"/>
    <x v="786"/>
    <x v="83"/>
    <m/>
    <x v="104"/>
    <x v="3"/>
    <s v="0 Fatalities_x000a_1 Injuries"/>
    <x v="1"/>
    <n v="1"/>
    <m/>
    <x v="250"/>
    <s v="An expl occurred whilst an operative was placing a rubber tray containing dets into a service box.  The exact cause of the expl was not clear: the tray containing the dets may have been knocked; the tray may have been dropped, a det may have been touched."/>
    <x v="0"/>
    <s v="Not Known"/>
    <m/>
    <m/>
    <m/>
    <m/>
    <m/>
    <m/>
  </r>
  <r>
    <x v="1"/>
    <s v="Outstanding"/>
    <x v="787"/>
    <x v="83"/>
    <m/>
    <x v="17"/>
    <x v="2"/>
    <s v="0 Fatalities_x000a_1 Injuries"/>
    <x v="1"/>
    <n v="1"/>
    <m/>
    <x v="269"/>
    <s v="Op wetted XC-9 w/ butyl acetate, placed spatula in 6 oz bottle, was placing it behind shield when it exploded. Lost his left hand. Material: 25% diazodinitrophenol, 75% Pot. Chlorate, 2.4% Nitrostarch for coating bridge wire in igniter."/>
    <x v="0"/>
    <s v="Not Known"/>
    <m/>
    <m/>
    <m/>
    <m/>
    <m/>
    <m/>
  </r>
  <r>
    <x v="14"/>
    <s v="Outstanding"/>
    <x v="788"/>
    <x v="83"/>
    <m/>
    <x v="323"/>
    <x v="2"/>
    <s v="0 Fatalities_x000a_1 Injuries"/>
    <x v="1"/>
    <n v="1"/>
    <m/>
    <x v="128"/>
    <s v="Millwright disassembling surplus pump obtained from Picatinny. Removing rusted bolt caused detonation which injured man w/ steel frag.  Picatinny obtained pump from Holston. Pump used for pumping contaminated acetone. Decon was assumed.(No XXX marking)"/>
    <x v="0"/>
    <s v="Contamination"/>
    <m/>
    <m/>
    <m/>
    <m/>
    <m/>
    <m/>
  </r>
  <r>
    <x v="14"/>
    <s v="Outstanding"/>
    <x v="789"/>
    <x v="83"/>
    <m/>
    <x v="331"/>
    <x v="2"/>
    <s v="0 Fatalities_x000a_0 Injuries"/>
    <x v="1"/>
    <n v="0"/>
    <m/>
    <x v="80"/>
    <s v="An explosion occurred in the ducts of the chip collection system for Dowel Rod machine, following a grain fire.  The ducts were cast iron without relief, and had five 90 degree bends.  The N7 fines collected in these ducts reacted."/>
    <x v="0"/>
    <s v="Contamination"/>
    <m/>
    <m/>
    <m/>
    <m/>
    <m/>
    <m/>
  </r>
  <r>
    <x v="12"/>
    <s v="Outstanding"/>
    <x v="790"/>
    <x v="83"/>
    <m/>
    <x v="329"/>
    <x v="2"/>
    <s v="0 Fatalities_x000a_2 Injuries"/>
    <x v="1"/>
    <n v="2"/>
    <m/>
    <x v="17"/>
    <s v="Detonation in NC slurry line in the poaching house during removal of a valve. Pipefitter used bolt in flange as a pivot to lower valve to the floor. Detonation inside the pipe destroyed valves, sections of pipe &amp; damaged bldg. Pipefitter had head injury."/>
    <x v="0"/>
    <s v="Contamination"/>
    <m/>
    <m/>
    <m/>
    <m/>
    <m/>
    <m/>
  </r>
  <r>
    <x v="12"/>
    <s v="Outstanding"/>
    <x v="791"/>
    <x v="83"/>
    <m/>
    <x v="332"/>
    <x v="3"/>
    <s v="0 Fatalities_x000a_3 Injuries"/>
    <x v="1"/>
    <n v="3"/>
    <m/>
    <x v="261"/>
    <s v="Explosion in PETN-stabilising house. The building and equipment were in process of being freed from explosive &amp; the explosion occurred as a joint on a pipe between the dissolver and the precipitator was being opened."/>
    <x v="0"/>
    <s v="Contamination"/>
    <m/>
    <m/>
    <m/>
    <m/>
    <m/>
    <m/>
  </r>
  <r>
    <x v="0"/>
    <s v="Outstanding"/>
    <x v="792"/>
    <x v="83"/>
    <m/>
    <x v="333"/>
    <x v="19"/>
    <s v="2 Fatalities"/>
    <x v="0"/>
    <n v="0"/>
    <m/>
    <x v="0"/>
    <s v="An explosion occurred during the filling  of an edge runner with 150lb of black powder. 2 operators were killed. Probable cause was hitting the runnerbowl with a metal tool. Inspite of walls the explosion propagated to a second house"/>
    <x v="0"/>
    <s v="Careless handling"/>
    <m/>
    <m/>
    <m/>
    <m/>
    <m/>
    <m/>
  </r>
  <r>
    <x v="8"/>
    <s v="Outstanding"/>
    <x v="793"/>
    <x v="83"/>
    <m/>
    <x v="239"/>
    <x v="3"/>
    <s v="0 Fatalities_x000a_0 Injuries"/>
    <x v="1"/>
    <n v="0"/>
    <m/>
    <x v="184"/>
    <s v="A process worker was operating a Porter Press on scare charge pellets, behind a blast wall, when an explosion occurred.  It is likely that the core rod fouled the top or bottom punch, producing local elements which detonated the CE in the mould."/>
    <x v="0"/>
    <s v="Not Known"/>
    <m/>
    <m/>
    <m/>
    <m/>
    <m/>
    <m/>
  </r>
  <r>
    <x v="8"/>
    <s v="Outstanding"/>
    <x v="794"/>
    <x v="83"/>
    <m/>
    <x v="329"/>
    <x v="2"/>
    <s v="0 Fatalities_x000a_0 Injuries"/>
    <x v="1"/>
    <n v="0"/>
    <m/>
    <x v="8"/>
    <s v="No 1 Pre Blocker, 4510-2, D-Line, exploded during processing of M-17 triple-base propellant.  The charge was unusually high in alcohol-acetone due to lo pressures on macaroni press.  Believed to be a vaporshot since 36 of 40 pounds recovered."/>
    <x v="0"/>
    <s v="Adiabatic compression"/>
    <m/>
    <m/>
    <m/>
    <m/>
    <m/>
    <m/>
  </r>
  <r>
    <x v="9"/>
    <s v="Outstanding"/>
    <x v="795"/>
    <x v="84"/>
    <m/>
    <x v="334"/>
    <x v="3"/>
    <s v="Serious Injury"/>
    <x v="1"/>
    <n v="1"/>
    <m/>
    <x v="8"/>
    <s v="Detonation of waste copper detonators during preparation for disposal"/>
    <x v="8"/>
    <s v="Detonation of sensitive decomposition products (copper azide)"/>
    <s v="Unnecessary operation_x000a_Inadequate storage_x000a_Inadequate procedures"/>
    <s v="The working Regulations, Operating Instructions and Use list for Q2 should be amended so as to cover all operations carried out in the building_x000a_The routine factory procedure for controlling the water-tightness of electric should be improved_x000a_Investigations should be carried out to ascertain an improved method of destruction, whereby the electric detonators are destroyed singly, can be evolved"/>
    <s v="Do not de-wire sensitive compositions unless absolutely necessary"/>
    <s v="Ensure adequate eye-protection, face protection and other PPE, i.e. arterial protection, and it is worn_x000a_Ensure minimum quantities present in facility"/>
    <s v="Do not carry out any unnecessary procedures - i.e. always seek to do the minimum handling possible for any disposal operation"/>
    <m/>
  </r>
  <r>
    <x v="10"/>
    <s v="Outstanding"/>
    <x v="796"/>
    <x v="84"/>
    <m/>
    <x v="335"/>
    <x v="3"/>
    <s v="1 Fatalities_x000a_1 Injuries"/>
    <x v="4"/>
    <n v="1"/>
    <m/>
    <x v="154"/>
    <s v="An ignition occurred during the process of breaking down 75mm Shell.  The ignition may have been caused by: explosives in the screw threads, corrosion of the adapter &amp; booster, chemical decomposition of the explosives, heating in the water bath."/>
    <x v="0"/>
    <s v="Not Known"/>
    <m/>
    <m/>
    <m/>
    <m/>
    <m/>
    <m/>
  </r>
  <r>
    <x v="4"/>
    <s v="Outstanding"/>
    <x v="797"/>
    <x v="84"/>
    <m/>
    <x v="336"/>
    <x v="3"/>
    <s v="1 Fatalities_x000a_0 Injuries"/>
    <x v="4"/>
    <n v="0"/>
    <m/>
    <x v="67"/>
    <s v="An explosion occurred in a scrap yard during oxyacetylene cutting of scrap metal purchased from ROF Bishipton."/>
    <x v="17"/>
    <s v="Contamination; Hot work"/>
    <s v="Failure of the FFE procedure"/>
    <m/>
    <m/>
    <s v="Supervision of FFE process_x000a_communication to contractor_x000a_effective segregation of scrap for sale"/>
    <s v="positive identifaction of material_x000a_training of workforce and contractors"/>
    <m/>
  </r>
  <r>
    <x v="5"/>
    <s v="Outstanding"/>
    <x v="798"/>
    <x v="84"/>
    <m/>
    <x v="17"/>
    <x v="15"/>
    <s v="1 Fatalities"/>
    <x v="4"/>
    <n v="0"/>
    <m/>
    <x v="2"/>
    <s v="An explosion occurred in a drying house of a double base powder plant. Air from the dryer saturated with water &amp; nitroglycerine was passed through a caustic pot to hydrolyse NG. An explosion occurred due to heat generated by reaction of water with NaOH."/>
    <x v="0"/>
    <s v="Not Known"/>
    <m/>
    <m/>
    <m/>
    <m/>
    <m/>
    <m/>
  </r>
  <r>
    <x v="5"/>
    <s v="Outstanding"/>
    <x v="799"/>
    <x v="84"/>
    <m/>
    <x v="249"/>
    <x v="3"/>
    <s v="0 Fatalities_x000a_0 Injuries"/>
    <x v="1"/>
    <n v="0"/>
    <m/>
    <x v="7"/>
    <s v="An explosion of detonators occurred in the drying house. The explosion occurred shortly after an operative had placed some dets in the building. The exact cause of the accident was not ascertained - possibly a loose screw or nut fell onto explosives."/>
    <x v="0"/>
    <s v="Falling Object?"/>
    <m/>
    <m/>
    <m/>
    <m/>
    <m/>
    <m/>
  </r>
  <r>
    <x v="2"/>
    <s v="Outstanding"/>
    <x v="800"/>
    <x v="84"/>
    <m/>
    <x v="17"/>
    <x v="16"/>
    <s v="0 Fatalities_x000a_4 Injuries"/>
    <x v="1"/>
    <n v="4"/>
    <m/>
    <x v="233"/>
    <s v="During charging operations, operator noticed flash behind glass shield, shouted warning, an instant before 3.94 lbs detonated. The event propagated to the operating bay where 4.4 lbs detonated, seriously injuring 4 by blast, fragments &amp; burns."/>
    <x v="0"/>
    <s v="Not Known"/>
    <m/>
    <m/>
    <m/>
    <m/>
    <m/>
    <m/>
  </r>
  <r>
    <x v="2"/>
    <s v="Outstanding"/>
    <x v="801"/>
    <x v="84"/>
    <m/>
    <x v="17"/>
    <x v="16"/>
    <s v="0 Fatalities_x000a_4 Injuries"/>
    <x v="1"/>
    <n v="4"/>
    <m/>
    <x v="233"/>
    <s v="During loading process, operator had to stomp index pedal, causing flash inside cubicle. He then dropped cartridge, grabbed 2 other ops &amp; ran. They escaped the first shot, but were injured by the 43 pounds of cartridges which detonated in the op bay."/>
    <x v="0"/>
    <s v="Faulty tool/machinery"/>
    <m/>
    <m/>
    <m/>
    <m/>
    <m/>
    <m/>
  </r>
  <r>
    <x v="2"/>
    <s v="Outstanding"/>
    <x v="802"/>
    <x v="84"/>
    <m/>
    <x v="337"/>
    <x v="3"/>
    <m/>
    <x v="1"/>
    <n v="0"/>
    <m/>
    <x v="270"/>
    <s v="Two men were filling &quot; Silver Pearls &quot; with a composition containing a slow blend of gunpowder and aluminium, using a brass funnel and silver steel rod. The tube bundles were placed on a slate slab. While compressing a first increment it fired."/>
    <x v="0"/>
    <s v="Poorly designed equipment"/>
    <m/>
    <m/>
    <m/>
    <m/>
    <m/>
    <m/>
  </r>
  <r>
    <x v="2"/>
    <s v="Outstanding"/>
    <x v="803"/>
    <x v="84"/>
    <m/>
    <x v="338"/>
    <x v="3"/>
    <s v="0 Fatalities_x000a_1 Injuries"/>
    <x v="1"/>
    <n v="1"/>
    <m/>
    <x v="271"/>
    <s v="Ignition of chlorate composition while cleaning charge plate."/>
    <x v="0"/>
    <s v="Poorly designed equipment"/>
    <m/>
    <m/>
    <m/>
    <m/>
    <m/>
    <m/>
  </r>
  <r>
    <x v="2"/>
    <s v="Outstanding"/>
    <x v="804"/>
    <x v="84"/>
    <m/>
    <x v="339"/>
    <x v="3"/>
    <s v="0 Fatalities_x000a_1 Injuries"/>
    <x v="1"/>
    <n v="1"/>
    <m/>
    <x v="272"/>
    <s v="During adjustment of the tension of an amorce machine 30 dots fired under the arm &amp; hand of the operator, who received flash burns, apparently aggravated by the smoldering of a sleeve of his coat, which he had previously worn while grinding KNO3."/>
    <x v="0"/>
    <s v="Incorrect clothing"/>
    <m/>
    <m/>
    <m/>
    <m/>
    <m/>
    <m/>
  </r>
  <r>
    <x v="2"/>
    <s v="Outstanding"/>
    <x v="805"/>
    <x v="84"/>
    <m/>
    <x v="245"/>
    <x v="3"/>
    <s v="0 Fatalities_x000a_1 Injuries"/>
    <x v="1"/>
    <n v="1"/>
    <m/>
    <x v="112"/>
    <s v="An ignition took place as an operative was brushing a detonator mould assembly to remove surplus lead azide adhering to a funnel. This in turn resulted in the firing of the detonator. The action of the operative was unauthorized."/>
    <x v="0"/>
    <s v="Rough handling"/>
    <m/>
    <m/>
    <m/>
    <m/>
    <m/>
    <m/>
  </r>
  <r>
    <x v="1"/>
    <s v="Outstanding"/>
    <x v="806"/>
    <x v="84"/>
    <m/>
    <x v="340"/>
    <x v="2"/>
    <s v="0 Fatalities_x000a_6 Injuries"/>
    <x v="1"/>
    <n v="6"/>
    <m/>
    <x v="140"/>
    <s v="Detonation occurred in M14 Mine assembly area when op dropped 5 aluminum trays with 25 detonators in plastic sleeves.  The other operators received fragment injuries at their work stations."/>
    <x v="0"/>
    <s v="Dropped explosives"/>
    <m/>
    <m/>
    <m/>
    <m/>
    <m/>
    <m/>
  </r>
  <r>
    <x v="1"/>
    <s v="Outstanding"/>
    <x v="807"/>
    <x v="84"/>
    <m/>
    <x v="250"/>
    <x v="2"/>
    <s v="0 Fatalities_x000a_2 Injuries"/>
    <x v="1"/>
    <n v="2"/>
    <m/>
    <x v="80"/>
    <s v="After chamber gaging a round, the operator attempted to place it on a moving conveyor belt.  He struck the primer of a round on the belt, causing the cartridge to function. While the work stations were shielded, they were not protected from the belt."/>
    <x v="0"/>
    <s v="Rough handling"/>
    <m/>
    <m/>
    <m/>
    <m/>
    <m/>
    <m/>
  </r>
  <r>
    <x v="1"/>
    <s v="Outstanding"/>
    <x v="808"/>
    <x v="84"/>
    <m/>
    <x v="63"/>
    <x v="3"/>
    <s v="0 Fatalities_x000a_2 Injuries"/>
    <x v="1"/>
    <n v="2"/>
    <m/>
    <x v="54"/>
    <s v="Against instructions, an operative tried to remove lumps from an experimental batch of cap composition. An ignition occurred and communicated to two charges of mercury fulminate; A quantity of mealed gunpowder also ignited."/>
    <x v="0"/>
    <s v="Procedure not followed; Rough handling"/>
    <m/>
    <m/>
    <m/>
    <m/>
    <m/>
    <m/>
  </r>
  <r>
    <x v="1"/>
    <s v="Outstanding"/>
    <x v="809"/>
    <x v="84"/>
    <m/>
    <x v="249"/>
    <x v="3"/>
    <s v="0 Fatalities_x000a_2 Injuries"/>
    <x v="1"/>
    <n v="2"/>
    <m/>
    <x v="273"/>
    <s v="An explosion occurred during the operation of weighing RD 1303 composition.  The ignition was most probably caused by an electrostatic discharge from one of the operatives - the wearing of rubber golashes prevented earthing and the humidity was low."/>
    <x v="0"/>
    <s v="Inadequate earthing"/>
    <m/>
    <m/>
    <m/>
    <m/>
    <m/>
    <m/>
  </r>
  <r>
    <x v="1"/>
    <s v="Outstanding"/>
    <x v="810"/>
    <x v="84"/>
    <m/>
    <x v="341"/>
    <x v="3"/>
    <s v="13 Fatalities"/>
    <x v="9"/>
    <n v="0"/>
    <m/>
    <x v="274"/>
    <s v="An explosion in an experimental torpedo sank the submarine HMS Sidon. It is believed that the torpedo engine was accidentally started on board the submarine and that this overpressurized the fuel system rupturing a pipe containing hydrogen peroxide."/>
    <x v="0"/>
    <s v="Procedure not followed"/>
    <m/>
    <m/>
    <m/>
    <m/>
    <m/>
    <m/>
  </r>
  <r>
    <x v="12"/>
    <s v="Outstanding"/>
    <x v="811"/>
    <x v="84"/>
    <m/>
    <x v="250"/>
    <x v="2"/>
    <s v="2 Fatalities_x000a_2 Injuries"/>
    <x v="0"/>
    <n v="2"/>
    <m/>
    <x v="86"/>
    <s v="Two maintenance men used cutting torch on a jacketed steel pipe used as draw-off from the melt kettles to the loaders. Men suspected contamination, but thought it would burn.  One man had fire extiguisher in hand."/>
    <x v="0"/>
    <s v="Hot work"/>
    <m/>
    <m/>
    <m/>
    <m/>
    <m/>
    <m/>
  </r>
  <r>
    <x v="12"/>
    <s v="Outstanding"/>
    <x v="812"/>
    <x v="84"/>
    <m/>
    <x v="29"/>
    <x v="3"/>
    <s v="0 Fatalities_x000a_1 Injuries"/>
    <x v="1"/>
    <n v="1"/>
    <m/>
    <x v="0"/>
    <s v="Ignition of gunpowder during routine overhaul of corning machine. The ignition originated outside the compartment in connection with work being done on an electric fitting. The ignition spread though powder in hair line cracks and crevices."/>
    <x v="0"/>
    <s v="Inadequate desensitisation"/>
    <m/>
    <m/>
    <m/>
    <m/>
    <m/>
    <m/>
  </r>
  <r>
    <x v="8"/>
    <s v="Outstanding"/>
    <x v="813"/>
    <x v="84"/>
    <m/>
    <x v="342"/>
    <x v="2"/>
    <s v="0 Fatalities_x000a_0 Injuries"/>
    <x v="1"/>
    <n v="0"/>
    <m/>
    <x v="8"/>
    <s v="Sixteen minutes into press cycle, press shot sent die through rear of bldg. The propellant, as before, was solventless M7. The propellant is being tested as a solventless product. Carpet roll &amp; basket were correct temperature (150F). No vacuum problem."/>
    <x v="0"/>
    <s v="Not Known"/>
    <m/>
    <m/>
    <m/>
    <m/>
    <m/>
    <m/>
  </r>
  <r>
    <x v="8"/>
    <s v="Outstanding"/>
    <x v="814"/>
    <x v="84"/>
    <m/>
    <x v="343"/>
    <x v="2"/>
    <s v="0 Fatalities_x000a_0 Injuries"/>
    <x v="1"/>
    <n v="0"/>
    <m/>
    <x v="8"/>
    <s v="During a rework operation, Comp A3 increments were pressed into the fuze cavity.  Detonation occurred during press cycle in a remotely operated cell.  Fragments rebounded into adjacent bays, and ventilation ducts fell from ceiling in operating bay."/>
    <x v="0"/>
    <s v="Foreign body"/>
    <m/>
    <m/>
    <m/>
    <m/>
    <m/>
    <m/>
  </r>
  <r>
    <x v="9"/>
    <s v="Outstanding"/>
    <x v="815"/>
    <x v="85"/>
    <m/>
    <x v="17"/>
    <x v="3"/>
    <s v="3 injuries"/>
    <x v="1"/>
    <n v="3"/>
    <m/>
    <x v="8"/>
    <m/>
    <x v="2"/>
    <s v="Ignition of pyrotechnic"/>
    <s v="Poor choice of equipment_x000a_poor handling_x000a_incompatibility of materials"/>
    <s v="Properly sort, separate and place in suitable containers"/>
    <s v="Properly sort, separate and place in suitable containers_x000a_Use suitable equipment"/>
    <s v="PPE_x000a_Control personnel"/>
    <s v="Properly sort, separate and place in suitable containers"/>
    <m/>
  </r>
  <r>
    <x v="10"/>
    <s v="Outstanding"/>
    <x v="816"/>
    <x v="85"/>
    <m/>
    <x v="344"/>
    <x v="3"/>
    <s v="0 Fatalities_x000a_0 Injuries"/>
    <x v="1"/>
    <n v="0"/>
    <m/>
    <x v="275"/>
    <s v="A series of explosions, lasting about an hour, was triggered during process work on 500lb incendiary bombs.  The bombs were in the open and were to be dismantled for recovery of valuable components before the charges were dumped at sea"/>
    <x v="0"/>
    <s v="Not Known"/>
    <m/>
    <m/>
    <m/>
    <m/>
    <m/>
    <m/>
  </r>
  <r>
    <x v="10"/>
    <s v="Outstanding"/>
    <x v="817"/>
    <x v="85"/>
    <m/>
    <x v="345"/>
    <x v="3"/>
    <s v="0 Fatalities_x000a_3 Injuries"/>
    <x v="1"/>
    <n v="3"/>
    <m/>
    <x v="276"/>
    <s v="The fuze of a photoflash unit initiated as the unit was being removed from a cartridge case.  Two Experimental Officers were hospitilised and a third was treated for shock."/>
    <x v="0"/>
    <s v="Rough handling"/>
    <m/>
    <m/>
    <m/>
    <m/>
    <m/>
    <m/>
  </r>
  <r>
    <x v="10"/>
    <s v="Outstanding"/>
    <x v="818"/>
    <x v="85"/>
    <m/>
    <x v="308"/>
    <x v="2"/>
    <s v="0 Fatalities_x000a_1 Injuries"/>
    <x v="1"/>
    <n v="1"/>
    <m/>
    <x v="140"/>
    <s v="The operator entered bay alone during lunch period. While taking a bomb from the conveyor to a defuzing device, he damaged the fuze. After removing fuze from the bomb, he took it to another bay &amp; used pipe wrench to remove booster. He dropped the fuze."/>
    <x v="0"/>
    <s v="Dropped munitions"/>
    <m/>
    <m/>
    <m/>
    <m/>
    <m/>
    <m/>
  </r>
  <r>
    <x v="5"/>
    <s v="Outstanding"/>
    <x v="819"/>
    <x v="85"/>
    <m/>
    <x v="29"/>
    <x v="3"/>
    <s v="0 Fatalities_x000a_1 Injuries"/>
    <x v="1"/>
    <n v="1"/>
    <m/>
    <x v="12"/>
    <s v="An ignition occurred in a building used for drying nitrocotton.  A thunderstorm was in progress and the ignition coincided with a violent flash of lightning immediately overhead.  The only casualty was one man who received moderately severe injuries."/>
    <x v="0"/>
    <s v="Lightning"/>
    <m/>
    <m/>
    <m/>
    <m/>
    <m/>
    <m/>
  </r>
  <r>
    <x v="1"/>
    <s v="Outstanding"/>
    <x v="820"/>
    <x v="85"/>
    <m/>
    <x v="122"/>
    <x v="3"/>
    <s v="3 Fatalities_x000a_0 Injuries"/>
    <x v="5"/>
    <n v="0"/>
    <m/>
    <x v="12"/>
    <s v="An ignition occurred during the handling of nitrocotton immediately after drying.  The drying building was practically demolished.  The exact cause of the accident could not be established as all three operatives in the building were killed."/>
    <x v="0"/>
    <s v="Not Known"/>
    <m/>
    <m/>
    <m/>
    <m/>
    <m/>
    <m/>
  </r>
  <r>
    <x v="1"/>
    <s v="Outstanding"/>
    <x v="821"/>
    <x v="85"/>
    <m/>
    <x v="346"/>
    <x v="3"/>
    <s v="0 Fatalities_x000a_1 Injuries"/>
    <x v="1"/>
    <n v="1"/>
    <m/>
    <x v="66"/>
    <s v="An ignition of 23 completed electric detonators occurred during the operation of inscribing numbers on their bases. The ignition occurred while the operator was taking unnumbered dets out of a box. The ignition was probably caused by a static discharge."/>
    <x v="0"/>
    <s v="Inadequate earthing?"/>
    <m/>
    <m/>
    <m/>
    <m/>
    <m/>
    <m/>
  </r>
  <r>
    <x v="15"/>
    <s v="Outstanding"/>
    <x v="822"/>
    <x v="85"/>
    <m/>
    <x v="284"/>
    <x v="2"/>
    <s v="0 Fatalities_x000a_6 Injuries"/>
    <x v="1"/>
    <n v="6"/>
    <m/>
    <x v="205"/>
    <s v="Two were testing the torque of M204A1 fuzes in hand grenades, and checking safety pins, when a handle flew off the grenade which detonated, seriously injuring two operators.  The safety shield was missing from the vise which held the grenade."/>
    <x v="0"/>
    <s v="Rough handling"/>
    <m/>
    <m/>
    <m/>
    <m/>
    <m/>
    <m/>
  </r>
  <r>
    <x v="8"/>
    <s v="Outstanding"/>
    <x v="823"/>
    <x v="85"/>
    <m/>
    <x v="29"/>
    <x v="3"/>
    <s v="0 Fatalities_x000a_0 Injuries"/>
    <x v="1"/>
    <n v="0"/>
    <m/>
    <x v="8"/>
    <s v="Ignition in nitrocellulose powder press. A small portion of the explosive charge at the foot of the press cylinder was charred by fire but no other material was burned. The investigation did not reveal the cause of the fire."/>
    <x v="0"/>
    <s v="Not Known"/>
    <m/>
    <m/>
    <m/>
    <m/>
    <m/>
    <m/>
  </r>
  <r>
    <x v="8"/>
    <s v="Outstanding"/>
    <x v="824"/>
    <x v="85"/>
    <m/>
    <x v="332"/>
    <x v="3"/>
    <s v="0 Fatalities_x000a_1 Injuries"/>
    <x v="1"/>
    <n v="1"/>
    <m/>
    <x v="8"/>
    <s v="Explosion in nitrocellulose-dehydration press.  The press was badly damaged but there was no other damage to property or plant. The ignition may have been due to adiabatic compression or the presence of foreign matter."/>
    <x v="0"/>
    <s v="Not Known"/>
    <m/>
    <m/>
    <m/>
    <m/>
    <m/>
    <m/>
  </r>
  <r>
    <x v="10"/>
    <s v="Outstanding"/>
    <x v="825"/>
    <x v="86"/>
    <m/>
    <x v="29"/>
    <x v="3"/>
    <s v="0 Fatalities_x000a_2 Injuries"/>
    <x v="1"/>
    <n v="2"/>
    <m/>
    <x v="140"/>
    <s v="Friction or impact between the cover plates and the trays of detonators (176 total) caused a detonation which injured two workers.  The operation called for inserting detonators into lead assemblies."/>
    <x v="0"/>
    <s v="Not Known"/>
    <m/>
    <m/>
    <m/>
    <m/>
    <m/>
    <m/>
  </r>
  <r>
    <x v="10"/>
    <s v="Outstanding"/>
    <x v="826"/>
    <x v="86"/>
    <m/>
    <x v="347"/>
    <x v="2"/>
    <s v="0 Fatalities_x000a_2 Injuries"/>
    <x v="1"/>
    <n v="2"/>
    <m/>
    <x v="86"/>
    <s v="While removing M2 fuze assemblies from the M2A1 mine, a detonation occurred with the barricade open.  Op was placing tool fixture on the assembly by hand when it detonated because a previously removed assembly had jammed in the tool."/>
    <x v="0"/>
    <s v="Faulty tool/machinery"/>
    <m/>
    <m/>
    <m/>
    <m/>
    <m/>
    <m/>
  </r>
  <r>
    <x v="10"/>
    <s v="Outstanding"/>
    <x v="827"/>
    <x v="86"/>
    <m/>
    <x v="29"/>
    <x v="3"/>
    <s v="0 Fatalities_x000a_1 Injuries"/>
    <x v="1"/>
    <n v="1"/>
    <m/>
    <x v="277"/>
    <s v="Explosion of one delay detonator during assembly.  No other details available."/>
    <x v="0"/>
    <s v="Not Known"/>
    <m/>
    <m/>
    <m/>
    <m/>
    <m/>
    <m/>
  </r>
  <r>
    <x v="3"/>
    <s v="Outstanding"/>
    <x v="828"/>
    <x v="86"/>
    <m/>
    <x v="331"/>
    <x v="2"/>
    <s v="0 Fatalities_x000a_0 Injuries"/>
    <x v="1"/>
    <n v="0"/>
    <m/>
    <x v="2"/>
    <s v="A fire started when a nitroglycerine bogie was being cleaned with ether.  The fire, probably caused by static, propagated to a tank of triacetin and then to 1000lb of nitroglycerine in some large dessicators. The whole building was destroyed."/>
    <x v="0"/>
    <s v="Inadequate earthing"/>
    <m/>
    <m/>
    <m/>
    <m/>
    <m/>
    <m/>
  </r>
  <r>
    <x v="3"/>
    <s v="Outstanding"/>
    <x v="829"/>
    <x v="86"/>
    <m/>
    <x v="348"/>
    <x v="2"/>
    <s v="0 Fatalities_x000a_0 Injuries"/>
    <x v="1"/>
    <n v="0"/>
    <m/>
    <x v="2"/>
    <s v="While cleaning out the catch box at end of shift in the Denitrator Tower, a pop or small explosion occurred due to failure to separate nitroglycerin properly which allowed NG into the Hot Tower."/>
    <x v="0"/>
    <s v="Contamination"/>
    <m/>
    <m/>
    <m/>
    <m/>
    <m/>
    <m/>
  </r>
  <r>
    <x v="4"/>
    <s v="Outstanding"/>
    <x v="830"/>
    <x v="86"/>
    <m/>
    <x v="349"/>
    <x v="3"/>
    <s v="1 Fatalities_x000a_0 Injuries"/>
    <x v="4"/>
    <n v="0"/>
    <m/>
    <x v="278"/>
    <s v="A length of pipe, which had been chemically treated to remove explosives contamination, was being heated to ensure that all traces of contamination had been removed and that it was safe for cutting. The pipe exploded during the heating process."/>
    <x v="18"/>
    <s v="Contamination"/>
    <s v="Use of open flame to prove FFE."/>
    <m/>
    <m/>
    <s v="Remote working._x000a_Use a proving oven for suitable items."/>
    <s v="Train people in the hazards."/>
    <m/>
  </r>
  <r>
    <x v="16"/>
    <s v="Outstanding"/>
    <x v="831"/>
    <x v="86"/>
    <m/>
    <x v="350"/>
    <x v="3"/>
    <s v="3 Fatalities_x000a_2 Injuries"/>
    <x v="5"/>
    <n v="2"/>
    <m/>
    <x v="141"/>
    <s v="Ignition during filling of small rockets.  The accident occurred as a hand drill with steel bit was being used to drill out a cavity in a rocket filled with composition.  The ignition spread to all other explosives in the building"/>
    <x v="0"/>
    <s v="Procedure in error"/>
    <m/>
    <m/>
    <m/>
    <m/>
    <m/>
    <m/>
  </r>
  <r>
    <x v="5"/>
    <s v="Outstanding"/>
    <x v="832"/>
    <x v="86"/>
    <m/>
    <x v="351"/>
    <x v="2"/>
    <s v="0 Fatalities_x000a_2 Injuries"/>
    <x v="1"/>
    <n v="2"/>
    <m/>
    <x v="80"/>
    <s v="While raising Nike Hercules motor from curing oven, the hoist structure failed. The motor fell 3 feet to concrete floor &amp; ignited. 3 motors in the oven also burned. Two ops were injured by flash burns.  Mandrels (900 lbs) were thrown thru the roof."/>
    <x v="0"/>
    <s v="Dropped munitions"/>
    <m/>
    <m/>
    <m/>
    <m/>
    <m/>
    <m/>
  </r>
  <r>
    <x v="2"/>
    <s v="Outstanding"/>
    <x v="833"/>
    <x v="86"/>
    <m/>
    <x v="352"/>
    <x v="3"/>
    <s v="4 Fatalities_x000a_15 Injuries"/>
    <x v="7"/>
    <n v="15"/>
    <m/>
    <x v="279"/>
    <s v="An explosion occurred in a cartridging house whilst cartridges were being made on Miller-Dann semi-automatic extruders. The explosive contained 27% nitroglycerine. 2 machines were in operation whilst a third was being filled. Cause: foreign body"/>
    <x v="0"/>
    <s v="Foreign body"/>
    <m/>
    <m/>
    <m/>
    <m/>
    <m/>
    <m/>
  </r>
  <r>
    <x v="1"/>
    <s v="Outstanding"/>
    <x v="834"/>
    <x v="86"/>
    <m/>
    <x v="29"/>
    <x v="3"/>
    <s v="0 Fatalities_x000a_0 Injuries"/>
    <x v="1"/>
    <n v="0"/>
    <m/>
    <x v="280"/>
    <s v="While pouring ASA compound into cups for mixing with lead azide and lead styphnate, an explosion occurred which damaged building and equipment and sent operator into shock.  The operation was conducted from a shielded location."/>
    <x v="0"/>
    <s v="Not Known"/>
    <m/>
    <m/>
    <m/>
    <m/>
    <m/>
    <m/>
  </r>
  <r>
    <x v="10"/>
    <s v="Outstanding"/>
    <x v="835"/>
    <x v="87"/>
    <m/>
    <x v="351"/>
    <x v="2"/>
    <s v="0 Fatalities_x000a_0 Injuries"/>
    <x v="1"/>
    <n v="0"/>
    <m/>
    <x v="80"/>
    <s v="The rocket motor was rotated at 150 RPM while a blade moved into the propellant at 6 ipm.  Explosion shattered bay, injured 3 ops, 1 lost time due to shock.  Ten pounds of propellant involved, damage severe. Hazard analysis addressed fire hazard only."/>
    <x v="0"/>
    <s v="Poorly designed equipment"/>
    <m/>
    <m/>
    <m/>
    <m/>
    <m/>
    <m/>
  </r>
  <r>
    <x v="2"/>
    <s v="Outstanding"/>
    <x v="836"/>
    <x v="87"/>
    <m/>
    <x v="300"/>
    <x v="2"/>
    <s v="0 Fatalities_x000a_0 Injuries"/>
    <x v="1"/>
    <n v="0"/>
    <m/>
    <x v="233"/>
    <s v="A can of Photoflash powder was attached to the machine over the hopper &amp; vibrated into a warhead remotely.  Operators failed to close gate valve at bottom of hopper, and dumped powder directly into warhead. Detonation occurred while closing gate valve."/>
    <x v="0"/>
    <s v="Faulty tool/machinery"/>
    <m/>
    <m/>
    <m/>
    <m/>
    <m/>
    <m/>
  </r>
  <r>
    <x v="2"/>
    <s v="Outstanding"/>
    <x v="837"/>
    <x v="87"/>
    <m/>
    <x v="353"/>
    <x v="11"/>
    <s v="0 Fatalities_x000a_0 Injuries"/>
    <x v="1"/>
    <n v="0"/>
    <m/>
    <x v="281"/>
    <s v="Fire and explosion of a cartridging building. Cause of ignition was not definitely determined but probably resulted from friction at some point in the vibropacker machine. Some structural damage, but not serious, to an operating building 450 feet away."/>
    <x v="0"/>
    <s v="Not Known"/>
    <m/>
    <m/>
    <m/>
    <m/>
    <m/>
    <m/>
  </r>
  <r>
    <x v="1"/>
    <s v="Outstanding"/>
    <x v="838"/>
    <x v="87"/>
    <m/>
    <x v="307"/>
    <x v="2"/>
    <s v="1 Fatalities"/>
    <x v="4"/>
    <n v="0"/>
    <m/>
    <x v="2"/>
    <s v="There was an explosion at a nitroglycerine store house involving three tons of explosive oil. The nitroglycerine was flowing from the wash house at the moment of the explosion. One man was killed."/>
    <x v="0"/>
    <s v="Not Known"/>
    <m/>
    <m/>
    <m/>
    <m/>
    <m/>
    <m/>
  </r>
  <r>
    <x v="1"/>
    <s v="Outstanding"/>
    <x v="839"/>
    <x v="87"/>
    <m/>
    <x v="354"/>
    <x v="7"/>
    <s v="1 Fatalities"/>
    <x v="4"/>
    <n v="0"/>
    <m/>
    <x v="99"/>
    <s v="A workman died taking 80g of lead styphnate out of a rubber jug containing 6 pounds of explosive. A sudden explosion occurred killing the workman possibly some styphnate in the jug dried up and detonated with rough handling"/>
    <x v="0"/>
    <s v="Not Known"/>
    <m/>
    <m/>
    <m/>
    <m/>
    <m/>
    <m/>
  </r>
  <r>
    <x v="1"/>
    <s v="Outstanding"/>
    <x v="840"/>
    <x v="87"/>
    <m/>
    <x v="250"/>
    <x v="2"/>
    <s v="4 Fatalities_x000a_1 Injuries"/>
    <x v="7"/>
    <n v="1"/>
    <m/>
    <x v="205"/>
    <s v="A new operator chamber gaging 106mm HEAT round used a fiber hammer to force the round into the gage.  The cartridge fired, driving the projectile into the device with enough force to detonate the Composition B, perhaps without the fuze functioning."/>
    <x v="0"/>
    <s v="Rough handling"/>
    <m/>
    <m/>
    <m/>
    <m/>
    <m/>
    <m/>
  </r>
  <r>
    <x v="0"/>
    <s v="Outstanding"/>
    <x v="841"/>
    <x v="87"/>
    <m/>
    <x v="355"/>
    <x v="3"/>
    <s v="0 Fatalities_x000a_1 Injuries"/>
    <x v="1"/>
    <n v="1"/>
    <m/>
    <x v="282"/>
    <s v="A minor ignition of a small quantity of Aluminite No 2 occurred in an edge runner mill.  The roller had become displaced on its bearings and partially jammed against the framework of the mill, causing friction"/>
    <x v="0"/>
    <s v="Faulty tool/machinery"/>
    <m/>
    <m/>
    <m/>
    <m/>
    <m/>
    <m/>
  </r>
  <r>
    <x v="8"/>
    <s v="Outstanding"/>
    <x v="842"/>
    <x v="87"/>
    <m/>
    <x v="332"/>
    <x v="3"/>
    <s v="0 Fatalities_x000a_0 Injuries"/>
    <x v="1"/>
    <n v="0"/>
    <m/>
    <x v="8"/>
    <s v="An explosion occurred during the process of pressing casting powder dough. The ignition was caused by adiabatic compression. No one was injured and the plant sutained only superficial damage."/>
    <x v="0"/>
    <s v="Adiabatic compression"/>
    <m/>
    <m/>
    <m/>
    <m/>
    <m/>
    <m/>
  </r>
  <r>
    <x v="7"/>
    <s v="Outstanding"/>
    <x v="843"/>
    <x v="87"/>
    <m/>
    <x v="331"/>
    <x v="2"/>
    <s v="2 Fatalities_x000a_2 Injuries"/>
    <x v="0"/>
    <n v="2"/>
    <m/>
    <x v="80"/>
    <s v="Following glazing of two lots of hybrid powder, crew began the hand screening operation. When a discharge spout loosened, the crew used copper wire to secure it to the screener to finish production.  A few minutes later deflagration destroyed facility."/>
    <x v="0"/>
    <s v="Incorrect use of machinery"/>
    <m/>
    <m/>
    <m/>
    <m/>
    <m/>
    <m/>
  </r>
  <r>
    <x v="10"/>
    <s v="Outstanding"/>
    <x v="844"/>
    <x v="88"/>
    <m/>
    <x v="190"/>
    <x v="2"/>
    <s v="0 Fatalities_x000a_1 Injuries"/>
    <x v="1"/>
    <n v="1"/>
    <m/>
    <x v="283"/>
    <s v="Op soaked 155mm half shell in acetone prior to removing explosive by hand tools.  Acetone dissolved explosives, evaporated some, depositing crystals on external shell wall with a greater sensitivity than original 9404.  Op bumped shell against grate"/>
    <x v="0"/>
    <s v="Procedure in error"/>
    <m/>
    <m/>
    <m/>
    <m/>
    <m/>
    <m/>
  </r>
  <r>
    <x v="10"/>
    <s v="Outstanding"/>
    <x v="845"/>
    <x v="88"/>
    <m/>
    <x v="17"/>
    <x v="29"/>
    <s v="0 Fatalities_x000a_1 Injuries"/>
    <x v="1"/>
    <n v="1"/>
    <m/>
    <x v="140"/>
    <s v="Operator fastened electric fuze to detonator and placed assembled items in a wood tray.  As she finished the last one on the tray, detonation occurred which slightly injured her right hand.  The other 19 detonators did not propagate."/>
    <x v="0"/>
    <s v="Not Known"/>
    <m/>
    <m/>
    <m/>
    <m/>
    <m/>
    <m/>
  </r>
  <r>
    <x v="2"/>
    <s v="Outstanding"/>
    <x v="846"/>
    <x v="88"/>
    <m/>
    <x v="259"/>
    <x v="3"/>
    <s v="0 Fatalities_x000a_1 Injuries"/>
    <x v="1"/>
    <n v="1"/>
    <m/>
    <x v="284"/>
    <s v="A jammed detonator ignited in an automatic detonator filling machine (known as a Fortress) as an operative attempted to release the punch assembly.  The operative sustained severe finger injuries."/>
    <x v="0"/>
    <s v="Faulty tool/machinery"/>
    <m/>
    <m/>
    <m/>
    <m/>
    <m/>
    <m/>
  </r>
  <r>
    <x v="2"/>
    <s v="Outstanding"/>
    <x v="847"/>
    <x v="88"/>
    <m/>
    <x v="259"/>
    <x v="3"/>
    <s v="0 Fatalities_x000a_0 Injuries"/>
    <x v="1"/>
    <n v="0"/>
    <m/>
    <x v="118"/>
    <s v="An ignition occurred in the inverting machine during removal of surplus A Composition from partially filled dets.  The ignition was entirely contained within the guard and no one was injured.  The cam shaft was fouling the stub shaft resulting in nipping"/>
    <x v="0"/>
    <s v="Faulty tool/machinery"/>
    <m/>
    <m/>
    <m/>
    <m/>
    <m/>
    <m/>
  </r>
  <r>
    <x v="2"/>
    <s v="Outstanding"/>
    <x v="848"/>
    <x v="88"/>
    <m/>
    <x v="356"/>
    <x v="3"/>
    <s v="0 Fatalities_x000a_1 Injuries"/>
    <x v="1"/>
    <n v="1"/>
    <m/>
    <x v="6"/>
    <s v="An ignition took place when a rocket was being filled by hand using a wooden mallet and hollow brass drift. The operative probably used too much force.  The ignition spread to loose composition and other partly filled fireworks in the building."/>
    <x v="0"/>
    <s v="Rough handling"/>
    <m/>
    <m/>
    <m/>
    <m/>
    <m/>
    <m/>
  </r>
  <r>
    <x v="2"/>
    <s v="Outstanding"/>
    <x v="849"/>
    <x v="88"/>
    <m/>
    <x v="232"/>
    <x v="3"/>
    <s v="0 Fatalities_x000a_1 Injuries"/>
    <x v="1"/>
    <n v="1"/>
    <m/>
    <x v="6"/>
    <s v="An ignition of a roman candle occurred when an operative with over 12 years experience was inserting, by pushing with his fingers, a coloured star into the candle case. The ignition spread to the other fireworks compositions in the building."/>
    <x v="0"/>
    <s v="Rough handling"/>
    <m/>
    <m/>
    <m/>
    <m/>
    <m/>
    <m/>
  </r>
  <r>
    <x v="14"/>
    <s v="Outstanding"/>
    <x v="850"/>
    <x v="88"/>
    <m/>
    <x v="326"/>
    <x v="3"/>
    <s v="0 Fatalities_x000a_0 Injuries"/>
    <x v="1"/>
    <n v="0"/>
    <m/>
    <x v="39"/>
    <s v="An ignition occurred during the remote sawing of a 200lb cordite charge.  The fire arose from frictional heat generated between the cordite and the saw blade caused by insufficient delivery of coolant fluid.  The drencher system failed to work."/>
    <x v="0"/>
    <s v="Faulty tool/machinery"/>
    <m/>
    <m/>
    <m/>
    <m/>
    <m/>
    <m/>
  </r>
  <r>
    <x v="0"/>
    <s v="Outstanding"/>
    <x v="851"/>
    <x v="88"/>
    <m/>
    <x v="357"/>
    <x v="6"/>
    <s v="1 Fatalities"/>
    <x v="4"/>
    <n v="0"/>
    <m/>
    <x v="0"/>
    <s v="A black powder corning mill exploded killing the operator. The explosion propagated to the next room where 300lb of finished black powder was stored"/>
    <x v="0"/>
    <s v="Not Known"/>
    <m/>
    <m/>
    <m/>
    <m/>
    <m/>
    <m/>
  </r>
  <r>
    <x v="0"/>
    <s v="Outstanding"/>
    <x v="852"/>
    <x v="88"/>
    <m/>
    <x v="333"/>
    <x v="19"/>
    <s v="1 Fatalities"/>
    <x v="4"/>
    <n v="0"/>
    <m/>
    <x v="0"/>
    <s v="700lb of black powder exploded in a corning mill during reprocessing of a particularly sensitive mixture. The explosion propagated to 700lb of powder loaded on a truck. The cause was later found to be due to the use of brown coal instead of charcoal"/>
    <x v="0"/>
    <s v="Incompatibility"/>
    <m/>
    <m/>
    <m/>
    <m/>
    <m/>
    <m/>
  </r>
  <r>
    <x v="0"/>
    <s v="Outstanding"/>
    <x v="853"/>
    <x v="88"/>
    <m/>
    <x v="333"/>
    <x v="19"/>
    <s v="0 Fatalities_x000a_0 Injuries"/>
    <x v="1"/>
    <n v="0"/>
    <m/>
    <x v="0"/>
    <s v="400lb of black powder exploded in a corning mill of the same type and with the same mixture as record no 865 two weeks earlier. The cause of both the explosions was found to be that the mixture contained brown coal instead of charcoal"/>
    <x v="0"/>
    <s v="Incompatibility"/>
    <m/>
    <m/>
    <m/>
    <m/>
    <m/>
    <m/>
  </r>
  <r>
    <x v="8"/>
    <s v="Outstanding"/>
    <x v="854"/>
    <x v="88"/>
    <m/>
    <x v="29"/>
    <x v="3"/>
    <s v="0 Fatalities_x000a_2 Injuries"/>
    <x v="1"/>
    <n v="2"/>
    <m/>
    <x v="8"/>
    <s v="An explosion during the process of pressing did considerable damage to the building. The precise cause of the ignition was not determined but a possible cause was adiabatic compression."/>
    <x v="0"/>
    <s v="Adiabatic compression?"/>
    <m/>
    <m/>
    <m/>
    <m/>
    <m/>
    <m/>
  </r>
  <r>
    <x v="9"/>
    <s v="Outstanding"/>
    <x v="855"/>
    <x v="89"/>
    <m/>
    <x v="17"/>
    <x v="3"/>
    <s v="Severe burns to 1 operator, £1000 damage to buildings"/>
    <x v="1"/>
    <n v="1"/>
    <s v="£1000 damage to buildings"/>
    <x v="8"/>
    <s v="Cleaning of incendery bomb breakdown plant"/>
    <x v="4"/>
    <s v="Working away from procedure; waste slurry was dried out."/>
    <s v="Management of control; failure to conduct thorough risk assessment; buildings constructed with inappropriate materials; lack of supervision; lack of PPM for cleaning process"/>
    <s v="Incendery mixes and residues are to only be cleaned by wet methods; keep floor wet; clean arises frequently, revise methods to reduce spillages;."/>
    <s v="Wet cleaning, incendery composite must be mained as wet at all times; change of tooling for no-sparking material"/>
    <s v="Wear correct PPE, more frequent clearing of waste, ALARP principles, remove operator from immediate area."/>
    <s v="Requirement for product to be kept wet; lessons learnt to be reviewed; ensure awareness of material properties; importance of correct PPE; suitability of process area"/>
    <m/>
  </r>
  <r>
    <x v="9"/>
    <s v="Outstanding"/>
    <x v="856"/>
    <x v="89"/>
    <m/>
    <x v="17"/>
    <x v="30"/>
    <s v="Not reported"/>
    <x v="1"/>
    <n v="0"/>
    <m/>
    <x v="8"/>
    <s v="Disposing of fuzes in a furnace;fuze detonated"/>
    <x v="4"/>
    <s v="None reported"/>
    <s v="Heat latent from the furnace set off fuze, furnace design faulty, no baffles"/>
    <s v="inappropriate disposal equipment"/>
    <s v="Allow cool down period between burns; correct equipment"/>
    <s v="Operators to wear correct PPE"/>
    <s v="Importance of correct design of equipment"/>
    <m/>
  </r>
  <r>
    <x v="10"/>
    <s v="Outstanding"/>
    <x v="857"/>
    <x v="89"/>
    <m/>
    <x v="180"/>
    <x v="3"/>
    <s v="0 Fatalities_x000a_0 Injuries"/>
    <x v="1"/>
    <n v="0"/>
    <m/>
    <x v="285"/>
    <s v="An ignition occurred during the breaking down and disposal of shell by means of hydraulic jet.  The new process was used with shell filled with SR 269 before tests had been carried out.  The calcium silicide reacted with water to give flammable compounds."/>
    <x v="0"/>
    <s v="Inappropriate disposal"/>
    <m/>
    <m/>
    <m/>
    <m/>
    <m/>
    <m/>
  </r>
  <r>
    <x v="10"/>
    <s v="Outstanding"/>
    <x v="858"/>
    <x v="89"/>
    <m/>
    <x v="104"/>
    <x v="3"/>
    <s v="0 Fatalities_x000a_0 Injuries"/>
    <x v="1"/>
    <n v="0"/>
    <m/>
    <x v="286"/>
    <s v="An ignition occurred whilst an operative was assembling a gaine to a fuze.  The floor of the building in which the accident occurred had been varnished rendering it non-conducting.  It is considered that the igniter in the gaine was fired by electrostatic"/>
    <x v="0"/>
    <s v="Inadequate earthing"/>
    <m/>
    <m/>
    <m/>
    <m/>
    <m/>
    <m/>
  </r>
  <r>
    <x v="11"/>
    <s v="Outstanding"/>
    <x v="859"/>
    <x v="89"/>
    <m/>
    <x v="351"/>
    <x v="2"/>
    <s v="0 Fatalities_x000a_0 Injuries"/>
    <x v="1"/>
    <n v="0"/>
    <m/>
    <x v="80"/>
    <s v="A continuous extruder was fed by two streams, liquid fuel &amp; dry oxidizer to form Polysulfide Perchlorate.  When AP feed jammed, op freed it manually.  As extruder continued, detonation occurred due to a small piece of nylon in the extruder mixer."/>
    <x v="0"/>
    <s v="Foreign body"/>
    <m/>
    <m/>
    <m/>
    <m/>
    <m/>
    <m/>
  </r>
  <r>
    <x v="11"/>
    <s v="Outstanding"/>
    <x v="860"/>
    <x v="89"/>
    <m/>
    <x v="29"/>
    <x v="3"/>
    <s v="0 Fatalities_x000a_0 Injuries"/>
    <x v="1"/>
    <n v="0"/>
    <m/>
    <x v="287"/>
    <s v="Ignition during extrusion of igniter cord.  No other details available"/>
    <x v="0"/>
    <s v="Not Known"/>
    <m/>
    <m/>
    <m/>
    <m/>
    <m/>
    <m/>
  </r>
  <r>
    <x v="2"/>
    <s v="Outstanding"/>
    <x v="861"/>
    <x v="89"/>
    <m/>
    <x v="259"/>
    <x v="3"/>
    <s v="0 Fatalities_x000a_1 Injuries"/>
    <x v="1"/>
    <n v="1"/>
    <m/>
    <x v="288"/>
    <s v="An ignition occurred during the application of varnish to the surface of explosive in pressed dets (internal varnishing).  The ignition was most likely caused by static on a det insulated from its hole in the tray by some impurity."/>
    <x v="0"/>
    <s v="Contamination"/>
    <m/>
    <m/>
    <m/>
    <m/>
    <m/>
    <m/>
  </r>
  <r>
    <x v="2"/>
    <s v="Outstanding"/>
    <x v="862"/>
    <x v="89"/>
    <m/>
    <x v="259"/>
    <x v="3"/>
    <s v="0 Fatalities_x000a_0 Injuries"/>
    <x v="1"/>
    <n v="0"/>
    <m/>
    <x v="141"/>
    <s v="An ignition occurred during the filling of 1.75&quot; photoflash units with SR 809 by the process of jolting.  The roof of the cubicle was damaged and approx 60 sheets of windowlite or glass were either blown out or damaged."/>
    <x v="0"/>
    <s v="Not Known"/>
    <m/>
    <m/>
    <m/>
    <m/>
    <m/>
    <m/>
  </r>
  <r>
    <x v="2"/>
    <s v="Outstanding"/>
    <x v="863"/>
    <x v="89"/>
    <m/>
    <x v="358"/>
    <x v="2"/>
    <s v="0 Fatalities_x000a_0 Injuries"/>
    <x v="1"/>
    <n v="0"/>
    <m/>
    <x v="126"/>
    <s v="During a plate charging process for manufacturing detonators, a hole in the plate was blocked, causing a detonation between the charging and metering plates which destroyed the machine and blew out weak wall panels and doors."/>
    <x v="0"/>
    <s v="Faulty tool/machinery"/>
    <m/>
    <m/>
    <m/>
    <m/>
    <m/>
    <m/>
  </r>
  <r>
    <x v="6"/>
    <s v="Outstanding"/>
    <x v="864"/>
    <x v="89"/>
    <m/>
    <x v="29"/>
    <x v="3"/>
    <s v="0 Fatalities_x000a_1 Injuries"/>
    <x v="1"/>
    <n v="1"/>
    <m/>
    <x v="17"/>
    <s v="The driver of a mechanical stacker struck a drum of NC with the front wheel of his vehicle. The drum exploded projecting the drum lid 60 ft.&amp; scattering burning NC over the surrounding area. The ignition was attributed to friction of dry NC around lid."/>
    <x v="0"/>
    <s v="Inadequate desensitisation"/>
    <m/>
    <m/>
    <m/>
    <m/>
    <m/>
    <m/>
  </r>
  <r>
    <x v="8"/>
    <s v="Outstanding"/>
    <x v="865"/>
    <x v="89"/>
    <m/>
    <x v="359"/>
    <x v="2"/>
    <s v="0 Fatalities_x000a_0 Injuries"/>
    <x v="1"/>
    <n v="0"/>
    <m/>
    <x v="8"/>
    <s v="While pressing TNT into a block, during dwell at 20,000 psi, press shot.  Bldg design permitted shock front into corridors.  Weak wall of 2 inch concrete block enhanced damage.  Damage confined to building 11-20, Bay 2.  There was no fire."/>
    <x v="0"/>
    <s v="Faulty tool/machinery"/>
    <m/>
    <m/>
    <m/>
    <m/>
    <m/>
    <m/>
  </r>
  <r>
    <x v="9"/>
    <s v="Outstanding"/>
    <x v="866"/>
    <x v="90"/>
    <m/>
    <x v="17"/>
    <x v="6"/>
    <s v="2 Fatalities, 4 injuries Major facility damage"/>
    <x v="0"/>
    <n v="4"/>
    <s v="Major facility damage"/>
    <x v="8"/>
    <s v="Explosion during sieving operation 2T"/>
    <x v="19"/>
    <s v="Unknown"/>
    <s v="Unknown"/>
    <s v="Unknown"/>
    <s v="Unknown"/>
    <s v="Unknown"/>
    <s v="Unknown"/>
    <m/>
  </r>
  <r>
    <x v="3"/>
    <s v="Outstanding"/>
    <x v="867"/>
    <x v="90"/>
    <m/>
    <x v="108"/>
    <x v="12"/>
    <s v="0 Fatalities_x000a_2 Injuries"/>
    <x v="1"/>
    <n v="2"/>
    <m/>
    <x v="289"/>
    <s v="The detonation on the sawdust platform was caused by the presence of lead azide and lead styphnate amongst the sawdust during the operation of cleaning the platform."/>
    <x v="0"/>
    <s v="Contamination"/>
    <m/>
    <m/>
    <m/>
    <m/>
    <m/>
    <m/>
  </r>
  <r>
    <x v="5"/>
    <s v="Outstanding"/>
    <x v="868"/>
    <x v="90"/>
    <m/>
    <x v="108"/>
    <x v="12"/>
    <s v="0 Fatalities_x000a_0 Injuries"/>
    <x v="1"/>
    <n v="0"/>
    <m/>
    <x v="67"/>
    <s v="Ignition of ether vapor in electric oven. The vapour must have come into contact with the electrical control system in the base compartment of the oven. The use of the oven for the purpose of drying these particular samples was contrary to instructions."/>
    <x v="0"/>
    <s v="Procedure not followed"/>
    <m/>
    <m/>
    <m/>
    <m/>
    <m/>
    <m/>
  </r>
  <r>
    <x v="5"/>
    <s v="Outstanding"/>
    <x v="869"/>
    <x v="90"/>
    <m/>
    <x v="360"/>
    <x v="10"/>
    <m/>
    <x v="1"/>
    <n v="0"/>
    <m/>
    <x v="3"/>
    <s v="Explosion von Quecksilberfulminat im Wasch- und Trockenhaus"/>
    <x v="0"/>
    <m/>
    <m/>
    <m/>
    <m/>
    <m/>
    <m/>
    <m/>
  </r>
  <r>
    <x v="2"/>
    <s v="Outstanding"/>
    <x v="870"/>
    <x v="90"/>
    <m/>
    <x v="209"/>
    <x v="3"/>
    <s v="0 Fatalities_x000a_1 Injuries"/>
    <x v="1"/>
    <n v="1"/>
    <m/>
    <x v="7"/>
    <s v="The operator of a crimping machine received severe hand injuries when two or more plain detonators exploded in her right hand. The explosion was thought to be due to friction between the detonators or between the detonators and a finger ring."/>
    <x v="0"/>
    <s v="Not Known"/>
    <m/>
    <m/>
    <m/>
    <m/>
    <m/>
    <m/>
  </r>
  <r>
    <x v="2"/>
    <s v="Outstanding"/>
    <x v="871"/>
    <x v="90"/>
    <m/>
    <x v="361"/>
    <x v="3"/>
    <s v="0 Fatalities_x000a_3 Injuries"/>
    <x v="1"/>
    <n v="3"/>
    <m/>
    <x v="141"/>
    <s v="Four semi-detached filling rooms were destroyed and three workers were injured when an ignition occurred during the boring of a 6d. rocket. The ignition was attributed to the presence of grit in the firework composition or heat caused by boring."/>
    <x v="0"/>
    <s v="Foreign body?"/>
    <m/>
    <m/>
    <m/>
    <m/>
    <m/>
    <m/>
  </r>
  <r>
    <x v="2"/>
    <s v="Outstanding"/>
    <x v="872"/>
    <x v="90"/>
    <m/>
    <x v="94"/>
    <x v="1"/>
    <m/>
    <x v="1"/>
    <n v="0"/>
    <m/>
    <x v="9"/>
    <s v="Incident sur une machine a encartoucher"/>
    <x v="0"/>
    <m/>
    <m/>
    <m/>
    <m/>
    <m/>
    <m/>
    <m/>
  </r>
  <r>
    <x v="1"/>
    <s v="Outstanding"/>
    <x v="873"/>
    <x v="90"/>
    <m/>
    <x v="17"/>
    <x v="31"/>
    <s v="1 Fatalities_x000a_0 Injuries"/>
    <x v="4"/>
    <n v="0"/>
    <m/>
    <x v="126"/>
    <s v="In the back line of a blasting cap plant, Dry Bldg 253 contained 4 drying cubicles with an open bay at each end of the corridor.  The detonation occurred in the sediment beakers on the floor of the open bay, involving wet azide on the waiting table."/>
    <x v="0"/>
    <s v="Rough handling"/>
    <m/>
    <m/>
    <m/>
    <m/>
    <m/>
    <m/>
  </r>
  <r>
    <x v="14"/>
    <s v="Outstanding"/>
    <x v="874"/>
    <x v="90"/>
    <m/>
    <x v="268"/>
    <x v="3"/>
    <s v="0 Fatalities_x000a_0 Injuries"/>
    <x v="1"/>
    <n v="0"/>
    <m/>
    <x v="290"/>
    <s v="During the cutting of a 70/30 Baratol billet, the bandsaw wandered and cut into the table.  There was no ignition."/>
    <x v="0"/>
    <s v="Not applicable"/>
    <m/>
    <m/>
    <m/>
    <m/>
    <m/>
    <m/>
  </r>
  <r>
    <x v="8"/>
    <s v="Outstanding"/>
    <x v="875"/>
    <x v="90"/>
    <m/>
    <x v="104"/>
    <x v="3"/>
    <s v="0 Fatalities_x000a_1 Injuries"/>
    <x v="1"/>
    <n v="1"/>
    <m/>
    <x v="141"/>
    <s v="An ignition occurred during the pressing of SR252, SR703 &amp; gunpowder into Star Green. The accid't was caused by the crushing of the star during pressing without side support. Comp was nipped between metal surfaces &amp; the press guard did not hold the effect"/>
    <x v="0"/>
    <s v="Incorrect use of machinery"/>
    <m/>
    <m/>
    <m/>
    <m/>
    <m/>
    <m/>
  </r>
  <r>
    <x v="8"/>
    <s v="Outstanding"/>
    <x v="876"/>
    <x v="90"/>
    <m/>
    <x v="17"/>
    <x v="6"/>
    <s v="0 Fatalities_x000a_1 Injuries"/>
    <x v="1"/>
    <n v="1"/>
    <m/>
    <x v="8"/>
    <s v="A six piston press was consolidated 30mm pellets of &quot;explosive nitrate&quot; when the press shot. The operator was burned, one wall and roof blown out of bay.  Considerable damage due to burning."/>
    <x v="0"/>
    <s v="Faulty tool/machinery"/>
    <m/>
    <m/>
    <m/>
    <m/>
    <m/>
    <m/>
  </r>
  <r>
    <x v="10"/>
    <s v="Outstanding"/>
    <x v="877"/>
    <x v="91"/>
    <m/>
    <x v="362"/>
    <x v="7"/>
    <s v="2 Fatalities_x000a_0 Injuries"/>
    <x v="0"/>
    <n v="0"/>
    <m/>
    <x v="247"/>
    <s v="An explosion occurred during the recovery of pentolite from artillery shells. The pentolite was extracted by heating with steam and hot water. The cause is thought to have been manual extraction or a fall of explosive."/>
    <x v="0"/>
    <s v="Not Known"/>
    <m/>
    <m/>
    <m/>
    <m/>
    <m/>
    <m/>
  </r>
  <r>
    <x v="10"/>
    <s v="Outstanding"/>
    <x v="878"/>
    <x v="91"/>
    <m/>
    <x v="340"/>
    <x v="2"/>
    <s v="3 Fatalities_x000a_6 Injuries"/>
    <x v="5"/>
    <n v="6"/>
    <m/>
    <x v="128"/>
    <s v="A BLU 3 bomblet was rejected after assembly due to a misaligned retaining band.  The bomblet was placed in a fixture and a safety screw was removed from the fuze.  The band was removed &amp; op attempted to replace the band when detonation occurred."/>
    <x v="0"/>
    <s v="Rough handling"/>
    <m/>
    <m/>
    <m/>
    <m/>
    <m/>
    <m/>
  </r>
  <r>
    <x v="5"/>
    <s v="Outstanding"/>
    <x v="879"/>
    <x v="91"/>
    <m/>
    <x v="351"/>
    <x v="2"/>
    <s v="0 Fatalities_x000a_11 Injuries"/>
    <x v="1"/>
    <n v="11"/>
    <m/>
    <x v="80"/>
    <s v="Four XM30 motors loaded with polysulfide-perchlorate propellant exploded during curing cycle in two ovens.  Propellant in oven 5 still liquid.  Three explosions occurred, causing major building dmg and causing 11 minor injuries.  Ten motors unaffected."/>
    <x v="0"/>
    <s v="Faulty tool/machinery"/>
    <m/>
    <m/>
    <m/>
    <m/>
    <m/>
    <m/>
  </r>
  <r>
    <x v="5"/>
    <s v="Outstanding"/>
    <x v="880"/>
    <x v="91"/>
    <m/>
    <x v="363"/>
    <x v="2"/>
    <s v="3 Fatalities_x000a_0 Injuries"/>
    <x v="5"/>
    <n v="0"/>
    <m/>
    <x v="80"/>
    <s v="In the center bay of the Cure Building a rocket motor cast was impacted with enough force to deflagrate.  This event produced steel fragments which detonated 3 adjacent cast segments, killing 3 and destroying the Cure Building."/>
    <x v="0"/>
    <s v="Not Known"/>
    <m/>
    <m/>
    <m/>
    <m/>
    <m/>
    <m/>
  </r>
  <r>
    <x v="2"/>
    <s v="Outstanding"/>
    <x v="881"/>
    <x v="91"/>
    <m/>
    <x v="100"/>
    <x v="3"/>
    <s v="0 Fatalities_x000a_0 Injuries"/>
    <x v="1"/>
    <n v="0"/>
    <m/>
    <x v="291"/>
    <s v="A batch of ASA comp had been mixed and was being tipped from the mixing cone under protected remote control into a container when it exploded. The accident was ascribed to either a discharge of static electricity or the presence of grit in the material."/>
    <x v="0"/>
    <s v="Not Known"/>
    <m/>
    <m/>
    <m/>
    <m/>
    <m/>
    <m/>
  </r>
  <r>
    <x v="1"/>
    <s v="Outstanding"/>
    <x v="882"/>
    <x v="91"/>
    <m/>
    <x v="360"/>
    <x v="10"/>
    <s v="7 Fatalities"/>
    <x v="15"/>
    <n v="0"/>
    <m/>
    <x v="57"/>
    <s v="An explosion occurred in a mix house killing 7. 800lb of gelatine and 400lb of safety explosive were involved the cause was probably due to the fall of a container during the loading operation"/>
    <x v="0"/>
    <s v="Not Known"/>
    <m/>
    <m/>
    <m/>
    <m/>
    <m/>
    <m/>
  </r>
  <r>
    <x v="1"/>
    <s v="Outstanding"/>
    <x v="883"/>
    <x v="91"/>
    <m/>
    <x v="364"/>
    <x v="3"/>
    <s v="0 Fatalities_x000a_1 Injuries"/>
    <x v="1"/>
    <n v="1"/>
    <m/>
    <x v="2"/>
    <s v="An explosion occurred when a workman  carrying a hard rubber bottle containing 100g of nitroglycerine let fall onto a lead covered floor. The explosion did not transmit to a charge in the nearby storage tanks. The man was seriously injured."/>
    <x v="0"/>
    <s v="Dropped explosives"/>
    <m/>
    <m/>
    <m/>
    <m/>
    <m/>
    <m/>
  </r>
  <r>
    <x v="1"/>
    <s v="Outstanding"/>
    <x v="884"/>
    <x v="91"/>
    <m/>
    <x v="363"/>
    <x v="2"/>
    <s v="3 Fatalities_x000a_18 Injuries"/>
    <x v="5"/>
    <n v="18"/>
    <m/>
    <x v="80"/>
    <s v="Two employees were cleaning up after taking samples in a pitcher.  The third had just entered the building, when detonation occurred.  The injuries occurred in exposed buildings."/>
    <x v="0"/>
    <s v="Not Known"/>
    <m/>
    <m/>
    <m/>
    <m/>
    <m/>
    <m/>
  </r>
  <r>
    <x v="14"/>
    <s v="Outstanding"/>
    <x v="885"/>
    <x v="91"/>
    <m/>
    <x v="365"/>
    <x v="3"/>
    <s v="0 Fatalities_x000a_0 Injuries"/>
    <x v="1"/>
    <n v="0"/>
    <m/>
    <x v="80"/>
    <s v="A Gosling IVH motor ignited while set-up in a horizontal boring machine. It is believed the machine operator had too great a traverse on the boring tool, resulting in it contacting the motor casing &amp; producing a shower of sparks. Extensive damage to bldg."/>
    <x v="0"/>
    <s v="Incorrect use of machinery"/>
    <m/>
    <m/>
    <m/>
    <m/>
    <m/>
    <m/>
  </r>
  <r>
    <x v="12"/>
    <s v="Outstanding"/>
    <x v="886"/>
    <x v="91"/>
    <m/>
    <x v="362"/>
    <x v="7"/>
    <s v="0 Fatalities_x000a_1 Injuries"/>
    <x v="1"/>
    <n v="1"/>
    <m/>
    <x v="292"/>
    <s v="Maintenance man was injured replacing a thermometer in an explosive process vessel used for mixing 70% TNT, 15% RDX, 15% AL.  The thermometer was threaded into fixture and was taken to shop to be sawed clear. Explosive in threads caused explosion."/>
    <x v="0"/>
    <s v="Contamination"/>
    <m/>
    <m/>
    <m/>
    <m/>
    <m/>
    <m/>
  </r>
  <r>
    <x v="8"/>
    <s v="Outstanding"/>
    <x v="887"/>
    <x v="91"/>
    <m/>
    <x v="190"/>
    <x v="2"/>
    <s v="0 Fatalities_x000a_1 Injuries"/>
    <x v="1"/>
    <n v="1"/>
    <m/>
    <x v="8"/>
    <s v="Deflagration occurred in a 12 inch blocking press as operator was raising pressure beyond 400 psi toward a final 3,300 psi.  The roof of the remote operator cell, collapsed.  Plastic glazing was pulled inward by the event. Initiation due to speed of ram"/>
    <x v="0"/>
    <s v="Incorrect use of machinery?"/>
    <m/>
    <m/>
    <m/>
    <m/>
    <m/>
    <m/>
  </r>
  <r>
    <x v="8"/>
    <s v="Outstanding"/>
    <x v="888"/>
    <x v="91"/>
    <m/>
    <x v="366"/>
    <x v="2"/>
    <s v="0 Fatalities_x000a_0 Injuries"/>
    <x v="1"/>
    <n v="0"/>
    <m/>
    <x v="8"/>
    <s v="During the extrusion of 75 pounds of butadiene, methylvinylpyridine-ammonium nitrate composite propellant, a fire occurred in the press die and basket. The deluge functioned, hydraulics automatically shut down. The fire burned for 30 minutes."/>
    <x v="0"/>
    <s v="Faulty tool/machinery"/>
    <m/>
    <m/>
    <m/>
    <m/>
    <m/>
    <m/>
  </r>
  <r>
    <x v="9"/>
    <s v="Outstanding"/>
    <x v="889"/>
    <x v="92"/>
    <m/>
    <x v="17"/>
    <x v="3"/>
    <s v="9 minor injuries, Slight to Moderate facility Damage"/>
    <x v="1"/>
    <n v="9"/>
    <s v="Slight to Moderate facility Damage"/>
    <x v="8"/>
    <s v="Explosion in scrap yard during disposal operation on contaminated plant"/>
    <x v="20"/>
    <s v="Use of heat on contaminated plant"/>
    <s v="Insufficient control of plant and equipment_x000a_No FFEH procedures"/>
    <s v="All concerned should be informed that the existing rules and regulations covering repairs and alterations to Pland and Machinery in or from Danger Buildings are to apply to all engineering work on plant or machinery from danger buildings._x000a_Amend Special Rules and Regulations_x000a_Working regulations for the collection, recovery and disposal of scrap and salvage be compiled_x000a_Consideration be given to re-sitting the scrap and salvage yard in a more isolated area of the factory_x000a_An immediate survey and inspection of all surplus items of plant and all scrap lying in the factory be carried out."/>
    <s v="Review all surplus plant and equipment on site_x000a_Carry out FFEH and remedial actions following survey_x000a_Create procedures and train personnel to carry out activities"/>
    <s v="Site scrap area away from production/storage facilities"/>
    <s v="Review all surplus plant and equipment on site_x000a_Carry out FFEH and remedial actions following survey_x000a_Create procedures and train personnel to carry out activities"/>
    <m/>
  </r>
  <r>
    <x v="10"/>
    <s v="Outstanding"/>
    <x v="890"/>
    <x v="92"/>
    <m/>
    <x v="367"/>
    <x v="3"/>
    <s v="0 Fatalities_x000a_1 Injuries"/>
    <x v="1"/>
    <n v="1"/>
    <m/>
    <x v="293"/>
    <s v="Operative was feeding a 12-bore capped case on to a mandrel of the decapping machine when the cap detonated.  The operative sustained slight injuries to the index finger of her right hand."/>
    <x v="0"/>
    <s v="Not Known"/>
    <m/>
    <m/>
    <m/>
    <m/>
    <m/>
    <m/>
  </r>
  <r>
    <x v="3"/>
    <s v="Outstanding"/>
    <x v="891"/>
    <x v="92"/>
    <m/>
    <x v="323"/>
    <x v="2"/>
    <s v="2 Fatalities_x000a_0 Injuries"/>
    <x v="0"/>
    <n v="0"/>
    <m/>
    <x v="294"/>
    <s v="Two were killed on 1st floor of melt bldg D41 cleaning draw-off legs &amp; valves containing solid explosive from previous shift. Hammer &amp; screw driver was used to clear them.  Detonation remained inside valve.  Hammer and screw driver damaged by blast."/>
    <x v="0"/>
    <s v="Rough handling"/>
    <m/>
    <m/>
    <m/>
    <m/>
    <m/>
    <m/>
  </r>
  <r>
    <x v="5"/>
    <s v="Outstanding"/>
    <x v="892"/>
    <x v="92"/>
    <m/>
    <x v="17"/>
    <x v="2"/>
    <s v="3 Fatalities_x000a_11 Injuries"/>
    <x v="5"/>
    <n v="11"/>
    <m/>
    <x v="2"/>
    <s v="An explosion occurred during a casting and drying operation in a solid propellant manufacturing plant. Fire propagated to two tanks of nitroglycerine (4800lb). The incident was caused by nitration of the solvent which then detonated due to rough handling."/>
    <x v="0"/>
    <s v="Rough handling"/>
    <m/>
    <m/>
    <m/>
    <m/>
    <m/>
    <m/>
  </r>
  <r>
    <x v="5"/>
    <s v="Outstanding"/>
    <x v="893"/>
    <x v="92"/>
    <m/>
    <x v="368"/>
    <x v="2"/>
    <s v="0 Fatalities_x000a_3 Injuries"/>
    <x v="1"/>
    <n v="3"/>
    <m/>
    <x v="93"/>
    <s v="While removing tray of 18 BZ filled cannisters from an air lock, op saw fire on tray. Fire propagated thru the closed cabinet system causing two explosions inside the cabinet.  View windows blew out, injuring three. No grenades functioned."/>
    <x v="0"/>
    <s v="Not Known"/>
    <m/>
    <m/>
    <m/>
    <m/>
    <m/>
    <m/>
  </r>
  <r>
    <x v="5"/>
    <s v="Outstanding"/>
    <x v="894"/>
    <x v="92"/>
    <m/>
    <x v="369"/>
    <x v="2"/>
    <s v="0 Fatalities_x000a_5 Injuries"/>
    <x v="1"/>
    <n v="5"/>
    <m/>
    <x v="295"/>
    <s v="On heating cycle, bay 14, bldg 238, exploded.  Adjacent bays caught fire.  Next 2 buildings also burning, detonated, destroying Cure Complex.  Rocket grains scattered, buildings destroyed. 5 of 17 minor injuries went to hospital for checks."/>
    <x v="0"/>
    <s v="Inadequate desensitisation"/>
    <m/>
    <m/>
    <m/>
    <m/>
    <m/>
    <m/>
  </r>
  <r>
    <x v="11"/>
    <s v="Outstanding"/>
    <x v="895"/>
    <x v="92"/>
    <m/>
    <x v="108"/>
    <x v="12"/>
    <s v="0 Fatalities_x000a_0 Injuries"/>
    <x v="1"/>
    <n v="0"/>
    <m/>
    <x v="287"/>
    <s v="Fire in igniter cord building. It is certain that the fire started in the pencil. The probable cause was friction between the brass pricker tool and a small piece or pieces of foreign matter, very likely grit."/>
    <x v="0"/>
    <s v="Foreign body"/>
    <m/>
    <m/>
    <m/>
    <m/>
    <m/>
    <m/>
  </r>
  <r>
    <x v="11"/>
    <s v="Outstanding"/>
    <x v="896"/>
    <x v="92"/>
    <m/>
    <x v="108"/>
    <x v="12"/>
    <s v="0 Fatalities_x000a_0 Injuries"/>
    <x v="1"/>
    <n v="0"/>
    <m/>
    <x v="287"/>
    <s v="Fire and explosion in plastic incendiary extrusion house. It is possible that a hardened piece of plastic incendiary might have generated frictional heat as a result of being rotated by the worm against the barrel lining, but no definite cause established"/>
    <x v="0"/>
    <s v="Not Known"/>
    <m/>
    <m/>
    <m/>
    <m/>
    <m/>
    <m/>
  </r>
  <r>
    <x v="1"/>
    <s v="Outstanding"/>
    <x v="897"/>
    <x v="92"/>
    <m/>
    <x v="370"/>
    <x v="1"/>
    <s v="1 Fatalities_x000a_0 Injuries"/>
    <x v="4"/>
    <n v="0"/>
    <m/>
    <x v="99"/>
    <s v="There was an explosion during the transport of lead trinitrate recorcinate in a rubber bucket from the dryer to the store. Although the explosive was spilt it did not detonate until the operator bent down and probably rubbed the soiled floor."/>
    <x v="0"/>
    <s v="Spilt Explosives"/>
    <m/>
    <m/>
    <m/>
    <m/>
    <m/>
    <m/>
  </r>
  <r>
    <x v="1"/>
    <s v="Outstanding"/>
    <x v="898"/>
    <x v="92"/>
    <m/>
    <x v="371"/>
    <x v="3"/>
    <s v="2 Fatalities_x000a_0 Injuries"/>
    <x v="0"/>
    <n v="0"/>
    <m/>
    <x v="52"/>
    <s v="An explosion killed two. At the moment of the explosion the men were carrying pans with gelatinized nitroglycerine from the bogie to the mixer."/>
    <x v="0"/>
    <s v="Not Known"/>
    <m/>
    <m/>
    <m/>
    <m/>
    <m/>
    <m/>
  </r>
  <r>
    <x v="1"/>
    <s v="Outstanding"/>
    <x v="899"/>
    <x v="92"/>
    <m/>
    <x v="108"/>
    <x v="12"/>
    <m/>
    <x v="1"/>
    <n v="0"/>
    <m/>
    <x v="2"/>
    <s v="A series on explosions destroyed the nitroglycerine wash and storage house, the mix house and the intermediate store. The explosion was probably initiated by a bucket of recovered nitroglycerine being dropped in the wash house. Several fatalities."/>
    <x v="0"/>
    <s v="Dropped explosives"/>
    <m/>
    <m/>
    <m/>
    <m/>
    <m/>
    <m/>
  </r>
  <r>
    <x v="1"/>
    <s v="Outstanding"/>
    <x v="900"/>
    <x v="92"/>
    <m/>
    <x v="46"/>
    <x v="3"/>
    <s v="1 Fatalities_x000a_0 Injuries"/>
    <x v="4"/>
    <n v="0"/>
    <m/>
    <x v="54"/>
    <s v="An expl destroyed an expense magazine containing various sensitive cap compositions.  An attendants' waiting room, slightly recessed into the outside of the mound,  was badly damaged by blast. It is thought the accident was caused by fall of a pot of comp"/>
    <x v="0"/>
    <s v="Dropped explosives"/>
    <m/>
    <m/>
    <m/>
    <m/>
    <m/>
    <m/>
  </r>
  <r>
    <x v="1"/>
    <s v="Outstanding"/>
    <x v="901"/>
    <x v="92"/>
    <m/>
    <x v="369"/>
    <x v="2"/>
    <s v="3 Fatalities_x000a_11 Injuries"/>
    <x v="5"/>
    <n v="11"/>
    <m/>
    <x v="2"/>
    <s v="While removing casting solvent (NG) from nozzle stacks after casting motors, a handling incident detonated a motor in the pit, propagating to desiccators, the aspirator, a 2nd motor in a pit, &amp; solvent scrap cans.  2 cured motors deflagrated."/>
    <x v="0"/>
    <s v="Falling Object"/>
    <m/>
    <m/>
    <m/>
    <m/>
    <m/>
    <m/>
  </r>
  <r>
    <x v="1"/>
    <s v="Outstanding"/>
    <x v="902"/>
    <x v="92"/>
    <m/>
    <x v="29"/>
    <x v="3"/>
    <s v="0 Fatalities_x000a_1 Injuries"/>
    <x v="1"/>
    <n v="1"/>
    <m/>
    <x v="296"/>
    <s v="An explosion during the removal of dets from the carrying plate by tipping caused extensive damage to the tipping device &amp; control rod, sawdust box, hopper, chute and accessories.  The blow-out panel &amp; roof of the bldg were destroyed."/>
    <x v="0"/>
    <s v="Not Known"/>
    <m/>
    <m/>
    <m/>
    <m/>
    <m/>
    <m/>
  </r>
  <r>
    <x v="1"/>
    <s v="Outstanding"/>
    <x v="903"/>
    <x v="92"/>
    <m/>
    <x v="372"/>
    <x v="3"/>
    <s v="0 Fatalities_x000a_0 Injuries"/>
    <x v="1"/>
    <n v="0"/>
    <m/>
    <x v="93"/>
    <s v="Ignition of a trace of pyrotechnic composition in a crack in a fillet of wood caused by slamming of a door in a high wind.  The fire was quickly extinguished by an operative using the fire buckets provided."/>
    <x v="0"/>
    <s v="Adverse weather; Contamination"/>
    <m/>
    <m/>
    <m/>
    <m/>
    <m/>
    <m/>
  </r>
  <r>
    <x v="1"/>
    <s v="Outstanding"/>
    <x v="904"/>
    <x v="92"/>
    <m/>
    <x v="29"/>
    <x v="3"/>
    <s v="0 Fatalities_x000a_1 Injuries"/>
    <x v="1"/>
    <n v="1"/>
    <m/>
    <x v="297"/>
    <s v="The ignition of fuseheads resulted from the worker inadvertently overloading a mechanically operated fusehead size grading machine.  The ignition was presumed to have been caused by friction when the drawer was opened."/>
    <x v="0"/>
    <s v="Incorrect use of machinery"/>
    <m/>
    <m/>
    <m/>
    <m/>
    <m/>
    <m/>
  </r>
  <r>
    <x v="1"/>
    <s v="Outstanding"/>
    <x v="905"/>
    <x v="92"/>
    <m/>
    <x v="29"/>
    <x v="3"/>
    <s v="0 Fatalities_x000a_1 Injuries"/>
    <x v="1"/>
    <n v="1"/>
    <m/>
    <x v="7"/>
    <s v="Explosion in the detonator department when a carrier plate of loaded aluminium tube dets was being remotely inverted on a tipping platform. The operator suffered only shock &amp; slight burning injuries but considerable structural damage was done to the bldg."/>
    <x v="0"/>
    <s v="Dropped explosives?"/>
    <m/>
    <m/>
    <m/>
    <m/>
    <m/>
    <m/>
  </r>
  <r>
    <x v="1"/>
    <s v="Outstanding"/>
    <x v="906"/>
    <x v="92"/>
    <m/>
    <x v="373"/>
    <x v="13"/>
    <s v="33 Fatalities"/>
    <x v="41"/>
    <n v="0"/>
    <m/>
    <x v="298"/>
    <s v="Explosion of two magazines. The accident occurred as cases of safety fuse were being unloaded from a truck and stacked in the magazine. It is possible that a detonator or some loose powder was initiated in the process."/>
    <x v="0"/>
    <s v="Not Known"/>
    <m/>
    <m/>
    <m/>
    <m/>
    <m/>
    <m/>
  </r>
  <r>
    <x v="6"/>
    <s v="Outstanding"/>
    <x v="907"/>
    <x v="92"/>
    <m/>
    <x v="374"/>
    <x v="2"/>
    <s v="0 Fatalities_x000a_1 Injuries"/>
    <x v="1"/>
    <n v="1"/>
    <m/>
    <x v="80"/>
    <s v="A truck carrying 780 lbs of solvent wet propellant parked at the dock of a Forced Air Dry Building, caught fire, destroying truck and bldg. Operator was positioning the dock board at the time. Friction or impact against propellant cans, or vapor flash."/>
    <x v="0"/>
    <s v="Vehicle fire"/>
    <m/>
    <m/>
    <m/>
    <m/>
    <m/>
    <m/>
  </r>
  <r>
    <x v="0"/>
    <s v="Outstanding"/>
    <x v="908"/>
    <x v="92"/>
    <m/>
    <x v="375"/>
    <x v="3"/>
    <s v="1 Fatalities_x000a_2 Injuries"/>
    <x v="4"/>
    <n v="2"/>
    <m/>
    <x v="103"/>
    <s v="During the milling operation of blasting powder (ammonium nitrate, TNT &amp; aluminium) an explosion occurred which destroyed an edge runner. All the mill buildings were destroyed. The cast rollers (3500lb) were thrown 60 yards. A fierce fire followed."/>
    <x v="0"/>
    <s v="Not Known"/>
    <m/>
    <m/>
    <m/>
    <m/>
    <m/>
    <m/>
  </r>
  <r>
    <x v="0"/>
    <s v="Outstanding"/>
    <x v="909"/>
    <x v="92"/>
    <m/>
    <x v="29"/>
    <x v="3"/>
    <s v="0 Fatalities_x000a_0 Injuries"/>
    <x v="1"/>
    <n v="0"/>
    <m/>
    <x v="0"/>
    <s v="A three-compartmented gunpowder corning house was destroyed by explosion and fire.  The cause of the accident was not found.  It was concluded that multi-compartmented corning houses are undesirable &amp; should be replaced with single, remote control types."/>
    <x v="0"/>
    <s v="Not Known"/>
    <m/>
    <m/>
    <m/>
    <m/>
    <m/>
    <m/>
  </r>
  <r>
    <x v="0"/>
    <s v="Outstanding"/>
    <x v="910"/>
    <x v="92"/>
    <m/>
    <x v="198"/>
    <x v="17"/>
    <s v="0 Fatalities_x000a_0 Injuries"/>
    <x v="1"/>
    <n v="0"/>
    <m/>
    <x v="0"/>
    <s v="Explosion in the black powder mill. Cause not determined."/>
    <x v="0"/>
    <s v="Not Known"/>
    <m/>
    <m/>
    <m/>
    <m/>
    <m/>
    <m/>
  </r>
  <r>
    <x v="7"/>
    <s v="Outstanding"/>
    <x v="911"/>
    <x v="92"/>
    <m/>
    <x v="17"/>
    <x v="0"/>
    <s v="0 Fatalities_x000a_0 Injuries"/>
    <x v="1"/>
    <n v="0"/>
    <m/>
    <x v="126"/>
    <s v="A wooden column with a stainless steel mesh in the bottom was used to remotely screen lead azide.  The device was designed to swing back and forth at 60 cycles per second.  20 secs into process, detonation destroyed equipment, bulged walls, raised roof"/>
    <x v="0"/>
    <s v="Not Known"/>
    <m/>
    <m/>
    <m/>
    <m/>
    <m/>
    <m/>
  </r>
  <r>
    <x v="9"/>
    <s v="Outstanding"/>
    <x v="912"/>
    <x v="93"/>
    <m/>
    <x v="156"/>
    <x v="12"/>
    <s v="No Injury"/>
    <x v="1"/>
    <n v="0"/>
    <m/>
    <x v="8"/>
    <s v="destruction of waste antimony/permanganate powder in quantity of 40lbs spread on sawdust/paraffin mixture"/>
    <x v="21"/>
    <s v="Plant supervision is to pay greater attention to material placed in waste containers to ensure that only waste specified is placed and stored in containers provided. Dummy caps are to be specially marked and in addition not placed in the burning camp for disposal. Alternative methods for the disposal of antimony/permanganate waste are to be investigated."/>
    <s v="Condition of waste material, possible confinement"/>
    <s v="Unkown material as from different sources, some powder, some pellets"/>
    <s v="Separation of  waste streams, burning more frequentlly rather than waiting to a quantity."/>
    <s v="Reduction of quantities of waste."/>
    <s v="To identify waste streams and segregate waste streams. To dispose of in a timely fashion to prevent deteriation of materials"/>
    <m/>
  </r>
  <r>
    <x v="9"/>
    <s v="Outstanding"/>
    <x v="913"/>
    <x v="93"/>
    <m/>
    <x v="17"/>
    <x v="11"/>
    <s v="No Injuries, Plant damage"/>
    <x v="1"/>
    <n v="0"/>
    <s v="Plant damage"/>
    <x v="8"/>
    <s v="TNT red water destruction unit, TNT had got past the settling tank causing explosion in heat exchanger"/>
    <x v="2"/>
    <s v="Pre-heating unit to be redesigned to improve safety. High level alarm to be installed on the last separator to indicate accumulation of TNT. More efficient TNT settling tank to be installed. Pressure relief panel in tower. Density controls and alarm should be installed going into preheater. Proposed design of combined separator and settling tank should be investigated."/>
    <s v="Build up of the TNT"/>
    <s v="Maintenance and design of the equipment to allow the build up of TNT"/>
    <s v="Remove the need for treating with acid. Reduce heat. Treat and discharge the effluent."/>
    <s v="Substituition of the process. "/>
    <s v="Design and maintenance of equipment."/>
    <m/>
  </r>
  <r>
    <x v="9"/>
    <s v="Outstanding"/>
    <x v="914"/>
    <x v="93"/>
    <m/>
    <x v="17"/>
    <x v="3"/>
    <s v="1 person injured"/>
    <x v="1"/>
    <n v="1"/>
    <m/>
    <x v="8"/>
    <s v="Disposal of 50lbs waste cordite on a previously used bed, smouldering ember ignited material"/>
    <x v="22"/>
    <s v="No destruction operation shall take place until written approced instruction. All ground should be well wetted before laying out. All other fires extinguished and all other materials removed. Ignition by remotely ignited electric fuze from safe location. "/>
    <s v="Hot bed/ embers from previous burn"/>
    <s v="No written instruction, no prevention of communication from previous burn, increased quantities"/>
    <s v="Separation of beds for disposal. "/>
    <s v="Rotational system. Reduction in material quantities. PPE "/>
    <s v="Written approved procedures, competence of staff. Segregation to avoid use of hot  beds."/>
    <m/>
  </r>
  <r>
    <x v="17"/>
    <s v="Outstanding"/>
    <x v="915"/>
    <x v="93"/>
    <d v="1964-02-01T00:00:00"/>
    <x v="376"/>
    <x v="3"/>
    <s v="Equipment damage, no injury"/>
    <x v="1"/>
    <n v="0"/>
    <s v="Equipment damage"/>
    <x v="8"/>
    <s v="Boresight left in barrel created barrel explosion"/>
    <x v="4"/>
    <s v="Boresight left in gun barrel due to failure to follow procedures"/>
    <s v="Failure to follow procedures, lack of clarity on roles/responsibilites, rushed to undertake task, lack of experience/training"/>
    <s v="Familiarity of safety regulations, Clear roles &amp; responsibilities"/>
    <s v="Assure correct use of procedures, additional checks prior to firing, clear lead/responsibilities"/>
    <s v="Should have used practice for warhead rounds"/>
    <s v="Competent/trained staff, defined responsibilities, follow procedures, better scheduling"/>
    <m/>
  </r>
  <r>
    <x v="10"/>
    <s v="Outstanding"/>
    <x v="916"/>
    <x v="93"/>
    <m/>
    <x v="108"/>
    <x v="12"/>
    <s v="0 Fatalities_x000a_1 Injuries"/>
    <x v="1"/>
    <n v="1"/>
    <m/>
    <x v="112"/>
    <s v="An overseer was testing 5.5 gn LZ type detonators when one failed to explode. On removal of the housing the detonator exploded."/>
    <x v="0"/>
    <s v="Rough handling"/>
    <m/>
    <m/>
    <m/>
    <m/>
    <m/>
    <m/>
  </r>
  <r>
    <x v="3"/>
    <s v="Outstanding"/>
    <x v="917"/>
    <x v="93"/>
    <m/>
    <x v="29"/>
    <x v="3"/>
    <s v="1 Fatalities_x000a_0 Injuries"/>
    <x v="4"/>
    <n v="0"/>
    <m/>
    <x v="299"/>
    <s v="An ignition occurred as an operative was using a brass scraper to remove a deposit of black powder and nitrocellulose that had built up on the floor of a building used for drying igniter cord.  The ignition spread to the contents of the drying compartment"/>
    <x v="0"/>
    <s v="Not Known"/>
    <m/>
    <m/>
    <m/>
    <m/>
    <m/>
    <m/>
  </r>
  <r>
    <x v="3"/>
    <s v="Outstanding"/>
    <x v="918"/>
    <x v="93"/>
    <m/>
    <x v="29"/>
    <x v="3"/>
    <s v="0 Fatalities_x000a_1 Injuries"/>
    <x v="1"/>
    <n v="1"/>
    <m/>
    <x v="300"/>
    <s v="While an operative was sweeping up, a small quantity of composition fell on to the floor, was stepped upon, and exploded. The force of the explosion caused injuries which necessitated the amputation of the big toe."/>
    <x v="0"/>
    <s v="Contamination"/>
    <m/>
    <m/>
    <m/>
    <m/>
    <m/>
    <m/>
  </r>
  <r>
    <x v="5"/>
    <s v="Outstanding"/>
    <x v="919"/>
    <x v="93"/>
    <m/>
    <x v="377"/>
    <x v="1"/>
    <s v="2 Fatalities_x000a_40 Injuries"/>
    <x v="0"/>
    <n v="40"/>
    <m/>
    <x v="261"/>
    <s v="Two tons of PETN detonated during the drying operation. The cause of the accident was temperature increase in one of the driers due to a malfunction of a thermostat controlling the steam valve."/>
    <x v="0"/>
    <s v="Faulty tool/machinery"/>
    <m/>
    <m/>
    <m/>
    <m/>
    <m/>
    <m/>
  </r>
  <r>
    <x v="11"/>
    <s v="Outstanding"/>
    <x v="920"/>
    <x v="93"/>
    <m/>
    <x v="108"/>
    <x v="12"/>
    <s v="0 Fatalities_x000a_0 Injuries"/>
    <x v="1"/>
    <n v="0"/>
    <m/>
    <x v="287"/>
    <s v="Fire in slow igniter cord extrusion house. A lump of alkathene formed and the operative was unable to prevent it from passing into the reeling cell. The resultant fire caused no damage to the on-reeling equipment."/>
    <x v="0"/>
    <s v="Foreign body"/>
    <m/>
    <m/>
    <m/>
    <m/>
    <m/>
    <m/>
  </r>
  <r>
    <x v="11"/>
    <s v="Outstanding"/>
    <x v="921"/>
    <x v="93"/>
    <m/>
    <x v="108"/>
    <x v="12"/>
    <s v="0 Fatalities_x000a_0 Injuries"/>
    <x v="1"/>
    <n v="0"/>
    <m/>
    <x v="287"/>
    <s v="Fire in slow igniter cord extrusion house. The ignition originated in the extruder head and the resultant fire caused damage to equipment and the light structure of the cell. Stones were found from the ash found between the barrel liner and the worm."/>
    <x v="0"/>
    <s v="Foreign body"/>
    <m/>
    <m/>
    <m/>
    <m/>
    <m/>
    <m/>
  </r>
  <r>
    <x v="11"/>
    <s v="Outstanding"/>
    <x v="922"/>
    <x v="93"/>
    <m/>
    <x v="108"/>
    <x v="12"/>
    <s v="0 Fatalities_x000a_0 Injuries"/>
    <x v="1"/>
    <n v="0"/>
    <m/>
    <x v="287"/>
    <s v="Fire in medium igniter cord extrusion house. The presence of grit was considered to have been the most likely cause of the fire. There was no injury to personnel and damage to equipment was slight."/>
    <x v="0"/>
    <s v="Foreign body?"/>
    <m/>
    <m/>
    <m/>
    <m/>
    <m/>
    <m/>
  </r>
  <r>
    <x v="2"/>
    <s v="Outstanding"/>
    <x v="923"/>
    <x v="93"/>
    <m/>
    <x v="378"/>
    <x v="2"/>
    <s v="5 Fatalities_x000a_15 Injuries"/>
    <x v="14"/>
    <n v="15"/>
    <m/>
    <x v="52"/>
    <s v="Explosion in packing department of explosives factory led to 3 further explosions in production plant."/>
    <x v="0"/>
    <s v="Not Known"/>
    <m/>
    <m/>
    <m/>
    <m/>
    <m/>
    <m/>
  </r>
  <r>
    <x v="2"/>
    <s v="Outstanding"/>
    <x v="924"/>
    <x v="93"/>
    <m/>
    <x v="283"/>
    <x v="3"/>
    <s v="0 Fatalities_x000a_0 Injuries"/>
    <x v="1"/>
    <n v="0"/>
    <m/>
    <x v="67"/>
    <s v="During a cartridging op, a small amount of explosive was spilled from the hopper on to the oscillating mechanism. The frictional heat ignited material on the conveyor and hopper. The building was destroyed by fire, but remote control ensured no injuries."/>
    <x v="0"/>
    <s v="Poorly designed equipment"/>
    <m/>
    <m/>
    <m/>
    <m/>
    <m/>
    <m/>
  </r>
  <r>
    <x v="1"/>
    <s v="Outstanding"/>
    <x v="925"/>
    <x v="93"/>
    <m/>
    <x v="379"/>
    <x v="3"/>
    <s v="0 Fatalities_x000a_1 Injuries"/>
    <x v="1"/>
    <n v="1"/>
    <m/>
    <x v="17"/>
    <s v="Accident during handling of dry nitrocellulose with a steel fork. It was fortunate that the bulk of the material was too wet to burn; the operator, although severely burned, escaped with his life."/>
    <x v="0"/>
    <s v="Inadequate desensitisation"/>
    <m/>
    <m/>
    <m/>
    <m/>
    <m/>
    <m/>
  </r>
  <r>
    <x v="1"/>
    <s v="Outstanding"/>
    <x v="926"/>
    <x v="93"/>
    <m/>
    <x v="380"/>
    <x v="1"/>
    <s v="5 Fatalities"/>
    <x v="14"/>
    <n v="0"/>
    <m/>
    <x v="80"/>
    <s v="Operatives were trying to loosen some cast propellant grains for rockets when a deflagration occurred. 20 pound steel beams were thrown for two miles. The ignition was probably caused by friction."/>
    <x v="0"/>
    <s v="Rough handling?"/>
    <m/>
    <m/>
    <m/>
    <m/>
    <m/>
    <m/>
  </r>
  <r>
    <x v="13"/>
    <s v="Outstanding"/>
    <x v="927"/>
    <x v="93"/>
    <m/>
    <x v="17"/>
    <x v="2"/>
    <s v="2 Fatalities"/>
    <x v="0"/>
    <n v="0"/>
    <m/>
    <x v="294"/>
    <s v="An attempt to remove solidified explosive from a blocked nozzle with a screwdriver and a hammer resulted in a explosion."/>
    <x v="0"/>
    <s v="Rough handling"/>
    <m/>
    <m/>
    <m/>
    <m/>
    <m/>
    <m/>
  </r>
  <r>
    <x v="0"/>
    <s v="Outstanding"/>
    <x v="928"/>
    <x v="93"/>
    <m/>
    <x v="381"/>
    <x v="3"/>
    <s v="0 Fatalities_x000a_1 Injuries"/>
    <x v="1"/>
    <n v="1"/>
    <m/>
    <x v="85"/>
    <s v="An explosion occurred in a hammer mill used for grinding ammon perchlorate. It is thought that a small piece of loose polythene had fallen into the mill. The impact of the hammers on polythene covered with ground perchlorate could produce an ignition."/>
    <x v="0"/>
    <s v="Foreign body"/>
    <m/>
    <m/>
    <m/>
    <m/>
    <m/>
    <m/>
  </r>
  <r>
    <x v="0"/>
    <s v="Outstanding"/>
    <x v="929"/>
    <x v="93"/>
    <m/>
    <x v="17"/>
    <x v="32"/>
    <s v="0 Fatalities_x000a_0 Injuries"/>
    <x v="1"/>
    <n v="0"/>
    <m/>
    <x v="301"/>
    <s v="Explosion in the pyrotechnic section. The cause of the explosion is probably that the mill turned loose on the wedges, travelled along the axle and bumped into the steel framework supporting the bearing causing sparking. The mill was destroyed."/>
    <x v="0"/>
    <s v="Faulty tool/machinery"/>
    <m/>
    <m/>
    <m/>
    <m/>
    <m/>
    <m/>
  </r>
  <r>
    <x v="8"/>
    <s v="Outstanding"/>
    <x v="930"/>
    <x v="93"/>
    <m/>
    <x v="361"/>
    <x v="3"/>
    <s v="0 Fatalities_x000a_0 Injuries"/>
    <x v="1"/>
    <n v="0"/>
    <m/>
    <x v="8"/>
    <s v="A machine for pressing composition into pellets had been cleaned with a brush which shed bristles. It was thought that one or more had been trapped in the mouth of the die during a compression stroke &amp; the friction could have ignited the comp in the die."/>
    <x v="0"/>
    <s v="Foreign body"/>
    <m/>
    <m/>
    <m/>
    <m/>
    <m/>
    <m/>
  </r>
  <r>
    <x v="9"/>
    <s v="Outstanding"/>
    <x v="931"/>
    <x v="94"/>
    <d v="1965-08-02T00:00:00"/>
    <x v="17"/>
    <x v="7"/>
    <s v="Two fatalities"/>
    <x v="0"/>
    <n v="0"/>
    <m/>
    <x v="8"/>
    <s v="Two workers pouring out waste NG that had been adsorbed onto wood shavings"/>
    <x v="23"/>
    <s v="Make sure that containers, packaging and transport mechanisms are in good condition._x000a_Ensure the destruction is performed with the minimum of operations and that the operations themselves are very simple and safe."/>
    <s v="not attributed"/>
    <s v="unknown"/>
    <s v="Improve washing process and modify method of disposing of NG waste._x000a_Chemically treat and desensitise material."/>
    <s v="Review maintenance schedules, more regular cleaning. More frequent cleaning may reduce quantity for disposal._x000a_Reduce quantities for disposal."/>
    <s v="Review maintenance schedules, more regular cleaning. More frequent cleaning may reduce quantity for disposal._x000a_Reduce quantities for disposal."/>
    <m/>
  </r>
  <r>
    <x v="10"/>
    <s v="Outstanding"/>
    <x v="932"/>
    <x v="94"/>
    <m/>
    <x v="63"/>
    <x v="3"/>
    <s v="0 Fatalities_x000a_0 Injuries"/>
    <x v="1"/>
    <n v="0"/>
    <m/>
    <x v="302"/>
    <s v="An accident caused by malfunctioning of a machine &quot;choking&quot; cartridge cases after insertion of the bullets. One cartridge jammed and was fired by the bullet of the following round striking the percussion cap. The incident was of a very minor nature"/>
    <x v="0"/>
    <s v="Faulty tool/machinery"/>
    <m/>
    <m/>
    <m/>
    <m/>
    <m/>
    <m/>
  </r>
  <r>
    <x v="10"/>
    <s v="Outstanding"/>
    <x v="933"/>
    <x v="94"/>
    <m/>
    <x v="29"/>
    <x v="3"/>
    <s v="0 Fatalities_x000a_1 Injuries"/>
    <x v="1"/>
    <n v="1"/>
    <m/>
    <x v="303"/>
    <s v="An operator was about to coil a number of capped fuses using a coiling machine when an explosion occurred. The fuses had been placed in the combs which position them for coiling. The initial explosion was followed by a second, one or two minutes later."/>
    <x v="0"/>
    <s v="Not Known"/>
    <m/>
    <m/>
    <m/>
    <m/>
    <m/>
    <m/>
  </r>
  <r>
    <x v="5"/>
    <s v="Outstanding"/>
    <x v="934"/>
    <x v="94"/>
    <m/>
    <x v="371"/>
    <x v="3"/>
    <s v="0 Fatalities_x000a_0 Injuries"/>
    <x v="1"/>
    <n v="0"/>
    <m/>
    <x v="17"/>
    <s v="An explosion occurred in a laboratory oven being used to dry 8 x 30 gram samples of nitrocellulose. The oven was severely damaged, the sides being buckled, and the door, which was unlatched, blown off its hinges. Cause - faulty thermostat."/>
    <x v="0"/>
    <s v="Faulty tool/machinery"/>
    <m/>
    <m/>
    <m/>
    <m/>
    <m/>
    <m/>
  </r>
  <r>
    <x v="2"/>
    <s v="Outstanding"/>
    <x v="935"/>
    <x v="94"/>
    <m/>
    <x v="100"/>
    <x v="3"/>
    <s v="3 Fatalities_x000a_0 Injuries"/>
    <x v="5"/>
    <n v="0"/>
    <m/>
    <x v="234"/>
    <s v="A du Pont cartridging machine containing 1700lb of gelatinous explosive blew up. Three men were killed instantly. The explosion occurred when the machine was re-started after a short pause.  The building was destroyed."/>
    <x v="0"/>
    <s v="Not Known"/>
    <m/>
    <m/>
    <m/>
    <m/>
    <m/>
    <m/>
  </r>
  <r>
    <x v="2"/>
    <s v="Outstanding"/>
    <x v="936"/>
    <x v="94"/>
    <m/>
    <x v="338"/>
    <x v="3"/>
    <s v="0 Fatalities_x000a_0 Injuries"/>
    <x v="1"/>
    <n v="0"/>
    <m/>
    <x v="141"/>
    <s v="Incident in building used for filling fireworks by the funnel and wire method. Three operators escaped uninjured but the building was destroyed. Laboratory examination of samples of composition showed they could be ignited by brass striking brass."/>
    <x v="0"/>
    <s v="Procedure in error?"/>
    <m/>
    <m/>
    <m/>
    <m/>
    <m/>
    <m/>
  </r>
  <r>
    <x v="2"/>
    <s v="Outstanding"/>
    <x v="937"/>
    <x v="94"/>
    <m/>
    <x v="382"/>
    <x v="3"/>
    <s v="0 Fatalities_x000a_1 Injuries"/>
    <x v="1"/>
    <n v="1"/>
    <m/>
    <x v="141"/>
    <s v="Incident in building used for filling fireworks by the funnel and wire method. The sole occupant of the building escaped with minor burns and the building was damaged.  The tools were of brass - see also Record 6864"/>
    <x v="0"/>
    <s v="Procedure in error?"/>
    <m/>
    <m/>
    <m/>
    <m/>
    <m/>
    <m/>
  </r>
  <r>
    <x v="2"/>
    <s v="Outstanding"/>
    <x v="938"/>
    <x v="94"/>
    <m/>
    <x v="17"/>
    <x v="16"/>
    <s v="0 Fatalities_x000a_1 Injuries"/>
    <x v="1"/>
    <n v="1"/>
    <m/>
    <x v="304"/>
    <s v="Explosion during the process of loading a small cannon with homemade explosive. The cannon, of the type used by yachting clubs, became embedded in the ground to a depth of six or seven inches as a result of the explosion"/>
    <x v="0"/>
    <s v="Incompatibility"/>
    <m/>
    <m/>
    <m/>
    <m/>
    <m/>
    <m/>
  </r>
  <r>
    <x v="1"/>
    <s v="Outstanding"/>
    <x v="939"/>
    <x v="94"/>
    <m/>
    <x v="29"/>
    <x v="3"/>
    <s v="0 Fatalities_x000a_1 Injuries"/>
    <x v="1"/>
    <n v="1"/>
    <m/>
    <x v="7"/>
    <s v="An explosion occurred during the crimping of a piece of safety fuse into a detonator to produce a capped fuse. The initial explosion communicated to detonators held in the hand of the crimping machine operator."/>
    <x v="0"/>
    <s v="Procedure not followed"/>
    <m/>
    <m/>
    <m/>
    <m/>
    <m/>
    <m/>
  </r>
  <r>
    <x v="1"/>
    <s v="Outstanding"/>
    <x v="940"/>
    <x v="94"/>
    <m/>
    <x v="63"/>
    <x v="3"/>
    <s v="0 Fatalities_x000a_0 Injuries"/>
    <x v="1"/>
    <n v="0"/>
    <m/>
    <x v="305"/>
    <s v="An operative was pouring a quantity of scrap rimfire cases from an over filled waste tin into a similar tin with sawdust in the bottom. There was a small explosion, followed by a fire, but the operative, who was wearing special clothing, was uninjured."/>
    <x v="0"/>
    <s v="Procedure not followed?"/>
    <m/>
    <m/>
    <m/>
    <m/>
    <m/>
    <m/>
  </r>
  <r>
    <x v="1"/>
    <s v="Outstanding"/>
    <x v="941"/>
    <x v="94"/>
    <m/>
    <x v="17"/>
    <x v="3"/>
    <s v="0 Fatalities_x000a_1 Injuries"/>
    <x v="1"/>
    <n v="1"/>
    <m/>
    <x v="26"/>
    <s v="A youth heated a mixture of picric acid and red lead in a test tube over a small portable gas burner in his bedroom.  An explosion occurred which showered the youth with glass from the shattered test tube and broke the bedroom window."/>
    <x v="0"/>
    <s v="Hot surface"/>
    <m/>
    <m/>
    <m/>
    <m/>
    <m/>
    <m/>
  </r>
  <r>
    <x v="1"/>
    <s v="Outstanding"/>
    <x v="942"/>
    <x v="94"/>
    <m/>
    <x v="17"/>
    <x v="3"/>
    <s v="0 Fatalities_x000a_1 Injuries"/>
    <x v="1"/>
    <n v="1"/>
    <m/>
    <x v="0"/>
    <s v="A woman inadvertently placed hot ashes in a cardboard box containing a small quantity of gunpowder.  There was a sheet of flame and the ashes were scattered around the room. The woman was injured and is now slightly deaf."/>
    <x v="0"/>
    <s v="Hot surface"/>
    <m/>
    <m/>
    <m/>
    <m/>
    <m/>
    <m/>
  </r>
  <r>
    <x v="12"/>
    <s v="Outstanding"/>
    <x v="943"/>
    <x v="94"/>
    <m/>
    <x v="29"/>
    <x v="3"/>
    <s v="0 Fatalities_x000a_1 Injuries"/>
    <x v="1"/>
    <n v="1"/>
    <m/>
    <x v="261"/>
    <s v="A detonation occurred when an instrument fitter was tightening an instrument screw on a detonating fuse spinning machine. The machine was not operating and had been superficially cleaned."/>
    <x v="0"/>
    <s v="Contamination"/>
    <m/>
    <m/>
    <m/>
    <m/>
    <m/>
    <m/>
  </r>
  <r>
    <x v="12"/>
    <s v="Outstanding"/>
    <x v="944"/>
    <x v="94"/>
    <m/>
    <x v="29"/>
    <x v="3"/>
    <s v="0 Fatalities_x000a_1 Injuries"/>
    <x v="1"/>
    <n v="1"/>
    <m/>
    <x v="67"/>
    <s v="A fitter was loosening a bolt fixing a guard on a detonating fuse spinning machine when a minor explosion occurred. The fitter's injuries were confined to a bruised hand and only the bolt was damaged."/>
    <x v="0"/>
    <s v="Contamination"/>
    <m/>
    <m/>
    <m/>
    <m/>
    <m/>
    <m/>
  </r>
  <r>
    <x v="12"/>
    <s v="Outstanding"/>
    <x v="945"/>
    <x v="94"/>
    <m/>
    <x v="29"/>
    <x v="3"/>
    <s v="0 Fatalities_x000a_0 Injuries"/>
    <x v="1"/>
    <n v="0"/>
    <m/>
    <x v="306"/>
    <s v="A residual film of dope ignited in a vessel under repair when a brass spanner was being used to remove a brass nut. The nut was difficult to turn and the fitter gave it a tap with the spanner. A spark was seen and the film of dope in the pot fired."/>
    <x v="0"/>
    <s v="Contamination"/>
    <m/>
    <m/>
    <m/>
    <m/>
    <m/>
    <m/>
  </r>
  <r>
    <x v="0"/>
    <s v="Outstanding"/>
    <x v="946"/>
    <x v="94"/>
    <m/>
    <x v="29"/>
    <x v="3"/>
    <s v="0 Fatalities_x000a_0 Injuries"/>
    <x v="1"/>
    <n v="0"/>
    <m/>
    <x v="0"/>
    <s v="An explosion occurred in a gunpowder corning house. The light roof  was blown off but the substantial walls remained standing. The machinery was operated by remote control and the operators were unaffected. Cause - foreign matter or dry bearing."/>
    <x v="0"/>
    <s v="Foreign body?"/>
    <m/>
    <m/>
    <m/>
    <m/>
    <m/>
    <m/>
  </r>
  <r>
    <x v="0"/>
    <s v="Outstanding"/>
    <x v="947"/>
    <x v="94"/>
    <m/>
    <x v="108"/>
    <x v="12"/>
    <s v="0 Fatalities_x000a_5 Injuries"/>
    <x v="1"/>
    <n v="5"/>
    <m/>
    <x v="0"/>
    <s v="Explosion in black powder corning house followed by the explosions of two bogies of cutcake which were on the rail tracks outside the house. No definite cause for the accident could be established. The corning house was destroyed."/>
    <x v="0"/>
    <s v="Not Known"/>
    <m/>
    <m/>
    <m/>
    <m/>
    <m/>
    <m/>
  </r>
  <r>
    <x v="0"/>
    <s v="Outstanding"/>
    <x v="948"/>
    <x v="94"/>
    <m/>
    <x v="205"/>
    <x v="11"/>
    <s v="0 Fatalities_x000a_0 Injuries"/>
    <x v="1"/>
    <n v="0"/>
    <m/>
    <x v="307"/>
    <s v="An aluminum-bearing blasting agent was being made and a flesh occurred, either in or close to one of the mixers, most likely due to the highly exotherinic aluminiun water reaction originating in the exhaust ducts behind the mixers."/>
    <x v="0"/>
    <s v="Excessive moisture"/>
    <m/>
    <m/>
    <m/>
    <m/>
    <m/>
    <m/>
  </r>
  <r>
    <x v="8"/>
    <s v="Outstanding"/>
    <x v="949"/>
    <x v="94"/>
    <m/>
    <x v="294"/>
    <x v="3"/>
    <s v="0 Fatalities_x000a_0 Injuries"/>
    <x v="1"/>
    <n v="0"/>
    <m/>
    <x v="8"/>
    <s v="Incident during the pressing of delay units into a pyrotechnic device. A minor explosion of one delay unit occurred as it was  pressed into the device and this ignited a second unit which burned normally. Trials failed to pinpoint the exact cause."/>
    <x v="0"/>
    <s v="Poorly designed article?"/>
    <m/>
    <m/>
    <m/>
    <m/>
    <m/>
    <m/>
  </r>
  <r>
    <x v="8"/>
    <s v="Outstanding"/>
    <x v="950"/>
    <x v="94"/>
    <m/>
    <x v="108"/>
    <x v="12"/>
    <s v="0 Fatalities_x000a_0 Injuries"/>
    <x v="1"/>
    <n v="0"/>
    <m/>
    <x v="8"/>
    <s v="Fire in the prepressing section. The fire did not spread from the cubicle. No injury to personnel or damage to machines and equipment resulted. No direct cause of the ignition could be established."/>
    <x v="0"/>
    <s v="Not Known"/>
    <m/>
    <m/>
    <m/>
    <m/>
    <m/>
    <m/>
  </r>
  <r>
    <x v="9"/>
    <s v="Outstanding"/>
    <x v="951"/>
    <x v="95"/>
    <m/>
    <x v="17"/>
    <x v="3"/>
    <s v="No injures - 6ft by 2ft crater"/>
    <x v="1"/>
    <n v="0"/>
    <s v="6ft by 2ft crater"/>
    <x v="8"/>
    <s v="100lb of waste gelatine detonated during disposal "/>
    <x v="2"/>
    <s v="None - Insufficient information"/>
    <s v="Quantity of explosive"/>
    <s v="Unkown - insufficient information"/>
    <s v="None - Insufficent information"/>
    <s v="Reduce quantity "/>
    <s v="siting of burning hearth to magazines"/>
    <m/>
  </r>
  <r>
    <x v="9"/>
    <s v="Outstanding"/>
    <x v="952"/>
    <x v="95"/>
    <m/>
    <x v="17"/>
    <x v="2"/>
    <s v="0 injuries, damage to local property (windows broken 700 feet away)"/>
    <x v="1"/>
    <n v="0"/>
    <s v="damage to local property (windows broken 700 feet away)"/>
    <x v="8"/>
    <s v="50 lbs of explosives scrap detonated at a small burning pit."/>
    <x v="2"/>
    <s v="None reported"/>
    <s v="Unexpected detonation"/>
    <s v="Not reported"/>
    <s v="Apply ALARP principle"/>
    <s v="Apply ALARP principle"/>
    <s v="Scale up of burning NEQ; "/>
    <m/>
  </r>
  <r>
    <x v="5"/>
    <s v="Outstanding"/>
    <x v="953"/>
    <x v="95"/>
    <m/>
    <x v="383"/>
    <x v="2"/>
    <s v="0 Fatalities_x000a_0 Injuries"/>
    <x v="1"/>
    <n v="0"/>
    <m/>
    <x v="0"/>
    <s v="Explosion occurred in BP drying house during off-duty hrs.  Bldg was being used for drying finely granulated BP.  Powder had been moved in &amp; out of the bldg throughout the week preceding the explosion.  Lights and blower were off."/>
    <x v="0"/>
    <s v="Not Known"/>
    <m/>
    <m/>
    <m/>
    <m/>
    <m/>
    <m/>
  </r>
  <r>
    <x v="5"/>
    <s v="Outstanding"/>
    <x v="954"/>
    <x v="95"/>
    <m/>
    <x v="384"/>
    <x v="19"/>
    <m/>
    <x v="1"/>
    <n v="0"/>
    <m/>
    <x v="308"/>
    <s v="Explosion im Trockenhaus der pyrotechnischen Abteilung"/>
    <x v="0"/>
    <m/>
    <m/>
    <m/>
    <m/>
    <m/>
    <m/>
    <m/>
  </r>
  <r>
    <x v="2"/>
    <s v="Outstanding"/>
    <x v="955"/>
    <x v="95"/>
    <m/>
    <x v="246"/>
    <x v="3"/>
    <s v="0 Fatalities_x000a_0 Injuries"/>
    <x v="1"/>
    <n v="0"/>
    <m/>
    <x v="141"/>
    <s v="The explosion occurred during the remote filling of photoflash units with composition SR 812 (potassium perchlorate/aluminium).  The probable cause was frictional heating of composition inside the mixing head, possibly as a result of mechanical failure"/>
    <x v="0"/>
    <s v="Faulty tool/machinery"/>
    <m/>
    <m/>
    <m/>
    <m/>
    <m/>
    <m/>
  </r>
  <r>
    <x v="2"/>
    <s v="Outstanding"/>
    <x v="956"/>
    <x v="95"/>
    <m/>
    <x v="385"/>
    <x v="3"/>
    <s v="0 Fatalities_x000a_0 Injuries"/>
    <x v="1"/>
    <n v="0"/>
    <m/>
    <x v="67"/>
    <s v="A bristle floor-brush was dried in a cartridging house by resting the head against the louvres of a fan air heater about seven feet above floor level.  The brush caught fire but prompt action with a fire bucket prevented spread of flame."/>
    <x v="0"/>
    <s v="Internal fire"/>
    <m/>
    <m/>
    <m/>
    <m/>
    <m/>
    <m/>
  </r>
  <r>
    <x v="2"/>
    <s v="Outstanding"/>
    <x v="957"/>
    <x v="95"/>
    <m/>
    <x v="63"/>
    <x v="3"/>
    <s v="0 Fatalities_x000a_1 Injuries"/>
    <x v="1"/>
    <n v="1"/>
    <m/>
    <x v="20"/>
    <s v="An operative noticed a foreign body on a plate of percussion caps and attempted to remove it using an unauthorised metal probe. Loose composition was ignited and approximately five hundred of the caps fired."/>
    <x v="0"/>
    <s v="Incorrect work tool"/>
    <m/>
    <m/>
    <m/>
    <m/>
    <m/>
    <m/>
  </r>
  <r>
    <x v="2"/>
    <s v="Outstanding"/>
    <x v="958"/>
    <x v="95"/>
    <m/>
    <x v="386"/>
    <x v="3"/>
    <s v="0 Fatalities_x000a_1 Injuries"/>
    <x v="1"/>
    <n v="1"/>
    <m/>
    <x v="309"/>
    <s v="A boy, almost 14 years of age, filled a copper tube with a sodium chlorate / sugar mixture.  He was hammering the open end of the pipe when an explosion blew off his left hand."/>
    <x v="0"/>
    <s v="Rough handling"/>
    <m/>
    <m/>
    <m/>
    <m/>
    <m/>
    <m/>
  </r>
  <r>
    <x v="1"/>
    <s v="Outstanding"/>
    <x v="959"/>
    <x v="95"/>
    <m/>
    <x v="387"/>
    <x v="2"/>
    <s v="44 Fatalities_x000a_156 Injuries"/>
    <x v="42"/>
    <n v="156"/>
    <m/>
    <x v="93"/>
    <s v="Two crewmen were tossing flares into a ready storage locker when one of them functioned. He closed the door, but smoke and fire went into the forward officers area thru ventilators.  Men were trapped in state rooms.  Fire spread on the Hangar Deck."/>
    <x v="0"/>
    <s v="Not Known"/>
    <m/>
    <m/>
    <m/>
    <m/>
    <m/>
    <m/>
  </r>
  <r>
    <x v="1"/>
    <s v="Outstanding"/>
    <x v="960"/>
    <x v="95"/>
    <m/>
    <x v="190"/>
    <x v="2"/>
    <s v="2 Fatalities_x000a_0 Injuries"/>
    <x v="0"/>
    <n v="0"/>
    <m/>
    <x v="310"/>
    <s v="Bldg 800, Bay 3, used for transferring BLU's from cartons to cloth sacks placed in wood boxes.  Ops then put bag into dispenser and pulled rope attached to bag which rolled the BLU's in.  A detonation killed 2, caused fires and subsequent detonations."/>
    <x v="0"/>
    <s v="Faulty article"/>
    <m/>
    <m/>
    <m/>
    <m/>
    <m/>
    <m/>
  </r>
  <r>
    <x v="1"/>
    <s v="Outstanding"/>
    <x v="961"/>
    <x v="95"/>
    <m/>
    <x v="388"/>
    <x v="2"/>
    <s v="1 Fatalities_x000a_2 Injuries"/>
    <x v="4"/>
    <n v="2"/>
    <m/>
    <x v="126"/>
    <s v="Three operators were talking and mopping the floor when one of them backed into a table where a 2 lb flask of lead azide was aspirating. The operator who hit the table was killed.  She had two weeks' experienced on the back line."/>
    <x v="0"/>
    <s v="Dropped explosives"/>
    <m/>
    <m/>
    <m/>
    <m/>
    <m/>
    <m/>
  </r>
  <r>
    <x v="6"/>
    <s v="Outstanding"/>
    <x v="962"/>
    <x v="95"/>
    <m/>
    <x v="29"/>
    <x v="3"/>
    <s v="0 Fatalities_x000a_0 Injuries"/>
    <x v="1"/>
    <n v="0"/>
    <m/>
    <x v="297"/>
    <s v="A wooden transport case containing twenty-five thousand fuseheads was being loaded on to a lorry when an ignition occurred. the ignition was confined to one of the fifty tins of fuse-heads contained in the outer case."/>
    <x v="0"/>
    <s v="Poor packaging"/>
    <m/>
    <m/>
    <m/>
    <m/>
    <m/>
    <m/>
  </r>
  <r>
    <x v="12"/>
    <s v="Outstanding"/>
    <x v="963"/>
    <x v="95"/>
    <m/>
    <x v="190"/>
    <x v="2"/>
    <s v="1 Fatalities_x000a_0 Injuries"/>
    <x v="4"/>
    <n v="0"/>
    <m/>
    <x v="2"/>
    <s v="While welding a die block from a powder screening press, a man was killed when the block detonated.  The block was flashed twice before the operation.  Using an arc welder to build up the flange, slag entered a threaded hole which shot metal into him."/>
    <x v="0"/>
    <s v="Hot work; Contamination"/>
    <m/>
    <m/>
    <m/>
    <m/>
    <m/>
    <m/>
  </r>
  <r>
    <x v="8"/>
    <s v="Outstanding"/>
    <x v="964"/>
    <x v="95"/>
    <m/>
    <x v="389"/>
    <x v="2"/>
    <s v="2 Fatalities_x000a_0 Injuries"/>
    <x v="0"/>
    <n v="0"/>
    <m/>
    <x v="8"/>
    <s v="Two ops in press bay adjusting cam and powder flow.  One operator jogged the press as the 2nd man adjusted the plate with a knife.  Friction on the press table ignited powder which propagated into the hopper.  SOP called for no explosives in the bay."/>
    <x v="0"/>
    <s v="Procedure not followed"/>
    <m/>
    <m/>
    <m/>
    <m/>
    <m/>
    <m/>
  </r>
  <r>
    <x v="10"/>
    <s v="Outstanding"/>
    <x v="965"/>
    <x v="96"/>
    <m/>
    <x v="390"/>
    <x v="2"/>
    <s v="4 Fatalities_x000a_2 Injuries"/>
    <x v="7"/>
    <n v="2"/>
    <m/>
    <x v="93"/>
    <s v="Violent deflagration during assembly of pyrotechnic items which included zirconium in their make-up."/>
    <x v="0"/>
    <s v="Not Known"/>
    <m/>
    <m/>
    <m/>
    <m/>
    <m/>
    <m/>
  </r>
  <r>
    <x v="10"/>
    <s v="Outstanding"/>
    <x v="966"/>
    <x v="96"/>
    <m/>
    <x v="327"/>
    <x v="2"/>
    <s v="11 Fatalities_x000a_15 Injuries"/>
    <x v="6"/>
    <n v="15"/>
    <m/>
    <x v="205"/>
    <s v="Eleven of 12 people in one operating bay were killed by detonation of a 105mm M1 Howitzer Round as Fuze MTSQ M564 was being spun on by an air wrench.  Acceleration of the air wrench may have armed the fuze.  A second round went low order."/>
    <x v="0"/>
    <s v="Faulty tool/machinery"/>
    <m/>
    <m/>
    <m/>
    <m/>
    <m/>
    <m/>
  </r>
  <r>
    <x v="10"/>
    <s v="Outstanding"/>
    <x v="967"/>
    <x v="96"/>
    <m/>
    <x v="29"/>
    <x v="3"/>
    <s v="0 Fatalities_x000a_2 Injuries"/>
    <x v="1"/>
    <n v="2"/>
    <m/>
    <x v="112"/>
    <s v="An electric detonator on the floor of an assembly building exploded causing minor leg injuries to two female operatives. Exposed electrical sockets adjacent to the incident are thought to have contacted the detonator leads."/>
    <x v="0"/>
    <s v="Poorly designed equipment"/>
    <m/>
    <m/>
    <m/>
    <m/>
    <m/>
    <m/>
  </r>
  <r>
    <x v="3"/>
    <s v="Outstanding"/>
    <x v="968"/>
    <x v="96"/>
    <m/>
    <x v="388"/>
    <x v="2"/>
    <s v="1 Fatalities_x000a_0 Injuries"/>
    <x v="4"/>
    <n v="0"/>
    <m/>
    <x v="311"/>
    <s v="While washing a steel boat at the end of Line 4, the operator dropped or bumped the boat against the pan causing a detonation.  The operator reacted hysterically, then fainted, vomited and could not be rescucitated.  Death was by aspiration asphyxia."/>
    <x v="0"/>
    <s v="Contamination"/>
    <m/>
    <m/>
    <m/>
    <m/>
    <m/>
    <m/>
  </r>
  <r>
    <x v="4"/>
    <s v="Outstanding"/>
    <x v="969"/>
    <x v="96"/>
    <m/>
    <x v="29"/>
    <x v="3"/>
    <s v="0 Fatalities_x000a_1 Injuries"/>
    <x v="1"/>
    <n v="1"/>
    <m/>
    <x v="17"/>
    <s v="An explosion occurred when scrap steel piping was being cut by an oxy-acetylene torch. Fortunately only minor injuries were caused. The pipe had been removed, without authority from the Nitrocellulose Department"/>
    <x v="24"/>
    <s v="Hot work; Contamination"/>
    <s v="FFE violation"/>
    <m/>
    <m/>
    <s v="Good FFE procedure that is adhered to._x000a_Supervison of al stages of work, from closedown to destruction."/>
    <s v="Need SQEP persons in all stages."/>
    <m/>
  </r>
  <r>
    <x v="5"/>
    <s v="Outstanding"/>
    <x v="970"/>
    <x v="96"/>
    <m/>
    <x v="391"/>
    <x v="20"/>
    <s v="1 Fatalities_x000a_0 Injuries"/>
    <x v="4"/>
    <n v="0"/>
    <m/>
    <x v="5"/>
    <s v="A deflagration took place in a dry house containing 600lb of gun-cotton. An unauthorized person in the dry house was killed. His presence may have been related to the incident."/>
    <x v="0"/>
    <s v="Not Known"/>
    <m/>
    <m/>
    <m/>
    <m/>
    <m/>
    <m/>
  </r>
  <r>
    <x v="5"/>
    <s v="Outstanding"/>
    <x v="971"/>
    <x v="96"/>
    <m/>
    <x v="392"/>
    <x v="3"/>
    <s v="0 Fatalities_x000a_1 Injuries"/>
    <x v="1"/>
    <n v="1"/>
    <m/>
    <x v="6"/>
    <s v="As work was about to commence in a fireworks factory, the contents of a drying shed exploded. Two adjacent bldgs were wrecked by blast &amp; fire. It is thought the ignition may have been caused by a quantity of igniter comp which had been kept in an oven"/>
    <x v="0"/>
    <s v="Hot surface"/>
    <m/>
    <m/>
    <m/>
    <m/>
    <m/>
    <m/>
  </r>
  <r>
    <x v="11"/>
    <s v="Outstanding"/>
    <x v="972"/>
    <x v="96"/>
    <m/>
    <x v="331"/>
    <x v="2"/>
    <s v="0 Fatalities_x000a_0 Injuries"/>
    <x v="1"/>
    <n v="0"/>
    <m/>
    <x v="80"/>
    <s v="When extrusion began at 1,900 psi, an explosion occurred in press 2 containing a charge of 3 blocks (182 lbs) of double base casting powder mix. The rupture disc failed properly allowing the ram to retract. Flame erosion found at the base of the die."/>
    <x v="0"/>
    <s v="Faulty tool/machinery"/>
    <m/>
    <m/>
    <m/>
    <m/>
    <m/>
    <m/>
  </r>
  <r>
    <x v="2"/>
    <s v="Outstanding"/>
    <x v="973"/>
    <x v="96"/>
    <m/>
    <x v="352"/>
    <x v="3"/>
    <s v="0 Fatalities_x000a_2 Injuries"/>
    <x v="1"/>
    <n v="2"/>
    <m/>
    <x v="312"/>
    <s v="An expl occurred in a remotely controlled Niepmann cartridging house, injuring two operators in the adjacent control room. The building &amp; surrounding mound were destroyed. Explosion thought to be due to friction between push rods &amp; nozzle of the extruder."/>
    <x v="0"/>
    <s v="Not Known"/>
    <m/>
    <m/>
    <m/>
    <m/>
    <m/>
    <m/>
  </r>
  <r>
    <x v="1"/>
    <s v="Outstanding"/>
    <x v="974"/>
    <x v="96"/>
    <m/>
    <x v="393"/>
    <x v="2"/>
    <s v="1 Fatalities_x000a_15 Injuries"/>
    <x v="4"/>
    <n v="15"/>
    <m/>
    <x v="313"/>
    <s v="In Bldg B-18, Bay 1, a 40mm round detonated on the conveyor belt near the stencil operation, killing one and injuring 15, 3 seriously.  No one touched the round.  Only one round detonated, but 20 others were punctured by fragments &amp; mutilated by blast."/>
    <x v="0"/>
    <s v="Faulty article"/>
    <m/>
    <m/>
    <m/>
    <m/>
    <m/>
    <m/>
  </r>
  <r>
    <x v="1"/>
    <s v="Outstanding"/>
    <x v="975"/>
    <x v="96"/>
    <m/>
    <x v="29"/>
    <x v="3"/>
    <s v="0 Fatalities_x000a_0 Injuries"/>
    <x v="1"/>
    <n v="0"/>
    <m/>
    <x v="314"/>
    <s v="Ignition of a mixture of nitrocellulose and black powder dope used in the manufacture of igniter cord. The sprinkler system operated and the fire did not spread. Ignition probably caused by operative dropping a brass tray containing some of the mixture."/>
    <x v="0"/>
    <s v="Dropped explosives"/>
    <m/>
    <m/>
    <m/>
    <m/>
    <m/>
    <m/>
  </r>
  <r>
    <x v="1"/>
    <s v="Outstanding"/>
    <x v="976"/>
    <x v="96"/>
    <m/>
    <x v="29"/>
    <x v="3"/>
    <s v="0 Fatalities_x000a_1 Injuries"/>
    <x v="1"/>
    <n v="1"/>
    <m/>
    <x v="314"/>
    <s v="A worker was placing sweepings of nitrocellulose and black powder dope into a bucket of water. It is thought he spilled some explosive outside the bucket and when attempting to pick this up ignited the dry material by friction"/>
    <x v="0"/>
    <s v="Rough handling"/>
    <m/>
    <m/>
    <m/>
    <m/>
    <m/>
    <m/>
  </r>
  <r>
    <x v="12"/>
    <s v="Outstanding"/>
    <x v="977"/>
    <x v="96"/>
    <m/>
    <x v="17"/>
    <x v="2"/>
    <s v="2 Fatalities_x000a_0 Injuries"/>
    <x v="0"/>
    <n v="0"/>
    <m/>
    <x v="97"/>
    <s v="Welding repair work was carried out on a hollow shaft of a screw conveyor used for transporting ammonium nitrate. An explosion occurred shortly after the completion of the repair. It was concluded that the shaft had been contaminated with fertiliser."/>
    <x v="0"/>
    <s v="Contamination; Hot work"/>
    <m/>
    <m/>
    <m/>
    <m/>
    <m/>
    <m/>
  </r>
  <r>
    <x v="13"/>
    <s v="Outstanding"/>
    <x v="978"/>
    <x v="96"/>
    <m/>
    <x v="394"/>
    <x v="1"/>
    <s v="0 Fatalities_x000a_1 Injuries"/>
    <x v="1"/>
    <n v="1"/>
    <m/>
    <x v="86"/>
    <s v="An explosion occurred in a hexolite manufacturing shop as TNT was melted &amp; drained into a mixing tank. Cause not found. Explosion thought to have been caused due to rupture of a weld on tank which initiated the detonation of RDX crystals."/>
    <x v="0"/>
    <s v="Not Known"/>
    <m/>
    <m/>
    <m/>
    <m/>
    <m/>
    <m/>
  </r>
  <r>
    <x v="0"/>
    <s v="Outstanding"/>
    <x v="979"/>
    <x v="96"/>
    <m/>
    <x v="29"/>
    <x v="3"/>
    <s v="0 Fatalities_x000a_0 Injuries"/>
    <x v="1"/>
    <n v="0"/>
    <m/>
    <x v="0"/>
    <s v="A charge of 250lb of black powder exploded in an edge runner mill.  The ignition communicated to an identical unit in an adjacent compartment; however, the automatic drenching system functioned &amp; only part of the charge in the second mill exploded."/>
    <x v="0"/>
    <s v="Foreign body"/>
    <m/>
    <m/>
    <m/>
    <m/>
    <m/>
    <m/>
  </r>
  <r>
    <x v="0"/>
    <s v="Outstanding"/>
    <x v="980"/>
    <x v="96"/>
    <m/>
    <x v="395"/>
    <x v="32"/>
    <s v="1 Fatalities_x000a_0 Injuries"/>
    <x v="4"/>
    <n v="0"/>
    <m/>
    <x v="0"/>
    <s v="Explosion in black powder mixing house, cause unknown. The mixing house was destroyed but another building some 120 ft away and shaded by the barricade was virtually undamaged. Two operators working in this building suffered no injuries"/>
    <x v="0"/>
    <s v="Not Known"/>
    <m/>
    <m/>
    <m/>
    <m/>
    <m/>
    <m/>
  </r>
  <r>
    <x v="8"/>
    <s v="Outstanding"/>
    <x v="981"/>
    <x v="96"/>
    <m/>
    <x v="374"/>
    <x v="2"/>
    <s v="0 Fatalities_x000a_0 Injuries"/>
    <x v="1"/>
    <n v="0"/>
    <m/>
    <x v="8"/>
    <s v="Three separate incidents occurred a few days apart while pressing M30 propellant &amp; were reported by one BoI. Board focused on cold powder, rework, failure to observe SOP's, new dwell time, examination of seals, screens, dies &amp; hydraulic orifices."/>
    <x v="0"/>
    <s v="Not Known"/>
    <m/>
    <m/>
    <m/>
    <m/>
    <m/>
    <m/>
  </r>
  <r>
    <x v="3"/>
    <s v="Outstanding"/>
    <x v="982"/>
    <x v="97"/>
    <m/>
    <x v="327"/>
    <x v="2"/>
    <s v="1 Fatalities_x000a_0 Injuries"/>
    <x v="4"/>
    <n v="0"/>
    <m/>
    <x v="126"/>
    <s v="Operator desensitized the sump, drained it &amp; was washing out sluge with a garden hose when he was killed by a detonation.  Triex lead azide made in 1953 sustained crystal growth.  Azide had collected in sump below sludge, was stirred by hose stream."/>
    <x v="0"/>
    <s v="Contamination"/>
    <m/>
    <m/>
    <m/>
    <m/>
    <m/>
    <m/>
  </r>
  <r>
    <x v="4"/>
    <s v="Outstanding"/>
    <x v="983"/>
    <x v="97"/>
    <m/>
    <x v="29"/>
    <x v="3"/>
    <s v="0 Fatalities_x000a_0 Injuries"/>
    <x v="1"/>
    <n v="0"/>
    <m/>
    <x v="17"/>
    <s v="An ignition occurred as handrails were being cut with an oxy-acetylene flame during the demolition of a nitrocellulose process building; explosive had found its way into the hollow rail."/>
    <x v="25"/>
    <s v="Contamination; Hot work"/>
    <s v="Failure to FFE all items that could have been contaminated."/>
    <m/>
    <m/>
    <m/>
    <s v="Detailed knowledge of the site and construction is essential in the planing of decommissioning."/>
    <m/>
  </r>
  <r>
    <x v="2"/>
    <s v="Outstanding"/>
    <x v="984"/>
    <x v="97"/>
    <m/>
    <x v="352"/>
    <x v="3"/>
    <s v="0 Fatalities_x000a_1 Injuries"/>
    <x v="1"/>
    <n v="1"/>
    <m/>
    <x v="315"/>
    <s v="An explosion destroyed a cartridging house and damaged surrounding  buildings. The remote control room survived the blast but the operator received facial injuries through the viewing aperture. The cause was thought to be friction on the nozzle."/>
    <x v="0"/>
    <s v="Not Known"/>
    <m/>
    <m/>
    <m/>
    <m/>
    <m/>
    <m/>
  </r>
  <r>
    <x v="2"/>
    <s v="Outstanding"/>
    <x v="985"/>
    <x v="97"/>
    <m/>
    <x v="144"/>
    <x v="3"/>
    <s v="3 Fatalities"/>
    <x v="5"/>
    <n v="0"/>
    <m/>
    <x v="6"/>
    <s v="A fire and explosion destroyed a fireworks factory and two adjacent buildings. The fire was started by one of the workers, who was not wearing overshoes, igniting powder on the floor. The worker escaped after his trousers caught fire."/>
    <x v="0"/>
    <s v="Spilt Explosives"/>
    <m/>
    <m/>
    <m/>
    <m/>
    <m/>
    <m/>
  </r>
  <r>
    <x v="2"/>
    <s v="Outstanding"/>
    <x v="986"/>
    <x v="97"/>
    <m/>
    <x v="396"/>
    <x v="2"/>
    <s v="1 Fatalities_x000a_12 Injuries"/>
    <x v="4"/>
    <n v="12"/>
    <m/>
    <x v="311"/>
    <s v="On load line 6, Bldg 1606 for the XM45 E1 Micro Gravel Mine, operator dropped a steel boat into the solvent pan without a safety screen, causing detonation.  The killed &amp; wounded were shot by fragments.  Runners often dumped boats into wash pans."/>
    <x v="0"/>
    <s v="Falling Object"/>
    <m/>
    <m/>
    <m/>
    <m/>
    <m/>
    <m/>
  </r>
  <r>
    <x v="2"/>
    <s v="Outstanding"/>
    <x v="987"/>
    <x v="97"/>
    <m/>
    <x v="63"/>
    <x v="3"/>
    <s v="0 Fatalities_x000a_1 Injuries"/>
    <x v="1"/>
    <n v="1"/>
    <m/>
    <x v="54"/>
    <s v="Excess dried composition on a plate of about a thousand charged percussion caps ignited when the guide plates were being changed. The process was at once altered to ensure removal of waste wet composition from the plates before drying."/>
    <x v="0"/>
    <s v="Contamination"/>
    <m/>
    <m/>
    <m/>
    <m/>
    <m/>
    <m/>
  </r>
  <r>
    <x v="1"/>
    <s v="Outstanding"/>
    <x v="988"/>
    <x v="97"/>
    <m/>
    <x v="17"/>
    <x v="33"/>
    <s v="3 Fatalities_x000a_6 Injuries"/>
    <x v="5"/>
    <n v="6"/>
    <m/>
    <x v="316"/>
    <s v="Two airmen deliberately pushed a pallet of bombs from the third tier of a stack.  The first bomb hit the steel PSP decking, &amp; the 2nd hit on top of the first. The low order event killed 3, and injured 6.  Fires caused 3 detonations at later times."/>
    <x v="0"/>
    <s v="Dropped munitions"/>
    <m/>
    <m/>
    <m/>
    <m/>
    <m/>
    <m/>
  </r>
  <r>
    <x v="1"/>
    <s v="Outstanding"/>
    <x v="989"/>
    <x v="97"/>
    <m/>
    <x v="393"/>
    <x v="2"/>
    <s v="0 Fatalities_x000a_0 Injuries"/>
    <x v="1"/>
    <n v="0"/>
    <m/>
    <x v="317"/>
    <s v="While removing Comp A5 from the vacuum collector, an operator bumped the scrap collection can against the collector, causing a fire.  The line was evacuated before the collection system detonated, propagating to 2 operating buildings."/>
    <x v="0"/>
    <s v="Rough handling"/>
    <m/>
    <m/>
    <m/>
    <m/>
    <m/>
    <m/>
  </r>
  <r>
    <x v="1"/>
    <s v="Outstanding"/>
    <x v="990"/>
    <x v="97"/>
    <m/>
    <x v="17"/>
    <x v="2"/>
    <s v="1 Fatalities_x000a_1 Injuries"/>
    <x v="4"/>
    <n v="1"/>
    <m/>
    <x v="93"/>
    <s v="3 employees (1 a new trainee) were detailed to remove pyrotechnic sludge from pot prior to refilling.  2 experienced men assisten new employee f/5-10 min &amp; then they were assigned to diff tasks.  Shortly thereafter, a loud explosion occurred."/>
    <x v="0"/>
    <s v="Not Known"/>
    <m/>
    <m/>
    <m/>
    <m/>
    <m/>
    <m/>
  </r>
  <r>
    <x v="1"/>
    <s v="Outstanding"/>
    <x v="991"/>
    <x v="97"/>
    <m/>
    <x v="29"/>
    <x v="3"/>
    <s v="0 Fatalities_x000a_1 Injuries"/>
    <x v="1"/>
    <n v="1"/>
    <m/>
    <x v="7"/>
    <s v="An electric det exploded and slightly wounded an operative as she was removing completed assemblies from an assembly track. The probable cause was the penetration of the casing of a photo-electric cell by one of the leading wires of the detonator."/>
    <x v="0"/>
    <s v="Not Known"/>
    <m/>
    <m/>
    <m/>
    <m/>
    <m/>
    <m/>
  </r>
  <r>
    <x v="1"/>
    <s v="Outstanding"/>
    <x v="992"/>
    <x v="97"/>
    <m/>
    <x v="338"/>
    <x v="3"/>
    <s v="0 Fatalities_x000a_1 Injuries"/>
    <x v="1"/>
    <n v="1"/>
    <m/>
    <x v="318"/>
    <s v="A fire occurred during the weighing of oiled amorphous phosphorus. The worker noticed a wisp of smoke on the floor, sounded the alarm and then tried to move the bin of phosphorus out of the way, but this ignited causing burns to his hands."/>
    <x v="0"/>
    <s v="Contamination"/>
    <m/>
    <m/>
    <m/>
    <m/>
    <m/>
    <m/>
  </r>
  <r>
    <x v="6"/>
    <s v="Outstanding"/>
    <x v="993"/>
    <x v="97"/>
    <m/>
    <x v="190"/>
    <x v="2"/>
    <s v="1 Fatalities_x000a_3 Injuries"/>
    <x v="4"/>
    <n v="3"/>
    <m/>
    <x v="93"/>
    <s v="While off loading trays of igniter assemblies for the XM91E1 Primer at the ramp of Bldg 271, operators stacked the trays for easy handling.  The assemblies were open with exposed explosives which flashed, seriously injuring two. One died later."/>
    <x v="0"/>
    <s v="Rough handling"/>
    <m/>
    <m/>
    <m/>
    <m/>
    <m/>
    <m/>
  </r>
  <r>
    <x v="14"/>
    <s v="Outstanding"/>
    <x v="994"/>
    <x v="97"/>
    <m/>
    <x v="230"/>
    <x v="3"/>
    <s v="0 Fatalities_x000a_1 Injuries"/>
    <x v="1"/>
    <n v="1"/>
    <m/>
    <x v="80"/>
    <s v="A pellet of solid propellant was being machined to shape on a lathe when the tool, after readjustment, touched the chuck causing ignition of propellant swarf on the lathe bed.  As the operative left the bldg there was an expl &amp; the bldg collapsed."/>
    <x v="0"/>
    <s v="Incorrect use of machinery"/>
    <m/>
    <m/>
    <m/>
    <m/>
    <m/>
    <m/>
  </r>
  <r>
    <x v="12"/>
    <s v="Outstanding"/>
    <x v="995"/>
    <x v="97"/>
    <m/>
    <x v="108"/>
    <x v="12"/>
    <s v="0 Fatalities_x000a_4 Injuries"/>
    <x v="1"/>
    <n v="4"/>
    <m/>
    <x v="99"/>
    <s v="Explosion in lead styphnate mother liqueur treatment tank whilst replacing a corroded elbow on the effluent by-pass line. It was concluded that the normal decontamination procedures were ineffective."/>
    <x v="0"/>
    <s v="Contamination"/>
    <m/>
    <m/>
    <m/>
    <m/>
    <m/>
    <m/>
  </r>
  <r>
    <x v="13"/>
    <s v="Outstanding"/>
    <x v="996"/>
    <x v="97"/>
    <m/>
    <x v="397"/>
    <x v="2"/>
    <s v="6 Fatalities_x000a_4 Injuries"/>
    <x v="11"/>
    <n v="4"/>
    <m/>
    <x v="310"/>
    <s v="While warming kettles for the day shift, 6 were killed by a detonation in Melt Tower 1908. Fires &amp; explosions propagated thru the ramps into adjacent buildings. Bldg 1906 contained 155mm, M449A1 which functioned.  BLU-3s were scattered about F Line."/>
    <x v="0"/>
    <s v="Not Known"/>
    <m/>
    <m/>
    <m/>
    <m/>
    <m/>
    <m/>
  </r>
  <r>
    <x v="8"/>
    <s v="Outstanding"/>
    <x v="997"/>
    <x v="97"/>
    <m/>
    <x v="29"/>
    <x v="3"/>
    <s v="0 Fatalities_x000a_1 Injuries"/>
    <x v="1"/>
    <n v="1"/>
    <m/>
    <x v="8"/>
    <s v="An employee suffered injuries to his hands when endeavoured to remove bulged detonators from a pressing plate by pushing them out. Six detonators exploded. His action was contrary to standing instructions - bulged detonators should be chemically treated."/>
    <x v="0"/>
    <s v="Procedure not followed"/>
    <m/>
    <m/>
    <m/>
    <m/>
    <m/>
    <m/>
  </r>
  <r>
    <x v="8"/>
    <s v="Outstanding"/>
    <x v="998"/>
    <x v="97"/>
    <m/>
    <x v="398"/>
    <x v="3"/>
    <s v="0 Fatalities_x000a_2 Injuries"/>
    <x v="1"/>
    <n v="2"/>
    <m/>
    <x v="8"/>
    <s v="A batch of firework stars had been pressed when an ignition occurred. The fire spread to exposed composition and thence to some uncovered pressed stars. The fire was quickly brought under control by the works fire brigade."/>
    <x v="0"/>
    <s v="Contamination?"/>
    <m/>
    <m/>
    <m/>
    <m/>
    <m/>
    <m/>
  </r>
  <r>
    <x v="9"/>
    <s v="Outstanding"/>
    <x v="999"/>
    <x v="98"/>
    <m/>
    <x v="17"/>
    <x v="3"/>
    <s v="1 person injured"/>
    <x v="1"/>
    <n v="1"/>
    <m/>
    <x v="8"/>
    <s v="contrary to factory instructions for destroying waste explosive, 2 sheets of substandard primed cambric were put on a bonfire of hedge trimmings. The cambric flared up and burned a tractor driver about the face as he was  tending the bonfire "/>
    <x v="4"/>
    <s v="All employees reminded of correct procedures"/>
    <s v="Insufficient information"/>
    <s v="Control of waste streams"/>
    <s v="Segregation and controls of waste streams"/>
    <s v="None - Insufficient information"/>
    <s v="None - Insuffient information"/>
    <m/>
  </r>
  <r>
    <x v="9"/>
    <s v="Outstanding"/>
    <x v="1000"/>
    <x v="98"/>
    <m/>
    <x v="17"/>
    <x v="3"/>
    <s v="No injurys, damage to buildings"/>
    <x v="1"/>
    <n v="0"/>
    <s v="damage to buildings"/>
    <x v="8"/>
    <s v="Detonation of detonators being dissolved in cautic soda solution"/>
    <x v="4"/>
    <s v="1.  The caustic soda solution used for dissolving Al detonators should have a maximum strenght of 10%_x000a_2.  the caustic soda solution should be made up and twaddled in the chemical plant_x000a_3.  the best method of dealing with spent caustic soda solution should be determined and adopted_x000a_4.  Solid caustic soda should not be taken into the detonator production units_x000a_5.  Alternative means of dealing with plates containing overpressed dets should be investigated - eg split plates_x000a_6.  waste dets and delay composition should not be stored in a compartment where dets are being dissolved in caustic soda solution_x000a_7.  operating instructions for the removal of &quot;stickers&quot; should be revised_x000a_8.  Consideration should be given to resiting the compartment in which dets are to be disolved in caustic soda solution_x000a_9.  WHen the tank house involved in the explosion is rebuilt, it should have balst walls around it, also some form of baffle wall at the enterance to afford protection to persons passing by"/>
    <s v="Concentartion of acid used for destruction was too strong"/>
    <s v="Lack of continunity of task, lack of supervision, lack of accounting of explosives, lack of checks of solution strength, lack of control measures to confirm previous dissolved plates"/>
    <s v="Ensure caustic soda solution is the correct concentration; intoduction of checks to determine solution concentration; control of disposal procedure"/>
    <s v="Good housekeeping - removal of waste buildup; ALARP principle"/>
    <s v="Fresh solution to be used routinely; solution to be made up elsewhere, and imported, pre start up checks should be employed."/>
    <m/>
  </r>
  <r>
    <x v="10"/>
    <s v="Outstanding"/>
    <x v="1001"/>
    <x v="98"/>
    <m/>
    <x v="240"/>
    <x v="3"/>
    <s v="0 Fatalities_x000a_1 Injuries"/>
    <x v="1"/>
    <n v="1"/>
    <m/>
    <x v="319"/>
    <s v="An operative was engaged in the process of removing a detonator from a fuze. The detonator was inadvertently struck or jolted when being placed on the bench by the operative.The  leather gloves worn by the operative prevented major injury."/>
    <x v="0"/>
    <s v="Rough handling"/>
    <m/>
    <m/>
    <m/>
    <m/>
    <m/>
    <m/>
  </r>
  <r>
    <x v="5"/>
    <s v="Outstanding"/>
    <x v="1002"/>
    <x v="98"/>
    <m/>
    <x v="232"/>
    <x v="3"/>
    <s v="0 Fatalities_x000a_0 Injuries"/>
    <x v="1"/>
    <n v="0"/>
    <m/>
    <x v="320"/>
    <s v="A fire occurred in an electric oven during the processing of miner's portfires. The portfires should have been removed from their carrying box and placed on racks. The operative placed the full carrying box on the oven floor and left the oven door open."/>
    <x v="0"/>
    <s v="Incorrect use of machinery"/>
    <m/>
    <m/>
    <m/>
    <m/>
    <m/>
    <m/>
  </r>
  <r>
    <x v="11"/>
    <s v="Outstanding"/>
    <x v="1003"/>
    <x v="98"/>
    <m/>
    <x v="240"/>
    <x v="3"/>
    <s v="0 Fatalities_x000a_1 Injuries"/>
    <x v="1"/>
    <n v="1"/>
    <m/>
    <x v="141"/>
    <s v="An explosion occurred during the remote extruding of SRE 796 composition.  The cause of the explosion was not determined and adiabatic compression could not be completely ruled out."/>
    <x v="0"/>
    <s v="Not Known"/>
    <m/>
    <m/>
    <m/>
    <m/>
    <m/>
    <m/>
  </r>
  <r>
    <x v="11"/>
    <s v="Outstanding"/>
    <x v="1004"/>
    <x v="98"/>
    <m/>
    <x v="29"/>
    <x v="3"/>
    <s v="0 Fatalities_x000a_0 Injuries"/>
    <x v="1"/>
    <n v="0"/>
    <m/>
    <x v="287"/>
    <s v="A minor ignition occurred during the coating of detonating cord. The cord jammed in the extrusion head, and instead of calling for a fitter to remove and clear the die the operator tried to clear it forcibly using a rod and lead weight."/>
    <x v="0"/>
    <s v="Incorrect work tool"/>
    <m/>
    <m/>
    <m/>
    <m/>
    <m/>
    <m/>
  </r>
  <r>
    <x v="1"/>
    <s v="Outstanding"/>
    <x v="1005"/>
    <x v="98"/>
    <m/>
    <x v="399"/>
    <x v="11"/>
    <s v="0 Fatalities_x000a_1 Injuries"/>
    <x v="1"/>
    <n v="1"/>
    <m/>
    <x v="321"/>
    <s v="Explosion in fuse priming mix room when operative scooped potassium perchlorate from container. The perchorate had been contaminated with red phosphorus."/>
    <x v="0"/>
    <s v="Adulteration of reactants"/>
    <m/>
    <m/>
    <m/>
    <m/>
    <m/>
    <m/>
  </r>
  <r>
    <x v="0"/>
    <s v="Outstanding"/>
    <x v="1006"/>
    <x v="98"/>
    <m/>
    <x v="205"/>
    <x v="11"/>
    <s v="0 Fatalities_x000a_0 Injuries"/>
    <x v="1"/>
    <n v="0"/>
    <m/>
    <x v="0"/>
    <s v="Fire in black powder pulverize building. It is virtually certain that the fire started spontaneously in the bags of pulverized charcoal and sulphur. The charcoal had not been adequately &quot;aged&quot; by exposure to the atmosphere. The fire destroyed the building"/>
    <x v="0"/>
    <s v="Chemical instability"/>
    <m/>
    <m/>
    <m/>
    <m/>
    <m/>
    <m/>
  </r>
  <r>
    <x v="8"/>
    <s v="Outstanding"/>
    <x v="1007"/>
    <x v="98"/>
    <m/>
    <x v="400"/>
    <x v="2"/>
    <s v="0 Fatalities_x000a_1 Injuries"/>
    <x v="1"/>
    <n v="1"/>
    <m/>
    <x v="8"/>
    <s v="During block pressing ops in green line C, an hydraulic line ruptured, causing operator to evacuate.  Returning, he was injured when the press shot.  A 400lb press cover went thru roof, hit at 275 ft rolled to 510 ft.  Power line was cut at 280 ft."/>
    <x v="0"/>
    <s v="Adiabatic compression"/>
    <m/>
    <m/>
    <m/>
    <m/>
    <m/>
    <m/>
  </r>
  <r>
    <x v="8"/>
    <s v="Outstanding"/>
    <x v="1008"/>
    <x v="98"/>
    <m/>
    <x v="401"/>
    <x v="3"/>
    <s v="0 Fatalities_x000a_0 Injuries"/>
    <x v="1"/>
    <n v="0"/>
    <m/>
    <x v="8"/>
    <s v="An ignition occurred as composition was compressed into rocket bodies. The composition was more highly consolidated than is usual for rockets presented to this press &amp; ignition may have been caused by overheating of the drift or compression of air pocket."/>
    <x v="0"/>
    <s v="Adiabatic compression?"/>
    <m/>
    <m/>
    <m/>
    <m/>
    <m/>
    <m/>
  </r>
  <r>
    <x v="7"/>
    <s v="Outstanding"/>
    <x v="1009"/>
    <x v="98"/>
    <m/>
    <x v="294"/>
    <x v="3"/>
    <s v="0 Fatalities_x000a_5 Injuries"/>
    <x v="1"/>
    <n v="5"/>
    <m/>
    <x v="182"/>
    <s v="An attempt to extinguish a magnesium fire with a water extinguisher resulted in an explosion which removed the roof of the laboratory and an adjacent wall."/>
    <x v="0"/>
    <s v="Incompatibility"/>
    <m/>
    <m/>
    <m/>
    <m/>
    <m/>
    <m/>
  </r>
  <r>
    <x v="7"/>
    <s v="Outstanding"/>
    <x v="1010"/>
    <x v="98"/>
    <m/>
    <x v="230"/>
    <x v="3"/>
    <s v="0 Fatalities_x000a_0 Injuries"/>
    <x v="1"/>
    <n v="0"/>
    <m/>
    <x v="223"/>
    <s v="An ignition which was probably due to a discharge of static electricity took place as a coloured smoke composition containing potassium chlorate was being mixed through a mechanical sieve."/>
    <x v="0"/>
    <s v="Inadequate earthing"/>
    <m/>
    <m/>
    <m/>
    <m/>
    <m/>
    <m/>
  </r>
  <r>
    <x v="9"/>
    <s v="Outstanding"/>
    <x v="1011"/>
    <x v="99"/>
    <m/>
    <x v="17"/>
    <x v="3"/>
    <s v="3 injuries"/>
    <x v="1"/>
    <n v="3"/>
    <m/>
    <x v="8"/>
    <s v="Unlawful access to explosives that had been left insecure"/>
    <x v="5"/>
    <s v="All explosives should be kept in secre place outside working hours"/>
    <s v="Unlawful ignition of pyrotechnics"/>
    <s v="Unlawful entry to factory; factory not secure; explosives left in unsecure condition"/>
    <s v="Ensure premises and storage of explosive secure"/>
    <s v="Ensure premises and storage of explosive secure"/>
    <s v="Ensure premises and storage of explosive secure"/>
    <m/>
  </r>
  <r>
    <x v="10"/>
    <s v="Outstanding"/>
    <x v="1012"/>
    <x v="99"/>
    <m/>
    <x v="29"/>
    <x v="3"/>
    <s v="0 Fatalities_x000a_1 Injuries"/>
    <x v="1"/>
    <n v="1"/>
    <m/>
    <x v="322"/>
    <s v="An ignition took place as connectors containing incendiary composition were being slotted by machine. The ignition spread to waste which had lodged in cavities &amp; on ledges within the machines, and to waste bins which had not been emptied."/>
    <x v="0"/>
    <s v="Inadequate segregation"/>
    <m/>
    <m/>
    <m/>
    <m/>
    <m/>
    <m/>
  </r>
  <r>
    <x v="3"/>
    <s v="Outstanding"/>
    <x v="1013"/>
    <x v="99"/>
    <m/>
    <x v="29"/>
    <x v="3"/>
    <s v="0 Fatalities_x000a_1 Injuries"/>
    <x v="1"/>
    <n v="1"/>
    <m/>
    <x v="2"/>
    <s v="A minor explosion occurred in an outside laboratory when a foreman used a brush that had been previously used to recover nitroglycerine.  The cause was thought to be friction between the brush head and handle."/>
    <x v="0"/>
    <s v="Contamination"/>
    <m/>
    <m/>
    <m/>
    <m/>
    <m/>
    <m/>
  </r>
  <r>
    <x v="3"/>
    <s v="Outstanding"/>
    <x v="1014"/>
    <x v="99"/>
    <m/>
    <x v="29"/>
    <x v="3"/>
    <s v="0 Fatalities_x000a_1 Injuries"/>
    <x v="1"/>
    <n v="1"/>
    <m/>
    <x v="80"/>
    <s v="Ignition in vicinity of incorporator during cleaning of compartment."/>
    <x v="0"/>
    <s v="Inadequate desensitisation"/>
    <m/>
    <m/>
    <m/>
    <m/>
    <m/>
    <m/>
  </r>
  <r>
    <x v="5"/>
    <s v="Outstanding"/>
    <x v="1015"/>
    <x v="99"/>
    <m/>
    <x v="402"/>
    <x v="2"/>
    <s v="0 Fatalities"/>
    <x v="1"/>
    <n v="0"/>
    <m/>
    <x v="323"/>
    <s v="An explosion occurred in a final flash evaporator of a single base ball powder plant when the plant was shut down and the steam heating was left on. The temperature reached 150c the decomposition temperature of the powder."/>
    <x v="0"/>
    <s v="Procedure not followed"/>
    <m/>
    <m/>
    <m/>
    <m/>
    <m/>
    <m/>
  </r>
  <r>
    <x v="5"/>
    <s v="Outstanding"/>
    <x v="1016"/>
    <x v="99"/>
    <m/>
    <x v="29"/>
    <x v="3"/>
    <s v="1 Fatalities_x000a_0 Injuries"/>
    <x v="4"/>
    <n v="0"/>
    <m/>
    <x v="324"/>
    <s v="An explosion in a stove of a fuse department was thought to be caused by impact during loading of a reel of fuse on to racks for drying. The fuse was made of textile cord coated in black powder &amp; nitrocellulose. Roof fell intact after walls blown out."/>
    <x v="0"/>
    <s v="Not Known"/>
    <m/>
    <m/>
    <m/>
    <m/>
    <m/>
    <m/>
  </r>
  <r>
    <x v="5"/>
    <s v="Outstanding"/>
    <x v="1017"/>
    <x v="99"/>
    <m/>
    <x v="331"/>
    <x v="2"/>
    <s v="0 Fatalities_x000a_0 Injuries"/>
    <x v="1"/>
    <n v="0"/>
    <m/>
    <x v="80"/>
    <s v="Three Terrier Sustainer grains were curing in steam heated jackets under nitrogen.  The three grains were hanging vertically.  The center grain deflagrated and blew the bottom plate off.  The outer jackets were damaged, but did not fire."/>
    <x v="0"/>
    <s v="Incompatibility"/>
    <m/>
    <m/>
    <m/>
    <m/>
    <m/>
    <m/>
  </r>
  <r>
    <x v="5"/>
    <s v="Outstanding"/>
    <x v="1018"/>
    <x v="99"/>
    <m/>
    <x v="294"/>
    <x v="3"/>
    <s v="0 Fatalities_x000a_0 Injuries"/>
    <x v="1"/>
    <n v="0"/>
    <m/>
    <x v="141"/>
    <s v="A fire occurred as a pyrotechnic composition was being heated to remove hexane. The oven was of a type in which vapour arising from the material could be recirculated over the electrical heating elements. It was  found that the elements could reach 260°C."/>
    <x v="0"/>
    <s v="Poorly designed equipment"/>
    <m/>
    <m/>
    <m/>
    <m/>
    <m/>
    <m/>
  </r>
  <r>
    <x v="5"/>
    <s v="Outstanding"/>
    <x v="1019"/>
    <x v="99"/>
    <m/>
    <x v="230"/>
    <x v="3"/>
    <s v="0 Fatalities_x000a_0 Injuries"/>
    <x v="1"/>
    <n v="0"/>
    <m/>
    <x v="325"/>
    <s v="A fire took place in a process oven during the conditioning of anti-riot cartridges.  Replacement oven to be modified to prevent the contents coming into contact with heated surfaces and an over-ride thermostat to be fitted."/>
    <x v="0"/>
    <s v="Poorly designed equipment"/>
    <m/>
    <m/>
    <m/>
    <m/>
    <m/>
    <m/>
  </r>
  <r>
    <x v="5"/>
    <s v="Outstanding"/>
    <x v="1020"/>
    <x v="99"/>
    <m/>
    <x v="403"/>
    <x v="31"/>
    <m/>
    <x v="1"/>
    <n v="0"/>
    <m/>
    <x v="8"/>
    <s v="Explosion im Trockenhaus fèur Bleiazid und Bleitrizinat"/>
    <x v="0"/>
    <m/>
    <m/>
    <m/>
    <m/>
    <m/>
    <m/>
    <m/>
  </r>
  <r>
    <x v="5"/>
    <s v="Outstanding"/>
    <x v="1021"/>
    <x v="99"/>
    <m/>
    <x v="403"/>
    <x v="31"/>
    <m/>
    <x v="1"/>
    <n v="0"/>
    <m/>
    <x v="8"/>
    <s v="Explosion im Trockenhaus fèur Bleiazid und Bleitrizinat"/>
    <x v="0"/>
    <m/>
    <m/>
    <m/>
    <m/>
    <m/>
    <m/>
    <m/>
  </r>
  <r>
    <x v="11"/>
    <s v="Outstanding"/>
    <x v="1022"/>
    <x v="99"/>
    <m/>
    <x v="404"/>
    <x v="34"/>
    <s v="4 Fatalities"/>
    <x v="7"/>
    <n v="0"/>
    <m/>
    <x v="57"/>
    <s v="An explosion occurred in a cartridging house during the cartridging  of gelatinous explosives employing a bronze screw extruder. The likely cause is a foreign body in the machine generating heat by friction."/>
    <x v="0"/>
    <s v="Not Known"/>
    <m/>
    <m/>
    <m/>
    <m/>
    <m/>
    <m/>
  </r>
  <r>
    <x v="2"/>
    <s v="Outstanding"/>
    <x v="1023"/>
    <x v="99"/>
    <m/>
    <x v="405"/>
    <x v="1"/>
    <s v="3 Fatalities"/>
    <x v="5"/>
    <n v="0"/>
    <m/>
    <x v="93"/>
    <s v="An explosion involving 6kg of 80% copper dioxide and aluminium powder used to manufacture explosive simulator charges. The explosion followed a fire probably initiated by a electrostatic or electric spark. 3 female operators were killed."/>
    <x v="0"/>
    <s v="Not Known"/>
    <m/>
    <m/>
    <m/>
    <m/>
    <m/>
    <m/>
  </r>
  <r>
    <x v="2"/>
    <s v="Outstanding"/>
    <x v="1024"/>
    <x v="99"/>
    <m/>
    <x v="4"/>
    <x v="3"/>
    <s v="0 Fatalities_x000a_0 Injuries"/>
    <x v="1"/>
    <n v="0"/>
    <m/>
    <x v="99"/>
    <s v="Ignition during the operation of priming caps with lead styphnate composition.  The ignition occurred as composition was being moved with the priming rake. It was subsequently found that the construction of the rake heads had diverged from specification."/>
    <x v="0"/>
    <s v="Faulty tool/machinery"/>
    <m/>
    <m/>
    <m/>
    <m/>
    <m/>
    <m/>
  </r>
  <r>
    <x v="2"/>
    <s v="Outstanding"/>
    <x v="1025"/>
    <x v="99"/>
    <m/>
    <x v="4"/>
    <x v="3"/>
    <s v="0 Fatalities_x000a_0 Injuries"/>
    <x v="1"/>
    <n v="0"/>
    <m/>
    <x v="99"/>
    <s v="Ignition during the operation of priming caps with lead styphnate composition.  The ignition occurred as composition was being moved with the priming rake. It was subsequently found that the construction of the rake heads had diverged from specification."/>
    <x v="0"/>
    <s v="Faulty tool/machinery"/>
    <m/>
    <m/>
    <m/>
    <m/>
    <m/>
    <m/>
  </r>
  <r>
    <x v="2"/>
    <s v="Outstanding"/>
    <x v="1026"/>
    <x v="99"/>
    <m/>
    <x v="4"/>
    <x v="3"/>
    <s v="0 Fatalities_x000a_0 Injuries"/>
    <x v="1"/>
    <n v="0"/>
    <m/>
    <x v="99"/>
    <s v="Ignition during the operation of priming caps with lead styphnate composition.  The ignition occurred as composition was being moved with the priming rake. It was subsequently found that the construction of the rake heads had diverged from specification."/>
    <x v="0"/>
    <s v="Faulty tool/machinery"/>
    <m/>
    <m/>
    <m/>
    <m/>
    <m/>
    <m/>
  </r>
  <r>
    <x v="1"/>
    <s v="Outstanding"/>
    <x v="1027"/>
    <x v="99"/>
    <m/>
    <x v="364"/>
    <x v="3"/>
    <s v="1 Fatalities"/>
    <x v="4"/>
    <n v="0"/>
    <m/>
    <x v="2"/>
    <s v="An explosion occurred in a small NG separating and educting house.  The building and its contents were destroyed.  The explosion was most likely initiated by accidental dropping of a polythene sample jar containing NG and water."/>
    <x v="0"/>
    <s v="Dropped explosives"/>
    <m/>
    <m/>
    <m/>
    <m/>
    <m/>
    <m/>
  </r>
  <r>
    <x v="1"/>
    <s v="Outstanding"/>
    <x v="1028"/>
    <x v="99"/>
    <m/>
    <x v="29"/>
    <x v="3"/>
    <s v="1 Fatalities_x000a_1 Injuries"/>
    <x v="4"/>
    <n v="1"/>
    <m/>
    <x v="7"/>
    <s v="Explosion during the operation of cutting wires from unserviceable electric detonators.  The compartment was licensed for a single operator.  However, a vertical steel plate had been erected &amp; two work stations created.  About 700 dets exploded."/>
    <x v="0"/>
    <s v="Inadequate segregation"/>
    <m/>
    <m/>
    <m/>
    <m/>
    <m/>
    <m/>
  </r>
  <r>
    <x v="1"/>
    <s v="Outstanding"/>
    <x v="1029"/>
    <x v="99"/>
    <m/>
    <x v="406"/>
    <x v="3"/>
    <s v="1 Fatalities_x000a_2 Injuries"/>
    <x v="4"/>
    <n v="2"/>
    <m/>
    <x v="6"/>
    <s v="The ignition may have been caused by smoking, contamination of comp with grit (there was a failure to observe the normal precaution of wearing &quot;clean&quot; shoes), or an oil-filled heater.  The ignition communicated through a gap to an adjacent compartment."/>
    <x v="0"/>
    <s v="Contraband/smoking?"/>
    <m/>
    <m/>
    <m/>
    <m/>
    <m/>
    <m/>
  </r>
  <r>
    <x v="1"/>
    <s v="Outstanding"/>
    <x v="1030"/>
    <x v="99"/>
    <m/>
    <x v="11"/>
    <x v="3"/>
    <s v="0 Fatalities_x000a_0 Injuries"/>
    <x v="1"/>
    <n v="0"/>
    <m/>
    <x v="67"/>
    <s v="A boy was injured in the thigh when a home made bomb which he was carrying in his pocket was accidentally initiated. The accident occurred in a busy thorough-fare but fortunately no other persons were injured."/>
    <x v="0"/>
    <s v="Horseplay"/>
    <m/>
    <m/>
    <m/>
    <m/>
    <m/>
    <m/>
  </r>
  <r>
    <x v="7"/>
    <s v="Outstanding"/>
    <x v="1031"/>
    <x v="99"/>
    <m/>
    <x v="407"/>
    <x v="3"/>
    <s v="0 Fatalities_x000a_0 Injuries"/>
    <x v="1"/>
    <n v="0"/>
    <m/>
    <x v="326"/>
    <s v="A fire occurred as tracer composition was being sieved. The operator was not injured but the compartment and the sieving machine were damaged in the fire. It was subsequently found that the composition was unduly sensitive to friction."/>
    <x v="0"/>
    <s v="Procedure in error"/>
    <m/>
    <m/>
    <m/>
    <m/>
    <m/>
    <m/>
  </r>
  <r>
    <x v="9"/>
    <s v="Outstanding"/>
    <x v="1032"/>
    <x v="100"/>
    <m/>
    <x v="17"/>
    <x v="2"/>
    <s v="No injury to personell; Vehicular damage"/>
    <x v="1"/>
    <n v="0"/>
    <s v="vehicle damage "/>
    <x v="8"/>
    <s v="Disposal of illegal fireworks"/>
    <x v="12"/>
    <s v="Critical bed depth of explosive exceeed"/>
    <s v="Lack of appreciation for explosive hazard; incorrect equipment used; pressure from federal agents; "/>
    <s v="None"/>
    <s v="Selection of contractors; full understanding of hazard; appropriate training "/>
    <s v="Use appropriate containment / disposal facility; training; understanding of hazards"/>
    <s v="Importance of selection of competent contractor capable of undertaking task in hand; importance of appreciation of hazards; americans - all the gear, no idea!"/>
    <m/>
  </r>
  <r>
    <x v="9"/>
    <s v="Outstanding"/>
    <x v="1033"/>
    <x v="100"/>
    <m/>
    <x v="17"/>
    <x v="2"/>
    <s v="No injuries; damage to property - structrural damage to adjacent buildings"/>
    <x v="1"/>
    <n v="0"/>
    <s v="damage to property - structrural damage to adjacent buildings"/>
    <x v="8"/>
    <s v="Overloading of burning pits of .30 blank cartridges (2.5 times approved amount)"/>
    <x v="4"/>
    <s v="None reported"/>
    <s v="Overloading of burning pit"/>
    <s v="Violation of procedure; pressure to dispose of large amounts dictating quntities being burnt"/>
    <s v="Stick to approved burning limits and SOP"/>
    <s v="Stick to approved burning limits and SOP"/>
    <s v="Stick to approved burning limits and SOP; no targets imposition of targets"/>
    <m/>
  </r>
  <r>
    <x v="9"/>
    <s v="Outstanding"/>
    <x v="1034"/>
    <x v="100"/>
    <m/>
    <x v="17"/>
    <x v="3"/>
    <s v="0 fataliites or inguries; ground contamination"/>
    <x v="1"/>
    <n v="0"/>
    <s v="ground contamination"/>
    <x v="8"/>
    <s v="Grass fire resulting from unlicensed disposal"/>
    <x v="5"/>
    <s v="Use of approved SOP"/>
    <s v="Unlicensed disposal"/>
    <s v="No suitable procedures or equipment, human complacency"/>
    <s v="Tighter control and supervision of dispoal tasks"/>
    <s v="Use of appropriate equipment and procedures"/>
    <s v="Use of appropriate equipment and procedures; appropriate level of control and supervision"/>
    <m/>
  </r>
  <r>
    <x v="9"/>
    <s v="Outstanding"/>
    <x v="1035"/>
    <x v="100"/>
    <m/>
    <x v="17"/>
    <x v="3"/>
    <s v="1 injured, 2 shock"/>
    <x v="1"/>
    <n v="3"/>
    <m/>
    <x v="8"/>
    <s v="Disposal of flares; hangfire"/>
    <x v="2"/>
    <s v="Destry flares individually, electrical initiation to be used as opposed to open burning"/>
    <s v="Hnagfire of one flare from sunsequent burn"/>
    <s v="Incorrect initiation procedure employed for disposal; standdown time insufficient for procedure; takeover not attained"/>
    <s v="Use of flares own initiation system; one flare to be burnt at a time"/>
    <s v="One operator to verify complete disposal; longer standdown time employed"/>
    <s v="One operator to verify complete disposal; longer standdown time employed; correct identification of complete burn; use of systems initiation system."/>
    <m/>
  </r>
  <r>
    <x v="10"/>
    <s v="Outstanding"/>
    <x v="1036"/>
    <x v="100"/>
    <m/>
    <x v="349"/>
    <x v="3"/>
    <s v="0 Fatalities_x000a_1 Injuries"/>
    <x v="1"/>
    <n v="1"/>
    <m/>
    <x v="327"/>
    <s v="The presence of propellant in a guide rod used during the assembly of rocket motors caused a small explosion.  This occurred when an operative pushed a tie-bar through the guide rod.  Flame then spread to propellant in the pugmill nozzle."/>
    <x v="0"/>
    <s v="Contamination"/>
    <m/>
    <m/>
    <m/>
    <m/>
    <m/>
    <m/>
  </r>
  <r>
    <x v="10"/>
    <s v="Outstanding"/>
    <x v="1037"/>
    <x v="100"/>
    <m/>
    <x v="314"/>
    <x v="2"/>
    <s v="3 Fatalities_x000a_27 Injuries"/>
    <x v="5"/>
    <n v="27"/>
    <m/>
    <x v="328"/>
    <s v="Rkts were being taken apart, parts renovated, reassembled, repackaged.  Rejected components were to be set aside for disposal.  Employee was seen minutes before explosion to be reassembling rkt.  4 rkt whds exploded propagated by the first."/>
    <x v="0"/>
    <s v="Not Known"/>
    <m/>
    <m/>
    <m/>
    <m/>
    <m/>
    <m/>
  </r>
  <r>
    <x v="4"/>
    <s v="Outstanding"/>
    <x v="1038"/>
    <x v="100"/>
    <m/>
    <x v="408"/>
    <x v="3"/>
    <s v="0 Fatalities_x000a_1 Injuries"/>
    <x v="1"/>
    <n v="1"/>
    <m/>
    <x v="57"/>
    <s v="A portable steel magazine was being cut up by oxy-acetylene equipment at a scrap yard when an explosion occurred.  Evidence consistent with an explosion of at least 20-30lb of NG based explosives. Copper electric detonators were also involved."/>
    <x v="26"/>
    <s v="Hot work"/>
    <s v="Explosives present during hot work."/>
    <m/>
    <m/>
    <s v="Communication between seller and contractor._x000a_Check explosives containers are FFE before hot working."/>
    <s v="Ensure all parties understand the hazards._x000a_Competence of supplying and receiving organisaitons."/>
    <m/>
  </r>
  <r>
    <x v="5"/>
    <s v="Outstanding"/>
    <x v="1039"/>
    <x v="100"/>
    <m/>
    <x v="409"/>
    <x v="2"/>
    <s v="29 Fatalities_x000a_53 Injuries"/>
    <x v="19"/>
    <n v="53"/>
    <m/>
    <x v="93"/>
    <s v="Mixing, blending, granulating, pressing and assembling the M49A1 Trip Flare in Bldg M-132 resulted in a fire spreading through all bays and corridors, finally reaching the curing room which exploded, sending a dense shower of illuminant candles 500 ft."/>
    <x v="0"/>
    <s v="Not Known"/>
    <m/>
    <m/>
    <m/>
    <m/>
    <m/>
    <m/>
  </r>
  <r>
    <x v="11"/>
    <s v="Outstanding"/>
    <x v="1040"/>
    <x v="100"/>
    <m/>
    <x v="371"/>
    <x v="3"/>
    <s v="4 Fatalities"/>
    <x v="7"/>
    <n v="0"/>
    <m/>
    <x v="329"/>
    <s v="A fitter failed to replace a spacer when changing the nozzle on a cartridging machine. This allowed friction between the nozzle and the worm drive.  The explosion occurred when the machine was switched on."/>
    <x v="0"/>
    <s v="Faulty tool/machinery"/>
    <m/>
    <m/>
    <m/>
    <m/>
    <m/>
    <m/>
  </r>
  <r>
    <x v="2"/>
    <s v="Outstanding"/>
    <x v="1041"/>
    <x v="100"/>
    <m/>
    <x v="410"/>
    <x v="3"/>
    <s v="1 Fatalities_x000a_1 Injuries"/>
    <x v="4"/>
    <n v="1"/>
    <m/>
    <x v="67"/>
    <s v="One man was killed and another injured in an explosion in a small light engineering workshop. It is considered likely that the dead man had inserted an illegally prepared explosive mixture into a steel tube and was tamping the mixture with a steel weight."/>
    <x v="0"/>
    <s v="Rough handling"/>
    <m/>
    <m/>
    <m/>
    <m/>
    <m/>
    <m/>
  </r>
  <r>
    <x v="2"/>
    <s v="Outstanding"/>
    <x v="1042"/>
    <x v="100"/>
    <m/>
    <x v="360"/>
    <x v="10"/>
    <s v="0 Fatalities_x000a_0 Injuries"/>
    <x v="1"/>
    <n v="0"/>
    <m/>
    <x v="52"/>
    <s v="Fire following an explosion in gelatine cartridging house. It is supposed fire began on the aluminium waste plate at the bottom of the machine. Operatives pushed emergency stop and escaped building. Explosion occurred 2.5 mins after fire first started."/>
    <x v="0"/>
    <s v="Not Known"/>
    <m/>
    <m/>
    <m/>
    <m/>
    <m/>
    <m/>
  </r>
  <r>
    <x v="2"/>
    <s v="Outstanding"/>
    <x v="1043"/>
    <x v="100"/>
    <m/>
    <x v="156"/>
    <x v="12"/>
    <s v="0 Fatalities_x000a_2 Injuries"/>
    <x v="1"/>
    <n v="2"/>
    <m/>
    <x v="8"/>
    <s v="A nozzle plate made from a defective nickel-bronze casting shattered during the operation of a du Pont cartridging machine. The plate had been in use for 5 shrifts. No explosion occurred. Spill of sodamide while repairing a lid in separate incident."/>
    <x v="0"/>
    <s v="Faulty tool/machinery"/>
    <m/>
    <m/>
    <m/>
    <m/>
    <m/>
    <m/>
  </r>
  <r>
    <x v="2"/>
    <s v="Outstanding"/>
    <x v="1044"/>
    <x v="100"/>
    <m/>
    <x v="411"/>
    <x v="13"/>
    <s v="1 Fatalities_x000a_0 Injuries"/>
    <x v="4"/>
    <n v="0"/>
    <m/>
    <x v="330"/>
    <s v="Explosion of ASA-mixture. It is surmised that during the the explosion took place as the operative replaced the bottle containing ASA mixture in the bracket. The exact cause of ignition is unknown. No damage to neighbouring buildings."/>
    <x v="0"/>
    <s v="Not Known"/>
    <m/>
    <m/>
    <m/>
    <m/>
    <m/>
    <m/>
  </r>
  <r>
    <x v="1"/>
    <s v="Outstanding"/>
    <x v="1045"/>
    <x v="100"/>
    <m/>
    <x v="412"/>
    <x v="6"/>
    <s v="2 Fatalities"/>
    <x v="0"/>
    <n v="0"/>
    <m/>
    <x v="2"/>
    <s v="A serious explosion destroyed a store, a weighing house and a mix   house of a dynamite factory. Nitroglycerine was being poured through a funnel   into two square rubberised tanks. The origin of the explosion could not be found. 3 buildings destroyed"/>
    <x v="0"/>
    <s v="Not Known"/>
    <m/>
    <m/>
    <m/>
    <m/>
    <m/>
    <m/>
  </r>
  <r>
    <x v="1"/>
    <s v="Outstanding"/>
    <x v="1046"/>
    <x v="100"/>
    <m/>
    <x v="413"/>
    <x v="3"/>
    <s v="1 Fatalities_x000a_0 Injuries"/>
    <x v="4"/>
    <n v="0"/>
    <m/>
    <x v="7"/>
    <s v="Expl in a det magazine.  It is thought that an operative was placing rejected electric dets into a polythene bag at the time of the accident.  It is possible that sufficient electrostatic charge was generated during the transfer op to cause ignition."/>
    <x v="0"/>
    <s v="Not Known"/>
    <m/>
    <m/>
    <m/>
    <m/>
    <m/>
    <m/>
  </r>
  <r>
    <x v="1"/>
    <s v="Outstanding"/>
    <x v="1047"/>
    <x v="100"/>
    <m/>
    <x v="400"/>
    <x v="2"/>
    <s v="1 Fatalities_x000a_0 Injuries"/>
    <x v="4"/>
    <n v="0"/>
    <m/>
    <x v="80"/>
    <s v="The operator was adding a salt coat slurry (w/alcohol) to sweetie barrel 1 when he dropped the metal slurry bucket against metal.  Witnesses reported a blue-white flash of alcohol, followed by an orange to red fireball when the barrel deflagrated."/>
    <x v="0"/>
    <s v="Dropped Explosives"/>
    <m/>
    <m/>
    <m/>
    <m/>
    <m/>
    <m/>
  </r>
  <r>
    <x v="1"/>
    <s v="Outstanding"/>
    <x v="1048"/>
    <x v="100"/>
    <m/>
    <x v="190"/>
    <x v="2"/>
    <s v="0 Fatalities_x000a_1 Injuries"/>
    <x v="1"/>
    <n v="1"/>
    <m/>
    <x v="331"/>
    <s v="Employee picked up a test fixture to take it into a bay containing a remote controlled disassembly machine.  The fixture exploded in his hand. Direct - mvmt of mat'l pts w/residue of sens explosive. Indirect - Failure to follow SOP"/>
    <x v="0"/>
    <s v="Inadequate desensitisation"/>
    <m/>
    <m/>
    <m/>
    <m/>
    <m/>
    <m/>
  </r>
  <r>
    <x v="1"/>
    <s v="Outstanding"/>
    <x v="1049"/>
    <x v="100"/>
    <m/>
    <x v="414"/>
    <x v="12"/>
    <s v="0 Fatalities_x000a_1 Injuries"/>
    <x v="1"/>
    <n v="1"/>
    <m/>
    <x v="297"/>
    <s v="Fire leading to detonation in experimental storage magazine. Fire started during process of examining fuseheads and then spread to various accessories. The fuseheads were probably ignited by a static discharge. The magazine was destroyed."/>
    <x v="0"/>
    <s v="Inadequate earthing"/>
    <m/>
    <m/>
    <m/>
    <m/>
    <m/>
    <m/>
  </r>
  <r>
    <x v="6"/>
    <s v="Outstanding"/>
    <x v="1050"/>
    <x v="100"/>
    <m/>
    <x v="415"/>
    <x v="17"/>
    <s v="0 Fatalities_x000a_0 Injuries"/>
    <x v="1"/>
    <n v="0"/>
    <m/>
    <x v="80"/>
    <s v="At time of fire, Propellant FNH 025 was being removed from a semi-trailer and placed in Magazine 36.  Unloading of semi-trailer was nearing completion when fire occurred in magazine during placement of a pallet load of propellant in the magazine."/>
    <x v="0"/>
    <s v="Not Known"/>
    <m/>
    <m/>
    <m/>
    <m/>
    <m/>
    <m/>
  </r>
  <r>
    <x v="12"/>
    <s v="Outstanding"/>
    <x v="1051"/>
    <x v="100"/>
    <m/>
    <x v="98"/>
    <x v="3"/>
    <s v="0 Fatalities_x000a_1 Injuries"/>
    <x v="1"/>
    <n v="1"/>
    <m/>
    <x v="332"/>
    <s v="Maintenance had just been completed on a pressing machine when the incident occurred.  The side walls and front wall of the compartment were blown out and the light roof lifted. The failure to clean the building prior to maintenance led to accident."/>
    <x v="0"/>
    <s v="Contamination; Procedure not followed"/>
    <m/>
    <m/>
    <m/>
    <m/>
    <m/>
    <m/>
  </r>
  <r>
    <x v="12"/>
    <s v="Outstanding"/>
    <x v="1052"/>
    <x v="100"/>
    <m/>
    <x v="29"/>
    <x v="3"/>
    <s v="0 Fatalities_x000a_3 Injuries"/>
    <x v="1"/>
    <n v="3"/>
    <m/>
    <x v="0"/>
    <s v="A fitter was examining a milling machine when the ignition occurred. Cause of ignition not ascertained."/>
    <x v="0"/>
    <s v="Not Known"/>
    <m/>
    <m/>
    <m/>
    <m/>
    <m/>
    <m/>
  </r>
  <r>
    <x v="12"/>
    <s v="Outstanding"/>
    <x v="1053"/>
    <x v="100"/>
    <m/>
    <x v="29"/>
    <x v="3"/>
    <s v="0 Fatalities_x000a_1 Injuries"/>
    <x v="1"/>
    <n v="1"/>
    <m/>
    <x v="99"/>
    <s v="A piece of equipment contaminated with lead styphnate had been put aside near a maintenance shop to await decontamination. Some weeks later the equipment was accidentally knocked; an explosion occurred, causing a plant joiner to suffer shock."/>
    <x v="0"/>
    <s v="Contamination"/>
    <m/>
    <m/>
    <m/>
    <m/>
    <m/>
    <m/>
  </r>
  <r>
    <x v="12"/>
    <s v="Outstanding"/>
    <x v="1054"/>
    <x v="100"/>
    <m/>
    <x v="416"/>
    <x v="3"/>
    <s v="1 Fatalities_x000a_1 Injuries"/>
    <x v="4"/>
    <n v="1"/>
    <m/>
    <x v="36"/>
    <s v="Explosion in foreign frigate undergoing refit due to rocket warhead being left on board."/>
    <x v="0"/>
    <s v="Inadvertent initiation of UXO"/>
    <m/>
    <m/>
    <m/>
    <m/>
    <m/>
    <m/>
  </r>
  <r>
    <x v="13"/>
    <s v="Outstanding"/>
    <x v="1055"/>
    <x v="100"/>
    <m/>
    <x v="29"/>
    <x v="3"/>
    <s v="0 Fatalities_x000a_0 Injuries"/>
    <x v="1"/>
    <n v="0"/>
    <m/>
    <x v="247"/>
    <s v="A fire followed by an expl demolished a building used for melting and casting pentolite.  A steam line had been left on during a break to melt a small quantity of pentolite.  It is thought that a small amount of contaminant such as sulphur was present."/>
    <x v="0"/>
    <s v="Incompatibility"/>
    <m/>
    <m/>
    <m/>
    <m/>
    <m/>
    <m/>
  </r>
  <r>
    <x v="0"/>
    <s v="Outstanding"/>
    <x v="1056"/>
    <x v="100"/>
    <m/>
    <x v="417"/>
    <x v="2"/>
    <s v="0 Fatalities_x000a_0 Injuries"/>
    <x v="1"/>
    <n v="0"/>
    <m/>
    <x v="80"/>
    <s v="A pre-production test of an expeller mill to effectively dry N5 paste in a continuous process, exploded.  The test was conducted in a press house where operators were protected in a bunker.  They were not injured. Mechanical failure of equipment."/>
    <x v="0"/>
    <s v="Faulty tool/machinery"/>
    <m/>
    <m/>
    <m/>
    <m/>
    <m/>
    <m/>
  </r>
  <r>
    <x v="0"/>
    <s v="Outstanding"/>
    <x v="1057"/>
    <x v="100"/>
    <m/>
    <x v="418"/>
    <x v="15"/>
    <s v="0 Fatalities_x000a_0 Injuries"/>
    <x v="1"/>
    <n v="0"/>
    <m/>
    <x v="308"/>
    <s v="Explosive fire in a building for pyrotechnical batches, probably started by friction in the granulation machine. The building was extensively damaged in the fire"/>
    <x v="0"/>
    <s v="Not Known"/>
    <m/>
    <m/>
    <m/>
    <m/>
    <m/>
    <m/>
  </r>
  <r>
    <x v="10"/>
    <s v="Outstanding"/>
    <x v="1058"/>
    <x v="101"/>
    <m/>
    <x v="29"/>
    <x v="3"/>
    <s v="0 Fatalities_x000a_1 Injuries"/>
    <x v="1"/>
    <n v="1"/>
    <m/>
    <x v="7"/>
    <s v="Operator inserting elements into detonators when the incident occurred. Explosion caused by presence of loose GAM between the bottom spacer plate and the press cartridge.  The impact of the detonator carrying plate on the spacer plate caused initiation."/>
    <x v="0"/>
    <s v="Contamination"/>
    <m/>
    <m/>
    <m/>
    <m/>
    <m/>
    <m/>
  </r>
  <r>
    <x v="3"/>
    <s v="Outstanding"/>
    <x v="1059"/>
    <x v="101"/>
    <m/>
    <x v="419"/>
    <x v="3"/>
    <s v="0 Fatalities_x000a_0 Injuries"/>
    <x v="1"/>
    <n v="0"/>
    <m/>
    <x v="333"/>
    <s v="An operator was carrying out the weekly clean of a mill when the composition dust was ignited. Residual dust was more sensitive than normal forming a thermite composition with aluminium from Trimonite. Friction appears most probable ignition mechanism."/>
    <x v="0"/>
    <s v="Contamination"/>
    <m/>
    <m/>
    <m/>
    <m/>
    <m/>
    <m/>
  </r>
  <r>
    <x v="3"/>
    <s v="Outstanding"/>
    <x v="1060"/>
    <x v="101"/>
    <m/>
    <x v="420"/>
    <x v="8"/>
    <s v="0 Fatalities_x000a_2 Injuries"/>
    <x v="1"/>
    <n v="2"/>
    <m/>
    <x v="99"/>
    <s v="Explosion in the reactor for lead styphnate when worker directed a jet of water from a hose to the interior of the reactor to clean the walls. Some windows broken but otherwise no damage to building. Two workers suffered only light burns."/>
    <x v="0"/>
    <s v="Contamination"/>
    <m/>
    <m/>
    <m/>
    <m/>
    <m/>
    <m/>
  </r>
  <r>
    <x v="11"/>
    <s v="Outstanding"/>
    <x v="1061"/>
    <x v="101"/>
    <m/>
    <x v="108"/>
    <x v="12"/>
    <s v="0 Fatalities_x000a_0 Injuries"/>
    <x v="1"/>
    <n v="0"/>
    <m/>
    <x v="287"/>
    <s v="A fire occurred in two offreeling cells in the plastic incendiary extrusion house where plastic incendiary composition was being extruded onto I.C.57 semi-cord. The exact cause of the fire could not be established. Minor damage only - blackened walls."/>
    <x v="0"/>
    <s v="Not Known"/>
    <m/>
    <m/>
    <m/>
    <m/>
    <m/>
    <m/>
  </r>
  <r>
    <x v="2"/>
    <s v="Outstanding"/>
    <x v="1062"/>
    <x v="101"/>
    <m/>
    <x v="230"/>
    <x v="3"/>
    <s v="1 Fatalities_x000a_1 Injuries"/>
    <x v="4"/>
    <n v="1"/>
    <m/>
    <x v="141"/>
    <s v="Ignition during filling of firework rocket with propellant pellet.  The rocket case split &amp; the sudden release of the press ram caused traces of composition to ignite.  The fire spread rapidly to open containers of composition."/>
    <x v="0"/>
    <s v="Not Known"/>
    <m/>
    <m/>
    <m/>
    <m/>
    <m/>
    <m/>
  </r>
  <r>
    <x v="2"/>
    <s v="Outstanding"/>
    <x v="1063"/>
    <x v="101"/>
    <m/>
    <x v="421"/>
    <x v="16"/>
    <s v="0 Fatalities_x000a_0 Injuries"/>
    <x v="1"/>
    <n v="0"/>
    <m/>
    <x v="334"/>
    <s v="Bomb in a cart exuding reddish fumes prior to being topped off.  Buildings were evacuated.  Cart pushed from the building to a tunnel.  Low order explosion occurred in the active bomb setting the other 5 bombs in cart afire.  Fire allowed to burn out."/>
    <x v="0"/>
    <s v="Incompatibility"/>
    <m/>
    <m/>
    <m/>
    <m/>
    <m/>
    <m/>
  </r>
  <r>
    <x v="1"/>
    <s v="Outstanding"/>
    <x v="1064"/>
    <x v="101"/>
    <m/>
    <x v="35"/>
    <x v="5"/>
    <s v="2 Fatalities_x000a_1 Injuries"/>
    <x v="0"/>
    <n v="1"/>
    <m/>
    <x v="335"/>
    <s v="Explosion in dry house for a single base powder occurred when workmen were replacing containers of dry powder with wet product.  Five containers each holding 900lbs powder and two with wet powder exploded. The cause of the accident was not found."/>
    <x v="0"/>
    <s v="Not Known"/>
    <m/>
    <m/>
    <m/>
    <m/>
    <m/>
    <m/>
  </r>
  <r>
    <x v="1"/>
    <s v="Outstanding"/>
    <x v="1065"/>
    <x v="101"/>
    <m/>
    <x v="29"/>
    <x v="3"/>
    <s v="1 Fatalities_x000a_1 Injuries"/>
    <x v="4"/>
    <n v="1"/>
    <m/>
    <x v="80"/>
    <s v="Fire followed by an explosion in a magazine at the burning ground.  It is considered that the ignition occurred during the loading of dried-out propellant into a barrow.  The operative later died of injuries caused by flames and flying debris."/>
    <x v="0"/>
    <s v="Inadequate desensitisation"/>
    <m/>
    <m/>
    <m/>
    <m/>
    <m/>
    <m/>
  </r>
  <r>
    <x v="1"/>
    <s v="Outstanding"/>
    <x v="1066"/>
    <x v="101"/>
    <m/>
    <x v="108"/>
    <x v="12"/>
    <s v="0 Fatalities_x000a_0 Injuries"/>
    <x v="1"/>
    <n v="0"/>
    <m/>
    <x v="336"/>
    <s v="Fire in lead delay manufacturing house during process of loading the hopper of a tamping machine with carrick composition using stainless steel scoop. The fire started on the scoop, due to friction between scoop and either hopper or composition."/>
    <x v="0"/>
    <s v="Procedure in error"/>
    <m/>
    <m/>
    <m/>
    <m/>
    <m/>
    <m/>
  </r>
  <r>
    <x v="0"/>
    <s v="Outstanding"/>
    <x v="1067"/>
    <x v="101"/>
    <m/>
    <x v="108"/>
    <x v="12"/>
    <s v="0 Fatalities_x000a_0 Injuries"/>
    <x v="1"/>
    <n v="0"/>
    <m/>
    <x v="0"/>
    <s v="Explosion at black powder mill house during processing of re-work material. The ignition could have been due to foreign matter or the mill runners skidding. The roof and the light structure wall were blown out but the mill was not damaged."/>
    <x v="0"/>
    <s v="Not Known"/>
    <m/>
    <m/>
    <m/>
    <m/>
    <m/>
    <m/>
  </r>
  <r>
    <x v="8"/>
    <s v="Outstanding"/>
    <x v="1068"/>
    <x v="101"/>
    <m/>
    <x v="29"/>
    <x v="3"/>
    <s v="2 Fatalities"/>
    <x v="0"/>
    <n v="0"/>
    <m/>
    <x v="0"/>
    <s v="3000 lb of black powder blew up in a press house. Two workmen were  killed. The cause of accident could not be found."/>
    <x v="27"/>
    <s v="Not Known"/>
    <m/>
    <m/>
    <m/>
    <m/>
    <m/>
    <m/>
  </r>
  <r>
    <x v="9"/>
    <s v="Outstanding"/>
    <x v="1069"/>
    <x v="102"/>
    <m/>
    <x v="17"/>
    <x v="16"/>
    <s v="1 ingury; damage to building structure"/>
    <x v="1"/>
    <n v="1"/>
    <s v="damage to building structure"/>
    <x v="8"/>
    <s v="Disposal of refuse acid, leading to decomposion of NG"/>
    <x v="4"/>
    <s v="None reported"/>
    <s v="NG reacting with water in confined space"/>
    <s v="Incorrect cleaning of equipment to remove all traces of water form equipment; violation of procedure"/>
    <s v="Proper procedures; employ start-up checks; two person sign-off on checks of each cleaning stage"/>
    <s v="Proper procedures; employ start-up checks; two person sign-off on checks of each cleaning stage"/>
    <s v="Proper procedures; employ start-up checks; two person sign-off on checks of each cleaning stage"/>
    <m/>
  </r>
  <r>
    <x v="10"/>
    <s v="Outstanding"/>
    <x v="1070"/>
    <x v="102"/>
    <m/>
    <x v="190"/>
    <x v="2"/>
    <s v="2 Fatalities_x000a_0 Injuries"/>
    <x v="0"/>
    <n v="0"/>
    <m/>
    <x v="337"/>
    <s v="After successfully disassembling 2 unused specimens from pipes, employee had difficulty with 3rd.  He held wdn dowel with his left hand and attempted to furce pellets out by sliding pipe down onto dowel w/right hand.  At this point, specimen exploded."/>
    <x v="0"/>
    <s v="Rough handling"/>
    <m/>
    <m/>
    <m/>
    <m/>
    <m/>
    <m/>
  </r>
  <r>
    <x v="4"/>
    <s v="Outstanding"/>
    <x v="1071"/>
    <x v="102"/>
    <m/>
    <x v="190"/>
    <x v="2"/>
    <s v="1 Fatalities_x000a_1 Injuries"/>
    <x v="4"/>
    <n v="1"/>
    <m/>
    <x v="17"/>
    <s v="An explosion occurred during the dismantling of a former  nitrocellulose poaching house. Seven employees were in the building at the time of the accident. Cause unknown"/>
    <x v="28"/>
    <s v="Not Known"/>
    <s v="Error of Procedure. The planning processshould have included an estimate of the hazard"/>
    <m/>
    <m/>
    <s v="Planning process should include a detailed desktop exercise._x000a_Only use non-sparking tools and equipment in a aplace where eplosive material might be exposed.._x000a_Ensure adequate wetting of posible soures of dry powders."/>
    <s v="Detailed planning is essential._x000a_Ensure minimum manning."/>
    <m/>
  </r>
  <r>
    <x v="4"/>
    <s v="Outstanding"/>
    <x v="1072"/>
    <x v="102"/>
    <m/>
    <x v="422"/>
    <x v="3"/>
    <s v="1 Fatalities_x000a_0 Injuries"/>
    <x v="4"/>
    <n v="0"/>
    <m/>
    <x v="67"/>
    <s v="A worker was killed whilst flame cutting a steel container in a scrap yard.  Investigations revealed that the container had formerly been used as an explosives store."/>
    <x v="26"/>
    <s v="Contamination/Hot Work"/>
    <s v="Explosives present during hot work."/>
    <m/>
    <m/>
    <s v="Communication between seller and contractor._x000a_Check explosives containers are FFE before hot working."/>
    <s v="Ensure all parties understand the hazards._x000a_Competence of supplying and receiving organisaitons."/>
    <m/>
  </r>
  <r>
    <x v="5"/>
    <s v="Outstanding"/>
    <x v="1073"/>
    <x v="102"/>
    <m/>
    <x v="29"/>
    <x v="3"/>
    <s v="0 Fatalities_x000a_1 Injuries"/>
    <x v="1"/>
    <n v="1"/>
    <m/>
    <x v="338"/>
    <s v="The fire occurred as a container holding 270 lb powder was being pushed into position in the drier.  The cause of the ignition was ascertained to be metal on metal friction contact as the container was pushed into position."/>
    <x v="0"/>
    <s v="Poorly designed equipment"/>
    <m/>
    <m/>
    <m/>
    <m/>
    <m/>
    <m/>
  </r>
  <r>
    <x v="1"/>
    <s v="Outstanding"/>
    <x v="1074"/>
    <x v="102"/>
    <m/>
    <x v="423"/>
    <x v="3"/>
    <s v="0 Fatalities_x000a_0 Injuries"/>
    <x v="1"/>
    <n v="0"/>
    <m/>
    <x v="339"/>
    <s v="An operative started to take some phosphorus out of an aluminium drum with an aluminium scoop.  The scoop scraped the bottom of the drum which caused some of the phosphorus to sparkle and burst into flame and smoke. Fire confined to drum."/>
    <x v="0"/>
    <s v="Incorrect work tool"/>
    <m/>
    <m/>
    <m/>
    <m/>
    <m/>
    <m/>
  </r>
  <r>
    <x v="1"/>
    <s v="Outstanding"/>
    <x v="1075"/>
    <x v="102"/>
    <m/>
    <x v="46"/>
    <x v="3"/>
    <s v="0 Fatalities_x000a_1 Injuries"/>
    <x v="1"/>
    <n v="1"/>
    <m/>
    <x v="99"/>
    <s v="Explosives sieve fell off a truck as it was being wheeled &amp; landed on grass. It exploded as worker went to pick it up. It is estimated that 1-2 grains of explosives ignited due to fingernail scratching across explosive. Side of sieve smashed by explosion."/>
    <x v="0"/>
    <s v="Poorly designed equipment"/>
    <m/>
    <m/>
    <m/>
    <m/>
    <m/>
    <m/>
  </r>
  <r>
    <x v="6"/>
    <s v="Outstanding"/>
    <x v="1076"/>
    <x v="102"/>
    <m/>
    <x v="230"/>
    <x v="3"/>
    <s v="0 Fatalities_x000a_0 Injuries"/>
    <x v="1"/>
    <n v="0"/>
    <m/>
    <x v="340"/>
    <s v="An ignition occurred within a packing case of finished marine distress signals as the case was being transferred from a storage building to an explosives van. A projectile entered the loading bay of the building and set it on fire also."/>
    <x v="0"/>
    <s v="Faulty article"/>
    <m/>
    <m/>
    <m/>
    <m/>
    <m/>
    <m/>
  </r>
  <r>
    <x v="6"/>
    <s v="Outstanding"/>
    <x v="1077"/>
    <x v="102"/>
    <m/>
    <x v="424"/>
    <x v="3"/>
    <s v="0 Fatalities_x000a_1 Injuries"/>
    <x v="1"/>
    <n v="1"/>
    <m/>
    <x v="6"/>
    <s v="A fire occurred on an electrically propelled vehicle loaded with completed shop-goods fireworks in open boxes. An electrical short or a frictional ignition of composition on the vehicle may have been responsible. The driver was injured in the accident"/>
    <x v="0"/>
    <s v="Vehicle fire"/>
    <m/>
    <m/>
    <m/>
    <m/>
    <m/>
    <m/>
  </r>
  <r>
    <x v="12"/>
    <s v="Outstanding"/>
    <x v="1078"/>
    <x v="102"/>
    <m/>
    <x v="425"/>
    <x v="2"/>
    <s v="1 Fatalities_x000a_1 Injuries"/>
    <x v="4"/>
    <n v="1"/>
    <m/>
    <x v="341"/>
    <s v="An explosion occurred during a maintenance operation when two men were trying to remove a filter from a tube used to discharge vapour from a 20-gallon igniter mixer. One man died the other received 50% burns and lost both hands."/>
    <x v="0"/>
    <s v="Not Known"/>
    <m/>
    <m/>
    <m/>
    <m/>
    <m/>
    <m/>
  </r>
  <r>
    <x v="12"/>
    <s v="Outstanding"/>
    <x v="1079"/>
    <x v="102"/>
    <m/>
    <x v="426"/>
    <x v="32"/>
    <s v="0 Fatalities_x000a_0 Injuries"/>
    <x v="1"/>
    <n v="0"/>
    <m/>
    <x v="0"/>
    <s v="Explosion in a continuous black powder plant during the run-in of the process. The ignition was caused by a spark or frictional heat generated by the removal of a bolt holding the inspection lid in position. Wall blown out but no damage to adjacent bldgs."/>
    <x v="0"/>
    <s v="Inadequate desensitisation"/>
    <m/>
    <m/>
    <m/>
    <m/>
    <m/>
    <m/>
  </r>
  <r>
    <x v="12"/>
    <s v="Outstanding"/>
    <x v="1080"/>
    <x v="102"/>
    <m/>
    <x v="108"/>
    <x v="12"/>
    <s v="0 Fatalities_x000a_1 Injuries"/>
    <x v="1"/>
    <n v="1"/>
    <m/>
    <x v="67"/>
    <s v="Minor explosion in the detonator section whilst a fitter was drilling a hole into the stub of a broken stud lodged in a mild steel boss from a Briska press wedge used for ignitercord connector production."/>
    <x v="0"/>
    <s v="Contamination"/>
    <m/>
    <m/>
    <m/>
    <m/>
    <m/>
    <m/>
  </r>
  <r>
    <x v="8"/>
    <s v="Outstanding"/>
    <x v="1081"/>
    <x v="102"/>
    <m/>
    <x v="427"/>
    <x v="3"/>
    <s v="0 Fatalities_x000a_0 Injuries"/>
    <x v="1"/>
    <n v="0"/>
    <m/>
    <x v="8"/>
    <s v="Ignition occurred during operations connected with pressing stars by hand press. Operator was knocking composition off the mould at the time. Fire spread rapidly to all contents of the workshop. Operator shaken but not burnt."/>
    <x v="0"/>
    <s v="Inadequate desensitisation"/>
    <m/>
    <m/>
    <m/>
    <m/>
    <m/>
    <m/>
  </r>
  <r>
    <x v="7"/>
    <s v="Outstanding"/>
    <x v="1082"/>
    <x v="102"/>
    <m/>
    <x v="17"/>
    <x v="12"/>
    <s v="0 Fatalities_x000a_0 Injuries"/>
    <x v="1"/>
    <n v="0"/>
    <m/>
    <x v="342"/>
    <s v="Explosion in Bldg U.313 while a batch of lead 2:4 dinitro-resorcinate was being sieved.  Amount of explosive involved in the explosion was approx 0.5 kg."/>
    <x v="0"/>
    <s v="Not Known"/>
    <m/>
    <m/>
    <m/>
    <m/>
    <m/>
    <m/>
  </r>
  <r>
    <x v="9"/>
    <s v="Outstanding"/>
    <x v="1083"/>
    <x v="103"/>
    <m/>
    <x v="17"/>
    <x v="3"/>
    <s v="2 person injured"/>
    <x v="1"/>
    <n v="2"/>
    <m/>
    <x v="8"/>
    <s v="Disposal of packaging material into an incinerator an explosion occurred"/>
    <x v="4"/>
    <s v="None - Insufficient information"/>
    <s v="A filled shell was in waste stream"/>
    <s v="segregation of waste"/>
    <s v="Inspection and segregation of waste, FFE, use of magnet"/>
    <s v="Design of incinerator, "/>
    <s v="Segregation, identification and checking of waste streams. "/>
    <m/>
  </r>
  <r>
    <x v="9"/>
    <s v="Outstanding"/>
    <x v="1084"/>
    <x v="103"/>
    <m/>
    <x v="17"/>
    <x v="3"/>
    <s v="Unkown"/>
    <x v="1"/>
    <n v="0"/>
    <m/>
    <x v="8"/>
    <s v="During the disposal of discarded wooden tank used in manufacture of NG"/>
    <x v="2"/>
    <s v="None - Insufficient information"/>
    <s v="contamination of site of fire with ammonium nitrate which may have sensitised the NG"/>
    <s v="Unknown - insufficient information"/>
    <s v="Use of defined areas to avoid cross contamination"/>
    <s v="None - Insufficient information"/>
    <s v="Avoid cross contamination"/>
    <m/>
  </r>
  <r>
    <x v="5"/>
    <s v="Outstanding"/>
    <x v="1085"/>
    <x v="103"/>
    <m/>
    <x v="29"/>
    <x v="3"/>
    <s v="0 Fatalities_x000a_1 Injuries"/>
    <x v="1"/>
    <n v="1"/>
    <m/>
    <x v="80"/>
    <s v="An operative entered the drying building without putting on overshoes. As he left, he heard a crack underfoot.  This was followed by an expl which hurled him down the escape tunnel. The building was destroyed. The operative's shoe had a protruding nail."/>
    <x v="0"/>
    <s v="Contamination; Incorrect clothing"/>
    <m/>
    <m/>
    <m/>
    <m/>
    <m/>
    <m/>
  </r>
  <r>
    <x v="11"/>
    <s v="Outstanding"/>
    <x v="1086"/>
    <x v="103"/>
    <m/>
    <x v="29"/>
    <x v="3"/>
    <s v="0 Fatalities_x000a_0 Injuries"/>
    <x v="1"/>
    <n v="0"/>
    <m/>
    <x v="80"/>
    <s v="A minor ignition occurred during the pressing of propellant.  It was concluded that the die had become partially choked, and the high rate of extrusion through the remainder of the die had caused excessive frictional heating."/>
    <x v="0"/>
    <s v="Not Known"/>
    <m/>
    <m/>
    <m/>
    <m/>
    <m/>
    <m/>
  </r>
  <r>
    <x v="2"/>
    <s v="Outstanding"/>
    <x v="1087"/>
    <x v="103"/>
    <m/>
    <x v="428"/>
    <x v="3"/>
    <s v="0 Fatalities_x000a_1 Injuries"/>
    <x v="1"/>
    <n v="1"/>
    <m/>
    <x v="260"/>
    <s v="Explosion in cap priming cubicle.  The ignition was probably caused by friction between the plate and guide rail and a small quantity of explosives.  The ignition communicated to filled caps and residual composition on charge plates and in supply boat."/>
    <x v="0"/>
    <s v="Not Known"/>
    <m/>
    <m/>
    <m/>
    <m/>
    <m/>
    <m/>
  </r>
  <r>
    <x v="2"/>
    <s v="Outstanding"/>
    <x v="1088"/>
    <x v="103"/>
    <m/>
    <x v="244"/>
    <x v="3"/>
    <s v="1 Fatalities_x000a_0 Injuries"/>
    <x v="4"/>
    <n v="0"/>
    <m/>
    <x v="141"/>
    <s v="A student temporarily employed in filling roman candles died from injuries received in an explosion which occurred in a room where he had been working alone.  The incident appears to have been due to the use of an inappropriate tool for packing stars."/>
    <x v="0"/>
    <s v="Incorrect work tool"/>
    <m/>
    <m/>
    <m/>
    <m/>
    <m/>
    <m/>
  </r>
  <r>
    <x v="1"/>
    <s v="Outstanding"/>
    <x v="1089"/>
    <x v="103"/>
    <m/>
    <x v="338"/>
    <x v="3"/>
    <s v="0 Fatalities_x000a_1 Injuries"/>
    <x v="1"/>
    <n v="1"/>
    <m/>
    <x v="343"/>
    <s v="An operative stepped on some amorce comp which had been spilled on the floor. The spillage had occurred in an area set aside for the washing of utensils. Steps taken to prevent recurrence included: improved lighting, wetting &amp; regular inspection of floor"/>
    <x v="0"/>
    <s v="Spilt Explosives"/>
    <m/>
    <m/>
    <m/>
    <m/>
    <m/>
    <m/>
  </r>
  <r>
    <x v="14"/>
    <s v="Outstanding"/>
    <x v="1090"/>
    <x v="103"/>
    <m/>
    <x v="230"/>
    <x v="3"/>
    <s v="0 Fatalities_x000a_0 Injuries"/>
    <x v="1"/>
    <n v="0"/>
    <m/>
    <x v="80"/>
    <s v="Fire during machining of propellant pellet.  Fire spread to swarf in extraction duct and collecting apparatus, but bulk of swarf in main water-wetted collection sump not involved.  Ignition probably due to pellet being a poor fit in machine collet."/>
    <x v="0"/>
    <s v="Not Known"/>
    <m/>
    <m/>
    <m/>
    <m/>
    <m/>
    <m/>
  </r>
  <r>
    <x v="0"/>
    <s v="Outstanding"/>
    <x v="1091"/>
    <x v="103"/>
    <m/>
    <x v="29"/>
    <x v="3"/>
    <s v="1 Fatalities_x000a_2 Injuries"/>
    <x v="4"/>
    <n v="2"/>
    <m/>
    <x v="0"/>
    <s v="An explosion occurred whilst a man was scraping the tray of one of the runners with a wooden scoop.  The tray was loaded with 250 lbs of black powder recovered from old crusts of explosives.  The man was killed."/>
    <x v="0"/>
    <s v="Rough handling"/>
    <m/>
    <m/>
    <m/>
    <m/>
    <m/>
    <m/>
  </r>
  <r>
    <x v="0"/>
    <s v="Outstanding"/>
    <x v="1092"/>
    <x v="103"/>
    <m/>
    <x v="17"/>
    <x v="32"/>
    <s v="1 Fatalities_x000a_3 Injuries"/>
    <x v="4"/>
    <n v="3"/>
    <m/>
    <x v="0"/>
    <s v="Explosion occurred in blackpowder mill.  Mill was not running at time of explosion, but had been working normally.  Trouble had been experienced w/bldg up of hard incrustations on bed of mill pan and foreman was investigating this."/>
    <x v="0"/>
    <s v="Inadequate desensitisation"/>
    <m/>
    <m/>
    <m/>
    <m/>
    <m/>
    <m/>
  </r>
  <r>
    <x v="8"/>
    <s v="Outstanding"/>
    <x v="1093"/>
    <x v="103"/>
    <m/>
    <x v="321"/>
    <x v="15"/>
    <s v="1 Fatalities_x000a_1 Injuries"/>
    <x v="4"/>
    <n v="1"/>
    <m/>
    <x v="17"/>
    <s v="An explosion occurred in the final pressing stage where NC with a high nitrogen content and 30% water was being dehydrated with 96% ethanol. The cause was either adiabatic compression of the air/ethanol mixture or the presence of foreign bodies"/>
    <x v="0"/>
    <s v="Not Known"/>
    <m/>
    <m/>
    <m/>
    <m/>
    <m/>
    <m/>
  </r>
  <r>
    <x v="8"/>
    <s v="Outstanding"/>
    <x v="1094"/>
    <x v="103"/>
    <m/>
    <x v="407"/>
    <x v="3"/>
    <s v="0 Fatalities_x000a_1 Injuries"/>
    <x v="1"/>
    <n v="1"/>
    <m/>
    <x v="322"/>
    <s v="Explosion in rotary press during pressing of incendiary composition into shells. Metal safety screen ensured that operator sustained only minor injury. Primary ignition occurred beneath a shell, where a small amount of spilled composition had been trapped"/>
    <x v="0"/>
    <s v="Contamination"/>
    <m/>
    <m/>
    <m/>
    <m/>
    <m/>
    <m/>
  </r>
  <r>
    <x v="8"/>
    <s v="Outstanding"/>
    <x v="1095"/>
    <x v="103"/>
    <m/>
    <x v="429"/>
    <x v="3"/>
    <s v="0 Fatalities_x000a_0 Injuries"/>
    <x v="1"/>
    <n v="0"/>
    <m/>
    <x v="45"/>
    <s v="Explosion of a single shell during filling.  All safety arrangements functioned satisfactorily.  It was ascertained that the explosion occurred as the press ram was being withdrawn, and is attributed to friction."/>
    <x v="0"/>
    <s v="Not Known"/>
    <m/>
    <m/>
    <m/>
    <m/>
    <m/>
    <m/>
  </r>
  <r>
    <x v="8"/>
    <s v="Outstanding"/>
    <x v="1096"/>
    <x v="103"/>
    <m/>
    <x v="406"/>
    <x v="3"/>
    <s v="0 Fatalities_x000a_1 Injuries"/>
    <x v="1"/>
    <n v="1"/>
    <m/>
    <x v="141"/>
    <s v="Ignition during the pressing of composition into shop goods fireworks.  An adjustable stop designed to arrest the ram had slipped, enabling the ram to touch the metal spigot on which the firework tube was supported."/>
    <x v="0"/>
    <s v="Incorrect use of machinery"/>
    <m/>
    <m/>
    <m/>
    <m/>
    <m/>
    <m/>
  </r>
  <r>
    <x v="9"/>
    <s v="Outstanding"/>
    <x v="1097"/>
    <x v="104"/>
    <m/>
    <x v="430"/>
    <x v="3"/>
    <s v="1 serious injury, plant damage"/>
    <x v="1"/>
    <n v="1"/>
    <s v="Plant damage"/>
    <x v="8"/>
    <s v="Lead styphnate sludge from a tank, several grams detonated, not using approved method or tool. Eye damage through materials splash"/>
    <x v="5"/>
    <s v="Modification of the process and plant so that sludge can be more readily collected and removed. The lead syphnate precipitation process be investigated with a view to reducing or eliminating the amount of lead stypnate lost to the sludge tanks. In view of the chemicals being handled all operators in this and similar lead azide and styphnate processes be required to wear protecting goggles"/>
    <s v="Impact or friction of lead styphnate"/>
    <s v="Procedure in place not adhered to. Unapproved tooling used"/>
    <s v="Ensure correct tools only are available"/>
    <s v="Use of goggles to protect eyes"/>
    <s v="Design of process including potential remote operation"/>
    <m/>
  </r>
  <r>
    <x v="9"/>
    <s v="Outstanding"/>
    <x v="1098"/>
    <x v="104"/>
    <m/>
    <x v="17"/>
    <x v="16"/>
    <s v="1 fatality, two injured"/>
    <x v="4"/>
    <n v="2"/>
    <m/>
    <x v="8"/>
    <s v="EOD FFE followed by range clearnce of remaining casing by cutting with blow torch"/>
    <x v="5"/>
    <s v="None reported"/>
    <s v="Undetected black powder spotting charge was ignited by cutting torch flame"/>
    <s v="incorrect FFE procedure"/>
    <s v="Correct FFE procedures; corrcet identification of spotting charges; "/>
    <s v="Correct FFE procedures; corrcet identification of spotting charges; trained personel; identifiy a different method of EOD"/>
    <s v="Correct FFE procedures; corrcet identification of spotting charges; employment of competent personel; remote working where possible"/>
    <m/>
  </r>
  <r>
    <x v="9"/>
    <s v="Outstanding"/>
    <x v="1099"/>
    <x v="104"/>
    <m/>
    <x v="431"/>
    <x v="16"/>
    <s v="1 disabling injuries"/>
    <x v="1"/>
    <n v="1"/>
    <m/>
    <x v="8"/>
    <s v="Burning mines in cage"/>
    <x v="5"/>
    <s v="None reported"/>
    <s v="Not reported"/>
    <s v="Speculative - operator not under cover, or incident occurred when loading or unloading cage"/>
    <s v="N/A want it to ignite"/>
    <s v="Stay undercover when burning; stand-off times employed after last sign of burning; suitable PPE for job"/>
    <s v="Stay undercover when burning; stand-off times employed after last sign of burning; suitable PPE for job"/>
    <m/>
  </r>
  <r>
    <x v="2"/>
    <s v="Outstanding"/>
    <x v="1100"/>
    <x v="104"/>
    <m/>
    <x v="428"/>
    <x v="3"/>
    <s v="0 Fatalities_x000a_0 Injuries"/>
    <x v="1"/>
    <n v="0"/>
    <m/>
    <x v="293"/>
    <s v="Accident during use of semi-automatic rotary loading machine.  A punch, feeding card wads into cartridge, stuck in the down position.  Several cartridges were torn, spilling powder onto machine table.  A percussion cap, trapped under the table, fired."/>
    <x v="0"/>
    <s v="Faulty tool/machinery"/>
    <m/>
    <m/>
    <m/>
    <m/>
    <m/>
    <m/>
  </r>
  <r>
    <x v="1"/>
    <s v="Outstanding"/>
    <x v="1101"/>
    <x v="104"/>
    <m/>
    <x v="17"/>
    <x v="12"/>
    <s v="0 Fatalities_x000a_0 Injuries"/>
    <x v="1"/>
    <n v="0"/>
    <m/>
    <x v="99"/>
    <s v="Operator had removed 1 cntr of lead styphnate from desiccator &amp; proceeded to place cone &amp; cntr in vacant place next to 2nd cntr of lead styphnate in desiccator.  He accidently caught edge of dish against rim causing cone to topple on lead styphnate."/>
    <x v="0"/>
    <s v="Rough handling"/>
    <m/>
    <m/>
    <m/>
    <m/>
    <m/>
    <m/>
  </r>
  <r>
    <x v="6"/>
    <s v="Outstanding"/>
    <x v="1102"/>
    <x v="104"/>
    <m/>
    <x v="362"/>
    <x v="7"/>
    <s v="0 Fatalities_x000a_3 Injuries"/>
    <x v="1"/>
    <n v="3"/>
    <m/>
    <x v="86"/>
    <s v="Explosion in railway car being loaded with mortar bombs caused fire which propagated to another train loaded with 70 tonnes of TNT. Most cars were uncoupled remaining cars caused fearful explosion causing damage for a great distance."/>
    <x v="0"/>
    <s v="Not Known"/>
    <m/>
    <m/>
    <m/>
    <m/>
    <m/>
    <m/>
  </r>
  <r>
    <x v="6"/>
    <s v="Outstanding"/>
    <x v="1103"/>
    <x v="104"/>
    <m/>
    <x v="17"/>
    <x v="6"/>
    <s v="0 Fatalities_x000a_22 Injuries"/>
    <x v="1"/>
    <n v="22"/>
    <m/>
    <x v="344"/>
    <s v="2 railcars were being loaded w/60mm mortars.  While putting a package on floor of 1st wagon there was an explosion within the box.  Later, other packages in car caught fire &amp; exploded.  Projections from here caused also explosion of 11 railcars of TNT."/>
    <x v="0"/>
    <s v="Not Known"/>
    <m/>
    <m/>
    <m/>
    <m/>
    <m/>
    <m/>
  </r>
  <r>
    <x v="12"/>
    <s v="Outstanding"/>
    <x v="1104"/>
    <x v="104"/>
    <m/>
    <x v="29"/>
    <x v="3"/>
    <s v="1 Fatalities_x000a_0 Injuries"/>
    <x v="4"/>
    <n v="0"/>
    <m/>
    <x v="126"/>
    <s v="Workman working at a lead azide loading machine caused an explosion. A second explosion, triggered by the first involved material left inadvertently near the machine."/>
    <x v="0"/>
    <s v="Contamination"/>
    <m/>
    <m/>
    <m/>
    <m/>
    <m/>
    <m/>
  </r>
  <r>
    <x v="12"/>
    <s v="Outstanding"/>
    <x v="1105"/>
    <x v="104"/>
    <m/>
    <x v="17"/>
    <x v="12"/>
    <s v="0 Fatalities_x000a_1 Injuries"/>
    <x v="1"/>
    <n v="1"/>
    <m/>
    <x v="261"/>
    <s v="Fitter hammered counterweight arm to remove it from shaft.  Materials had not been decontaminated.  Blow caused counterweight to slide on arm &amp; friction detonated a surface film of PETN.  Counterweight shattered &amp; a piece struck fitter on his chest."/>
    <x v="0"/>
    <s v="Contamination"/>
    <m/>
    <m/>
    <m/>
    <m/>
    <m/>
    <m/>
  </r>
  <r>
    <x v="12"/>
    <s v="Outstanding"/>
    <x v="1106"/>
    <x v="104"/>
    <m/>
    <x v="29"/>
    <x v="3"/>
    <s v="0 Fatalities_x000a_1 Injuries"/>
    <x v="1"/>
    <n v="1"/>
    <m/>
    <x v="2"/>
    <s v="A fitter was straightening a side guide of a Rollex cartridging machine when a detonation occurred. It is believed that soaking in N/G destroyer failed to remove N/G trapped between the fluon and metal layers of the guide."/>
    <x v="0"/>
    <s v="Contamination"/>
    <m/>
    <m/>
    <m/>
    <m/>
    <m/>
    <m/>
  </r>
  <r>
    <x v="8"/>
    <s v="Outstanding"/>
    <x v="1107"/>
    <x v="104"/>
    <m/>
    <x v="389"/>
    <x v="2"/>
    <s v="0 Fatalities_x000a_6 Injuries"/>
    <x v="1"/>
    <n v="6"/>
    <m/>
    <x v="8"/>
    <s v="During 30mm pressing operation, a projectile detonated with subsequent fire which propagated thru a secondary local exhaust system into the operators work station.  At the work station approx 10 pounds of igniter mix was ignited burning 6 personnel."/>
    <x v="0"/>
    <s v="Not Known"/>
    <m/>
    <m/>
    <m/>
    <m/>
    <m/>
    <m/>
  </r>
  <r>
    <x v="8"/>
    <s v="Outstanding"/>
    <x v="1108"/>
    <x v="104"/>
    <m/>
    <x v="432"/>
    <x v="3"/>
    <s v="0 Fatalities_x000a_0 Injuries"/>
    <x v="1"/>
    <n v="0"/>
    <m/>
    <x v="8"/>
    <s v="Explosion during process of pressing of explosives increments into shell.  The rear compartment walls &amp; doors were blown out causing splinter damage to internal walls.  It is likely that the explosion was caused by friction during withdrawal of the punch."/>
    <x v="0"/>
    <s v="Not Known"/>
    <m/>
    <m/>
    <m/>
    <m/>
    <m/>
    <m/>
  </r>
  <r>
    <x v="8"/>
    <s v="Outstanding"/>
    <x v="1109"/>
    <x v="104"/>
    <m/>
    <x v="423"/>
    <x v="3"/>
    <s v="0 Fatalities_x000a_3 Injuries"/>
    <x v="1"/>
    <n v="3"/>
    <m/>
    <x v="8"/>
    <s v="Two operators were attempting to remove a 'drift' from a pressed flare candle when it ignited. The flare candle cartwheeled across the floor whilst the drift was propelled upwards and through the roof lining. Scorching occurred to the floor and skirting."/>
    <x v="0"/>
    <s v="Not Known"/>
    <m/>
    <m/>
    <m/>
    <m/>
    <m/>
    <m/>
  </r>
  <r>
    <x v="9"/>
    <s v="Outstanding"/>
    <x v="1110"/>
    <x v="105"/>
    <m/>
    <x v="17"/>
    <x v="15"/>
    <s v="No Injuries, damage to a window"/>
    <x v="1"/>
    <n v="0"/>
    <s v="damage to a window"/>
    <x v="8"/>
    <s v="disposal of water gels, 20 closed cardboard boxes in a fire, on 5 th burn an explosion occurred"/>
    <x v="2"/>
    <s v="Use same safety precautions as NG explosives"/>
    <s v="Possible confinement, too much explosive in one fire"/>
    <s v="Perception of water gel as less hazardous as NG"/>
    <s v="Change of process with a SSOW, Prevent confinement"/>
    <s v="Reduce quantity in fire, open burn "/>
    <s v="Understand material properties, Competence of process design"/>
    <m/>
  </r>
  <r>
    <x v="17"/>
    <s v="Outstanding"/>
    <x v="915"/>
    <x v="105"/>
    <d v="1976-04-21T00:00:00"/>
    <x v="17"/>
    <x v="16"/>
    <s v="No casualities, property damage"/>
    <x v="1"/>
    <n v="0"/>
    <s v="property damage"/>
    <x v="8"/>
    <s v="Cockle boat hit by spinters from HE shell"/>
    <x v="4"/>
    <s v="Cockle boat inside range danger area"/>
    <s v="Inability of range visual &amp; redar checks to detect cockle boat, reduction in observer personnel due to cost cuts."/>
    <s v="Change in radar check procedures before areamis declared clear"/>
    <m/>
    <s v="Better enforcement of restricted areas, revise hazard awareness of local fishermen"/>
    <s v="Ensure area is clear"/>
    <m/>
  </r>
  <r>
    <x v="5"/>
    <s v="Outstanding"/>
    <x v="1111"/>
    <x v="105"/>
    <m/>
    <x v="433"/>
    <x v="3"/>
    <s v="1 Fatalities"/>
    <x v="4"/>
    <n v="0"/>
    <m/>
    <x v="345"/>
    <s v="Explosion occurred in a factory where 3,5 dinitro-ortho-toluamide was manufactured.Product had been left in a dryer for a period of 27hours at 120-130 degrees C after drying.Under these conditions it decomposed with evolution of heat leading to detonation"/>
    <x v="0"/>
    <s v="Procedure in error"/>
    <m/>
    <m/>
    <m/>
    <m/>
    <m/>
    <m/>
  </r>
  <r>
    <x v="1"/>
    <s v="Outstanding"/>
    <x v="1112"/>
    <x v="105"/>
    <m/>
    <x v="434"/>
    <x v="29"/>
    <s v="43 Fatalities_x000a_70 Injuries"/>
    <x v="43"/>
    <n v="70"/>
    <m/>
    <x v="0"/>
    <s v="In the opinion of the inquiry commission gunpowder ignited in a measuring apparatus,possibly due to the presence of a foreign body.The explosion propagated up the feeding line to a vessel containing 4000lb of gunpowder.Building totally destroyed in blast."/>
    <x v="0"/>
    <s v="Foreign body?"/>
    <m/>
    <m/>
    <m/>
    <m/>
    <m/>
    <m/>
  </r>
  <r>
    <x v="12"/>
    <s v="Outstanding"/>
    <x v="1113"/>
    <x v="105"/>
    <m/>
    <x v="29"/>
    <x v="3"/>
    <s v="1 Fatalities_x000a_0 Injuries"/>
    <x v="4"/>
    <n v="0"/>
    <m/>
    <x v="261"/>
    <s v="While cleaning scale from a nitrator, the workman used a steel chisel, after having failed to remove the scale by other means. This led to a powerful explosion hurling pieces of metal around. The man was killed by one of these fragments."/>
    <x v="0"/>
    <s v="Incorrect work tool"/>
    <m/>
    <m/>
    <m/>
    <m/>
    <m/>
    <m/>
  </r>
  <r>
    <x v="12"/>
    <s v="Outstanding"/>
    <x v="1114"/>
    <x v="105"/>
    <m/>
    <x v="349"/>
    <x v="3"/>
    <s v="0 Fatalities_x000a_0 Injuries"/>
    <x v="1"/>
    <n v="0"/>
    <m/>
    <x v="128"/>
    <s v="An operative was setting up the drowning gear on the nitrator in preparation for start up.  As the flap mechanism was being tightened, a loud bang and flash took place.  Cause probably due to small amount of RDX in drowning flap fixing screws."/>
    <x v="0"/>
    <s v="Contamination"/>
    <m/>
    <m/>
    <m/>
    <m/>
    <m/>
    <m/>
  </r>
  <r>
    <x v="12"/>
    <s v="Outstanding"/>
    <x v="1115"/>
    <x v="105"/>
    <m/>
    <x v="29"/>
    <x v="3"/>
    <s v="0 Fatalities_x000a_1 Injuries"/>
    <x v="1"/>
    <n v="1"/>
    <m/>
    <x v="126"/>
    <s v="Plumber was replacing lead piping with alkathene piping. While removing a metal clip which had supported the lead piping he struck with a hammer the screw retaining this clip to a wooden batten. A minor explosion occurred."/>
    <x v="0"/>
    <s v="Contamination"/>
    <m/>
    <m/>
    <m/>
    <m/>
    <m/>
    <m/>
  </r>
  <r>
    <x v="7"/>
    <s v="Outstanding"/>
    <x v="1116"/>
    <x v="105"/>
    <m/>
    <x v="360"/>
    <x v="10"/>
    <s v="0 Fatalities_x000a_0 Injuries"/>
    <x v="1"/>
    <n v="0"/>
    <m/>
    <x v="289"/>
    <s v="Explosion of lead nitride and trinitrorescorcinate. Although not determined with certainty, it would appear that owing to a crack in the dust protector of the vibration axle, lead nitride dust filtered-through, producing the explosion."/>
    <x v="0"/>
    <s v="Faulty tool/machinery?"/>
    <m/>
    <m/>
    <m/>
    <m/>
    <m/>
    <m/>
  </r>
  <r>
    <x v="9"/>
    <s v="Outstanding"/>
    <x v="1117"/>
    <x v="106"/>
    <m/>
    <x v="17"/>
    <x v="18"/>
    <s v="No injuries, light "/>
    <x v="1"/>
    <n v="0"/>
    <m/>
    <x v="8"/>
    <s v="Explosion on burning of waste with watergel explosive "/>
    <x v="2"/>
    <s v="dynamite present in paper waste"/>
    <s v="Insufficient inspection_x000a_mixtures of explosive"/>
    <s v="Collect trash carefully not to mix the dynamite _x000a_Never burn watergel explosive together with the trash of dynamite wrapping paper."/>
    <s v="Ensure that waste is effectively segregated_x000a_Do not add additional energetic materials to any general waste where not necessary for the disposal"/>
    <s v="Ensure safety distances take into account potential event greater than expected._x000a_Ensure that firing point has suitable protection from blast/fragment._x000a_Ensure that complacency is understood and addressed."/>
    <s v="Properly identify and separate waste_x000a_Do not add additional energetic material_x000a_"/>
    <m/>
  </r>
  <r>
    <x v="9"/>
    <s v="Outstanding"/>
    <x v="1118"/>
    <x v="106"/>
    <m/>
    <x v="17"/>
    <x v="35"/>
    <s v="1 fatality, 1 serious injury, 4 injured"/>
    <x v="4"/>
    <n v="5"/>
    <m/>
    <x v="8"/>
    <s v="Explosion of flammable potassium nitrate gas"/>
    <x v="2"/>
    <s v="None - Insufficient information"/>
    <s v="Unknown - Insuffient information"/>
    <s v="Unkown - insufficient information"/>
    <s v="None - Insufficent information"/>
    <s v="None - Insufficient information"/>
    <s v="None - Insuffient information"/>
    <m/>
  </r>
  <r>
    <x v="10"/>
    <s v="Outstanding"/>
    <x v="1119"/>
    <x v="106"/>
    <m/>
    <x v="327"/>
    <x v="2"/>
    <s v="0 Fatalities_x000a_13 Injuries"/>
    <x v="1"/>
    <n v="13"/>
    <m/>
    <x v="317"/>
    <s v="1 or 2 fuzed grenade(s) became lodged by conveyor of assy machine &amp; detonated.  Fragmentation pierced hydraulic lines &amp; started a fire.  Shortly thereafter, a 2nd detomation occurred involving 39 unfuzed grenade bodies &amp; any unaccounted for grenades."/>
    <x v="0"/>
    <s v="Faulty tool/machinery"/>
    <m/>
    <m/>
    <m/>
    <m/>
    <m/>
    <m/>
  </r>
  <r>
    <x v="1"/>
    <s v="Outstanding"/>
    <x v="1120"/>
    <x v="106"/>
    <m/>
    <x v="418"/>
    <x v="15"/>
    <s v="0 Fatalities_x000a_1 Injuries"/>
    <x v="1"/>
    <n v="1"/>
    <m/>
    <x v="7"/>
    <s v="Explosion of 11 detonators in service room for detonator press. The operative moved a charging spoon from a carriage to a table and dropped the matrix assembly. Eleven out of 120 detonators exploded."/>
    <x v="0"/>
    <s v="Dropped explosives"/>
    <m/>
    <m/>
    <m/>
    <m/>
    <m/>
    <m/>
  </r>
  <r>
    <x v="14"/>
    <s v="Outstanding"/>
    <x v="1121"/>
    <x v="106"/>
    <m/>
    <x v="359"/>
    <x v="2"/>
    <s v="3 Fatalities_x000a_0 Injuries"/>
    <x v="5"/>
    <n v="0"/>
    <m/>
    <x v="346"/>
    <s v="Operator was performing routine roughing operation on 80lb pressed billet.  It exploded initiating 50lb billet 15' away &amp; waste explosive.  Operator &amp; coworker in adjacent hallway were killed instantly.  Employee waiting for taxi rec'd fatal injuries."/>
    <x v="0"/>
    <s v="Not Known"/>
    <m/>
    <m/>
    <m/>
    <m/>
    <m/>
    <m/>
  </r>
  <r>
    <x v="8"/>
    <s v="Outstanding"/>
    <x v="1122"/>
    <x v="106"/>
    <m/>
    <x v="388"/>
    <x v="2"/>
    <s v="0 Fatalities_x000a_7 Injuries"/>
    <x v="1"/>
    <n v="7"/>
    <m/>
    <x v="8"/>
    <s v="Detonation occurred at a remotely operated station of a multi-station rotary press involving consolidation pressing of Comp A5 into XM53 grenade for 105mm XM710 projectile.  Explosion propagated to all stations and into feed hopper."/>
    <x v="0"/>
    <s v="Not Known"/>
    <m/>
    <m/>
    <m/>
    <m/>
    <m/>
    <m/>
  </r>
  <r>
    <x v="7"/>
    <s v="Outstanding"/>
    <x v="1123"/>
    <x v="106"/>
    <m/>
    <x v="435"/>
    <x v="2"/>
    <s v="0 Fatalities_x000a_0 Injuries"/>
    <x v="1"/>
    <n v="0"/>
    <m/>
    <x v="126"/>
    <s v="Detonation of Lead Azide during screening.  Operation was remote and blow out panels functioned as designed."/>
    <x v="0"/>
    <s v="Not Known"/>
    <m/>
    <m/>
    <m/>
    <m/>
    <m/>
    <m/>
  </r>
  <r>
    <x v="9"/>
    <s v="Outstanding"/>
    <x v="1124"/>
    <x v="107"/>
    <m/>
    <x v="17"/>
    <x v="31"/>
    <s v="No injuries, "/>
    <x v="1"/>
    <n v="0"/>
    <s v="light facility damage"/>
    <x v="8"/>
    <s v="Detonation in drainage pit for waste water of Lead Styphnate"/>
    <x v="2"/>
    <s v="Friction due to thermal cycling of contaminated sediment from incident 15 years previously"/>
    <s v="Not clearing up waste residues after previous incident"/>
    <s v="The drainage pit will be treated with nitric acid and afterwards with caustic soda solution and filled up and covered with earth for no further use. The area will be protected._x000a__x000a_A new drainage pit will be constructed."/>
    <s v="Ensure entire system is cleared following an incident_x000a_Review incident procedures_x000a_Ensure sufficient time taken to complete incident investigation and remediation of area."/>
    <s v="N/A"/>
    <s v="Clear area properly following incidents_x000a_Ensure incident investigation and remediation undertaken"/>
    <m/>
  </r>
  <r>
    <x v="9"/>
    <s v="Outstanding"/>
    <x v="1125"/>
    <x v="107"/>
    <m/>
    <x v="17"/>
    <x v="31"/>
    <s v="1 minor injury"/>
    <x v="1"/>
    <n v="1"/>
    <m/>
    <x v="8"/>
    <s v="Detonation of Lead Azide during cleaning operations after repair"/>
    <x v="8"/>
    <s v="Friction with grit particles"/>
    <s v="Improper cleaning of area"/>
    <s v="Before repairing, the whole area must be treated with decomposition solution. During the work, the working place must be irrigated with water_x000a_The face of the worker must be protected by a safety screen, the hands with leather gloves, the body with a leather apron and the legs with Wellingtons."/>
    <s v="Treat whole are with decomposition solution_x000a_Irrigate area with water throughout the activity"/>
    <s v="Ensure appropriate PPE worn Proban/Nomex"/>
    <s v="Treat whole are with decomposition solution_x000a_Irrigate area with water throughout the activity_x000a_Ensure appropriate PPE worn"/>
    <m/>
  </r>
  <r>
    <x v="3"/>
    <s v="Outstanding"/>
    <x v="1126"/>
    <x v="107"/>
    <m/>
    <x v="436"/>
    <x v="3"/>
    <s v="1 Fatalities_x000a_0 Injuries"/>
    <x v="4"/>
    <n v="0"/>
    <m/>
    <x v="93"/>
    <s v="Ignition of traces of explosive occurred as an operator was taking a component out of a machine to clean it. The ignition communicated to the container of the explosive composition which caused severe burns to the operative who died later."/>
    <x v="0"/>
    <s v="Contamination"/>
    <m/>
    <m/>
    <m/>
    <m/>
    <m/>
    <m/>
  </r>
  <r>
    <x v="3"/>
    <s v="Outstanding"/>
    <x v="1127"/>
    <x v="107"/>
    <m/>
    <x v="411"/>
    <x v="13"/>
    <s v="0 Fatalities_x000a_0 Injuries"/>
    <x v="1"/>
    <n v="0"/>
    <m/>
    <x v="7"/>
    <s v="Explosion of filled shells during tumbling process. Plain detonators are tumbled with beechwood grist to remove loose explosives sticking on to the walls of shells. Explosion took place in one barrel and the other barrel suffered sympathetic detonation."/>
    <x v="0"/>
    <s v="Not Known"/>
    <m/>
    <m/>
    <m/>
    <m/>
    <m/>
    <m/>
  </r>
  <r>
    <x v="3"/>
    <s v="Outstanding"/>
    <x v="1128"/>
    <x v="107"/>
    <m/>
    <x v="411"/>
    <x v="13"/>
    <s v="0 Fatalities_x000a_0 Injuries"/>
    <x v="1"/>
    <n v="0"/>
    <m/>
    <x v="7"/>
    <s v="Explosion of filled shells during tumbling-process. Plain detonators are tumbled with beechwood grist to remove loose explosives sticking on to the walls of shells. Explosion took place in one barrel and the other barrel detonated shortly after."/>
    <x v="0"/>
    <s v="Not Known"/>
    <m/>
    <m/>
    <m/>
    <m/>
    <m/>
    <m/>
  </r>
  <r>
    <x v="5"/>
    <s v="Outstanding"/>
    <x v="1129"/>
    <x v="107"/>
    <m/>
    <x v="437"/>
    <x v="2"/>
    <s v="3 Fatalities_x000a_1 Injuries"/>
    <x v="5"/>
    <n v="1"/>
    <m/>
    <x v="17"/>
    <s v="A serious explosion occurred in a drying house in which blocks of nitrocellulose were being dehydrated with alcohol. Cause not determined."/>
    <x v="0"/>
    <s v="Not Known"/>
    <m/>
    <m/>
    <m/>
    <m/>
    <m/>
    <m/>
  </r>
  <r>
    <x v="6"/>
    <s v="Outstanding"/>
    <x v="1130"/>
    <x v="107"/>
    <m/>
    <x v="305"/>
    <x v="36"/>
    <s v="0 Fatalities_x000a_0 Injuries"/>
    <x v="1"/>
    <n v="0"/>
    <m/>
    <x v="52"/>
    <s v="After a previous explosion at an explosives factory, the remaining explosives were transferred from damaged store houses to 11 railcars in a siding within the factory boundaries. A massive explosion detonated all the 175te of explosives on the rail cars"/>
    <x v="0"/>
    <s v="Not Known"/>
    <m/>
    <m/>
    <m/>
    <m/>
    <m/>
    <m/>
  </r>
  <r>
    <x v="13"/>
    <s v="Outstanding"/>
    <x v="1131"/>
    <x v="107"/>
    <m/>
    <x v="17"/>
    <x v="32"/>
    <s v="0 Fatalities_x000a_1 Injuries"/>
    <x v="1"/>
    <n v="1"/>
    <m/>
    <x v="247"/>
    <s v="Explosion in ball valve of a melting kettle for Pentolite. There was a leak in the valve. The valve was wet with water. Assuming that eventual traces of Pentolite was flegmatized the packing of the valve was tightened gradually"/>
    <x v="0"/>
    <s v="Faulty tool/machinery"/>
    <m/>
    <m/>
    <m/>
    <m/>
    <m/>
    <m/>
  </r>
  <r>
    <x v="0"/>
    <s v="Outstanding"/>
    <x v="1132"/>
    <x v="107"/>
    <m/>
    <x v="409"/>
    <x v="2"/>
    <s v="0 Fatalities_x000a_0 Injuries"/>
    <x v="1"/>
    <n v="0"/>
    <m/>
    <x v="80"/>
    <s v="Block of propellant was being milled (cut) into a number of tensile test specimens when fire broke out.  Prompt functioning of deluge system prevented extensive damage in mill bay."/>
    <x v="0"/>
    <s v="Faulty tool/machinery"/>
    <m/>
    <m/>
    <m/>
    <m/>
    <m/>
    <m/>
  </r>
  <r>
    <x v="8"/>
    <s v="Outstanding"/>
    <x v="1133"/>
    <x v="107"/>
    <m/>
    <x v="17"/>
    <x v="2"/>
    <s v="1 Fatalities_x000a_0 Injuries"/>
    <x v="4"/>
    <n v="0"/>
    <m/>
    <x v="8"/>
    <s v="Delay composition was being consolidated in charge body when operator noted sparks on press, &quot;twinkling&quot; on bench top, &amp; a flash.  2 operators exited bldg w/o injury.  Last operator exited from same exit 1-1/2 minutes later.  She was severely burned."/>
    <x v="0"/>
    <s v="Not Known"/>
    <m/>
    <m/>
    <m/>
    <m/>
    <m/>
    <m/>
  </r>
  <r>
    <x v="8"/>
    <s v="Outstanding"/>
    <x v="1134"/>
    <x v="107"/>
    <m/>
    <x v="403"/>
    <x v="31"/>
    <s v="0 Fatalities_x000a_0 Injuries"/>
    <x v="1"/>
    <n v="0"/>
    <m/>
    <x v="8"/>
    <s v="Partial detonation of a 200 g TNT pressed charge"/>
    <x v="0"/>
    <s v="Not Known"/>
    <m/>
    <m/>
    <m/>
    <m/>
    <m/>
    <m/>
  </r>
  <r>
    <x v="9"/>
    <s v="Outstanding"/>
    <x v="1135"/>
    <x v="108"/>
    <m/>
    <x v="17"/>
    <x v="31"/>
    <s v="No damage incurred"/>
    <x v="1"/>
    <n v="0"/>
    <m/>
    <x v="8"/>
    <s v="Production of lead styphnate, waste product storage"/>
    <x v="2"/>
    <s v="Suspected drying out of water waste pit, initiated by stone falling into the pit"/>
    <s v="Insufficent inspection of waste pit; inadequate protection of waste pit from contamination"/>
    <s v="Waste treated and buried"/>
    <s v="Keep waste wet, monitor pit for moisture levels, cover pit to prevent ingress of contamination"/>
    <s v="ALARP principles; "/>
    <s v="Importance of treating waste accordingly, importance of protecting against contamination, importance of having a robust EA policy"/>
    <m/>
  </r>
  <r>
    <x v="2"/>
    <s v="Outstanding"/>
    <x v="1136"/>
    <x v="108"/>
    <m/>
    <x v="438"/>
    <x v="37"/>
    <s v="0 Fatalities_x000a_0 Injuries"/>
    <x v="1"/>
    <n v="0"/>
    <m/>
    <x v="347"/>
    <s v="Explosioin in the intermediate storehouse for AGO-explosive. Foreign bodies which could have passed through the screens, forming of a crust on the stop knife of the disk dosimeter."/>
    <x v="0"/>
    <s v="Foreign body"/>
    <m/>
    <m/>
    <m/>
    <m/>
    <m/>
    <m/>
  </r>
  <r>
    <x v="1"/>
    <s v="Outstanding"/>
    <x v="1137"/>
    <x v="108"/>
    <m/>
    <x v="360"/>
    <x v="10"/>
    <s v="0 Fatalities_x000a_3 Injuries"/>
    <x v="1"/>
    <n v="3"/>
    <m/>
    <x v="348"/>
    <s v="Explosion in the selection spot of the electric det pills. The explosion happened during the selection and control process of the combs which were put into a box by workers for their storing thereafter. Ignition may have been caused by friction or static."/>
    <x v="0"/>
    <s v="Not Known"/>
    <m/>
    <m/>
    <m/>
    <m/>
    <m/>
    <m/>
  </r>
  <r>
    <x v="8"/>
    <s v="Outstanding"/>
    <x v="1138"/>
    <x v="108"/>
    <m/>
    <x v="439"/>
    <x v="17"/>
    <s v="0 Fatalities_x000a_6 Injuries"/>
    <x v="1"/>
    <n v="6"/>
    <m/>
    <x v="8"/>
    <s v="Low order explosion took place in press either at fully pressed position or early in ejection cycle.  This communicated to approx 30 lb of 60/40 RDX/TNT flake in hopper feeding the press.  This mat'l detonated high order."/>
    <x v="0"/>
    <s v="Faulty tool/machinery"/>
    <m/>
    <m/>
    <m/>
    <m/>
    <m/>
    <m/>
  </r>
  <r>
    <x v="8"/>
    <s v="Outstanding"/>
    <x v="1139"/>
    <x v="108"/>
    <m/>
    <x v="440"/>
    <x v="32"/>
    <s v="0 Fatalities_x000a_0 Injuries"/>
    <x v="1"/>
    <n v="0"/>
    <m/>
    <x v="8"/>
    <s v="Explosion in pressing equipment for double base powder. The most likely cause of the accident was the presence of foreign matter."/>
    <x v="0"/>
    <s v="Foreign body?"/>
    <m/>
    <m/>
    <m/>
    <m/>
    <m/>
    <m/>
  </r>
  <r>
    <x v="9"/>
    <s v="Outstanding"/>
    <x v="1140"/>
    <x v="109"/>
    <m/>
    <x v="17"/>
    <x v="10"/>
    <s v="No injury, minor facility damage"/>
    <x v="1"/>
    <n v="0"/>
    <s v="minor facility damage"/>
    <x v="8"/>
    <s v="Explosion in burning cage"/>
    <x v="4"/>
    <s v="Fire not properly ignited on addition of NG Waste"/>
    <s v="Insufficent mixing of NG with sawdust_x000a_Addition of waste before fire properly started"/>
    <s v="The muds containing NitroGlycerine resulting from the decanting action will have to be washed thoroughly in order to draw off as much NG. as possible and then mixed in the proportion of 1Kg muds/Kg sawdust until a homogeneous and dry mixture has been succeeded. Such mixture can be burnt in a live fire by pouring it slowly."/>
    <s v="Ensure that energeic is properly absorbed_x000a_Ensure fire is properly started before adding any energetic material"/>
    <s v="Ensure sufficient distance between potential event and personnel_x000a_Provide a hardened structure/suitable cover to protect personnel and material."/>
    <s v="Ensure that energeic is properly absorbed_x000a_Ensure fire is properly started before adding any energetic material_x000a_Ensure sufficient distance between potential event and personnel_x000a_Provide a hardened structure/suitable cover to protect personnel and material."/>
    <m/>
  </r>
  <r>
    <x v="10"/>
    <s v="Outstanding"/>
    <x v="1141"/>
    <x v="109"/>
    <m/>
    <x v="441"/>
    <x v="33"/>
    <s v="38 Fatalities_x000a_350 Injuries"/>
    <x v="44"/>
    <n v="350"/>
    <m/>
    <x v="36"/>
    <s v="A massive explosion levelled 4 blocks and devastated 3 housing complexes for factory workers of an army ammunition plant. Explosion could have been initiated by a worker making a connection on a rocket, starting a fire which spread to 5000 rockets."/>
    <x v="0"/>
    <s v="Not Known"/>
    <m/>
    <m/>
    <m/>
    <m/>
    <m/>
    <m/>
  </r>
  <r>
    <x v="10"/>
    <s v="Outstanding"/>
    <x v="1142"/>
    <x v="109"/>
    <m/>
    <x v="306"/>
    <x v="11"/>
    <s v="0 Fatalities_x000a_1 Injuries"/>
    <x v="1"/>
    <n v="1"/>
    <m/>
    <x v="349"/>
    <s v="During the 1980’s a millwright was unbolting Comp B collection cups under a melter tank used for the demilitarization of cast HE projectiles. A detonation occurred in the threads of the bolt under the nut and projected the bolt through his hand"/>
    <x v="0"/>
    <s v="Contamination"/>
    <m/>
    <m/>
    <m/>
    <m/>
    <m/>
    <m/>
  </r>
  <r>
    <x v="3"/>
    <s v="Outstanding"/>
    <x v="1143"/>
    <x v="109"/>
    <m/>
    <x v="411"/>
    <x v="13"/>
    <s v="0 Fatalities_x000a_0 Injuries"/>
    <x v="1"/>
    <n v="0"/>
    <m/>
    <x v="7"/>
    <s v="Explosion at tumbling shop manufacture of detonators"/>
    <x v="0"/>
    <s v="Not Known"/>
    <m/>
    <m/>
    <m/>
    <m/>
    <m/>
    <m/>
  </r>
  <r>
    <x v="5"/>
    <s v="Outstanding"/>
    <x v="1144"/>
    <x v="109"/>
    <m/>
    <x v="442"/>
    <x v="11"/>
    <s v="3 Fatalities_x000a_0 Injuries"/>
    <x v="5"/>
    <n v="0"/>
    <m/>
    <x v="80"/>
    <s v="The deflagration of a dryer for propellant powder caused the death of 3 men. Floor of the building was coated with explosive dust. Possibly the ignition took place in the hot air line connecting the heating units to the dryers."/>
    <x v="0"/>
    <s v="Hot surface?"/>
    <m/>
    <m/>
    <m/>
    <m/>
    <m/>
    <m/>
  </r>
  <r>
    <x v="5"/>
    <s v="Outstanding"/>
    <x v="1145"/>
    <x v="109"/>
    <m/>
    <x v="443"/>
    <x v="0"/>
    <s v="0 Fatalities_x000a_0 Injuries"/>
    <x v="1"/>
    <n v="0"/>
    <m/>
    <x v="80"/>
    <s v="2. 8 tons of single base propellant powder burned in warm air drying unit. Damage was slight &amp; personnel was unhurt. The cause of fire was apparently the decomposition of some urea based short cut nitrocellulose powder which had been vacuum-dried."/>
    <x v="0"/>
    <s v="Not Known"/>
    <m/>
    <m/>
    <m/>
    <m/>
    <m/>
    <m/>
  </r>
  <r>
    <x v="2"/>
    <s v="Outstanding"/>
    <x v="1146"/>
    <x v="109"/>
    <m/>
    <x v="411"/>
    <x v="13"/>
    <s v="0 Fatalities_x000a_1 Injuries"/>
    <x v="1"/>
    <n v="1"/>
    <m/>
    <x v="330"/>
    <s v="Explosion at filling cubicle, manufacture of detonators. Levelling device of the equipment got stuck and may have been withdrawn forcibly."/>
    <x v="0"/>
    <s v="Faulty tool/machinery"/>
    <m/>
    <m/>
    <m/>
    <m/>
    <m/>
    <m/>
  </r>
  <r>
    <x v="1"/>
    <s v="Outstanding"/>
    <x v="1147"/>
    <x v="109"/>
    <m/>
    <x v="444"/>
    <x v="1"/>
    <s v="0 Fatalities_x000a_0 Injuries"/>
    <x v="1"/>
    <n v="0"/>
    <m/>
    <x v="17"/>
    <s v="A massive fire destroyed a large nitrocellulose warehouse. Fire broke out whilst metal drums of nitrocellulose were being  stacked by means  of  FLT. Fire possibly initiated by the rubbing of drums against warehouse wall. Fire allowed to burn out."/>
    <x v="0"/>
    <s v="Not Known"/>
    <m/>
    <m/>
    <m/>
    <m/>
    <m/>
    <m/>
  </r>
  <r>
    <x v="1"/>
    <s v="Outstanding"/>
    <x v="1148"/>
    <x v="109"/>
    <m/>
    <x v="445"/>
    <x v="30"/>
    <s v="0 Fatalities_x000a_0 Injuries"/>
    <x v="1"/>
    <n v="0"/>
    <m/>
    <x v="2"/>
    <s v="A fire in a wooden walkway, in a commercial explosives plants, caused a huge explosion that destroyed the nitration unit, nitroglycerine store house and 2 mix houses. The personnel did not attempt to fight fire but took shelter."/>
    <x v="0"/>
    <s v="Not Known"/>
    <m/>
    <m/>
    <m/>
    <m/>
    <m/>
    <m/>
  </r>
  <r>
    <x v="12"/>
    <s v="Outstanding"/>
    <x v="1149"/>
    <x v="109"/>
    <m/>
    <x v="411"/>
    <x v="13"/>
    <s v="8 Fatalities_x000a_9 Injuries"/>
    <x v="20"/>
    <n v="9"/>
    <m/>
    <x v="261"/>
    <s v="A welder working on a PETN plant to carry out some modifications to it,initiated an explosion while he was cutting a piece of pipe with an acetylene torch.The pipe had some PETN residue in it.The welder intended to smuggle out a brass valve attached to it"/>
    <x v="0"/>
    <s v="Contamination"/>
    <m/>
    <m/>
    <m/>
    <m/>
    <m/>
    <m/>
  </r>
  <r>
    <x v="0"/>
    <s v="Outstanding"/>
    <x v="1150"/>
    <x v="109"/>
    <m/>
    <x v="446"/>
    <x v="13"/>
    <s v="2 Fatalities_x000a_0 Injuries"/>
    <x v="0"/>
    <n v="0"/>
    <m/>
    <x v="0"/>
    <s v="A fire broke out in the manufacturing shed of a licensed gunpowder factory while 2 women were grinding a gunpowder composition in stone mortars.1 died on the spot whilst the other died in hospital.Cause appears to be the sparks produced in the mortars."/>
    <x v="0"/>
    <s v="Foreign body"/>
    <m/>
    <m/>
    <m/>
    <m/>
    <m/>
    <m/>
  </r>
  <r>
    <x v="0"/>
    <s v="Outstanding"/>
    <x v="1151"/>
    <x v="109"/>
    <m/>
    <x v="440"/>
    <x v="32"/>
    <s v="0 Fatalities_x000a_2 Injuries"/>
    <x v="1"/>
    <n v="2"/>
    <m/>
    <x v="80"/>
    <s v="Explosion in roller mill for double base propellant. The powder had been put through the mill one time. When the powder was emptied into the mill for the second run the explosion happened immediately."/>
    <x v="0"/>
    <s v="Not Known"/>
    <m/>
    <m/>
    <m/>
    <m/>
    <m/>
    <m/>
  </r>
  <r>
    <x v="0"/>
    <s v="Outstanding"/>
    <x v="1152"/>
    <x v="109"/>
    <m/>
    <x v="108"/>
    <x v="12"/>
    <s v="0 Fatalities_x000a_0 Injuries"/>
    <x v="1"/>
    <n v="0"/>
    <m/>
    <x v="0"/>
    <s v="Explosion in black powder plant. The mill had been running for the full cycle time (3 hours with potassium nitrate and two additional hours after the charcoal had been added) when the explosion occurred. Possibly due to foreign matter or cracked base."/>
    <x v="0"/>
    <s v="Not Known"/>
    <m/>
    <m/>
    <m/>
    <m/>
    <m/>
    <m/>
  </r>
  <r>
    <x v="0"/>
    <s v="Outstanding"/>
    <x v="1153"/>
    <x v="109"/>
    <m/>
    <x v="447"/>
    <x v="20"/>
    <s v="0 Fatalities_x000a_0 Injuries"/>
    <x v="1"/>
    <n v="0"/>
    <m/>
    <x v="0"/>
    <s v="Black powder burst in roll corning. The explosion was probably caused from the heating by friction of a foreign body between the mill rollers."/>
    <x v="0"/>
    <s v="Foreign body"/>
    <m/>
    <m/>
    <m/>
    <m/>
    <m/>
    <m/>
  </r>
  <r>
    <x v="0"/>
    <s v="Outstanding"/>
    <x v="1154"/>
    <x v="109"/>
    <m/>
    <x v="360"/>
    <x v="10"/>
    <s v="0 Fatalities_x000a_0 Injuries"/>
    <x v="1"/>
    <n v="0"/>
    <m/>
    <x v="0"/>
    <s v="Explosion at a grindstone mill, black powder manufacture. Considering there was no sign of seizure or friction in the moveable parts of the machine, it is likely that the presence of some metal particle in the raw materials caused the explosion"/>
    <x v="0"/>
    <s v="Foreign body"/>
    <m/>
    <m/>
    <m/>
    <m/>
    <m/>
    <m/>
  </r>
  <r>
    <x v="9"/>
    <s v="Outstanding"/>
    <x v="1155"/>
    <x v="110"/>
    <m/>
    <x v="17"/>
    <x v="20"/>
    <s v="Severe leg injury, 1 person"/>
    <x v="1"/>
    <n v="1"/>
    <m/>
    <x v="8"/>
    <s v="Disposal of TNT pellets from within a projectile"/>
    <x v="4"/>
    <s v="Not waiting for prescribed waiting time for the disposal process"/>
    <s v="Procedure is not robust enough to deal with different natures being disposed of"/>
    <s v="None"/>
    <s v="Adhere to writtten procedures for certain type of projectile; training and competencies; supervion"/>
    <s v="Correct understanding of procedures; compliance of procedures"/>
    <s v="Complete and accurate identification of stores prior to dispoal"/>
    <m/>
  </r>
  <r>
    <x v="5"/>
    <s v="Outstanding"/>
    <x v="1156"/>
    <x v="110"/>
    <m/>
    <x v="448"/>
    <x v="2"/>
    <s v="0 Fatalities_x000a_0 Injuries"/>
    <x v="1"/>
    <n v="0"/>
    <m/>
    <x v="0"/>
    <s v="A drying house for black powder exploded due to a fire in the vicinity.A 2nd,more violent explosion,due to the detonation of powder in 2 cans followed.Cause probably due to reaction of black powder with sodium sulphide used as a decontaminant previously."/>
    <x v="0"/>
    <s v="Incompatibility"/>
    <m/>
    <m/>
    <m/>
    <m/>
    <m/>
    <m/>
  </r>
  <r>
    <x v="5"/>
    <s v="Outstanding"/>
    <x v="1157"/>
    <x v="110"/>
    <m/>
    <x v="374"/>
    <x v="2"/>
    <s v="0 Fatalities_x000a_4 Injuries"/>
    <x v="1"/>
    <n v="4"/>
    <m/>
    <x v="17"/>
    <s v="Flash fire followed by an explosion occurred in a thermal dehydration unit where nitrocellulose-water slurry was filtered &amp; sprayed with alcohol.Cause was discharge from vibratory feeder-hopper which ignited alcohol/air mixture detonating the explosive."/>
    <x v="0"/>
    <s v="Inadequate earthing"/>
    <m/>
    <m/>
    <m/>
    <m/>
    <m/>
    <m/>
  </r>
  <r>
    <x v="2"/>
    <s v="Outstanding"/>
    <x v="1158"/>
    <x v="110"/>
    <m/>
    <x v="449"/>
    <x v="2"/>
    <s v="0 Fatalities_x000a_1 Injuries"/>
    <x v="1"/>
    <n v="1"/>
    <m/>
    <x v="140"/>
    <s v="Operator was placing 2 M7 blasting caps into revolving placement turntable to place caps in position in charging turret to load &amp; press additional charge.  Upon release of turntable explosion occurred within charging turret."/>
    <x v="0"/>
    <s v="Not Known"/>
    <m/>
    <m/>
    <m/>
    <m/>
    <m/>
    <m/>
  </r>
  <r>
    <x v="1"/>
    <s v="Outstanding"/>
    <x v="1159"/>
    <x v="110"/>
    <m/>
    <x v="450"/>
    <x v="35"/>
    <s v="0 Fatalities"/>
    <x v="1"/>
    <n v="0"/>
    <m/>
    <x v="99"/>
    <s v="An explosion in the remote controlled weighing room for lead styphnate demolished the partition wall, causing fatal injuries to the personnel. About 1kg of material was involved in the detonation. The cause of the explosion was not found."/>
    <x v="0"/>
    <s v="Not Known"/>
    <m/>
    <m/>
    <m/>
    <m/>
    <m/>
    <m/>
  </r>
  <r>
    <x v="1"/>
    <s v="Outstanding"/>
    <x v="1160"/>
    <x v="110"/>
    <m/>
    <x v="17"/>
    <x v="2"/>
    <s v="2 Fatalities_x000a_0 Injuries"/>
    <x v="0"/>
    <n v="0"/>
    <m/>
    <x v="80"/>
    <s v="2 employees entered NG preparation complex to move a skid mounted desiccator containing 1116 lbs of PLQ 22 laquer located in the SW corner of lower level.  A low order detonation occurred in SW corner followed by high order detonation in SE corner."/>
    <x v="0"/>
    <s v="Rough handling"/>
    <m/>
    <m/>
    <m/>
    <m/>
    <m/>
    <m/>
  </r>
  <r>
    <x v="15"/>
    <s v="Outstanding"/>
    <x v="1161"/>
    <x v="110"/>
    <m/>
    <x v="368"/>
    <x v="2"/>
    <s v="0 Fatalities_x000a_0 Injuries"/>
    <x v="1"/>
    <n v="0"/>
    <m/>
    <x v="350"/>
    <s v="Bomblet ignition occurred while employee was checking center core hole w/spark-proof rod to assure no blockage in item. Agent from 2 bomblets was released within igloo structure where operation was being accomplished.  No release to outside atmosphere."/>
    <x v="0"/>
    <s v="Not Known"/>
    <m/>
    <m/>
    <m/>
    <m/>
    <m/>
    <m/>
  </r>
  <r>
    <x v="6"/>
    <s v="Outstanding"/>
    <x v="1162"/>
    <x v="110"/>
    <m/>
    <x v="451"/>
    <x v="2"/>
    <s v="0 Fatalities_x000a_0 Injuries"/>
    <x v="1"/>
    <n v="0"/>
    <m/>
    <x v="351"/>
    <s v="During unauthorized handling of cargo, 2 pallets containing 8 crates of rockets were improperly loaded on weapons elevator.  When elevator was raised, lower crates &amp; pallet were sheared between elevator car &amp; deck coaming."/>
    <x v="0"/>
    <s v="Procedure not followed"/>
    <m/>
    <m/>
    <m/>
    <m/>
    <m/>
    <m/>
  </r>
  <r>
    <x v="0"/>
    <s v="Outstanding"/>
    <x v="1163"/>
    <x v="110"/>
    <m/>
    <x v="360"/>
    <x v="10"/>
    <s v="0 Fatalities_x000a_0 Injuries"/>
    <x v="1"/>
    <n v="0"/>
    <m/>
    <x v="0"/>
    <s v="Sulphur, coal &amp; potassium nitrate grinding for the manufacture of black powder. Explosion took place on the 62 minute of grinding.  Explosion occurred when mill was loaded w/approx 30.5 kgs which burnt &amp; transmitted fire to another bag w/30.5 kgs more."/>
    <x v="0"/>
    <s v="Foreign body"/>
    <m/>
    <m/>
    <m/>
    <m/>
    <m/>
    <m/>
  </r>
  <r>
    <x v="0"/>
    <s v="Outstanding"/>
    <x v="1164"/>
    <x v="110"/>
    <m/>
    <x v="452"/>
    <x v="1"/>
    <s v="0 Fatalities_x000a_0 Injuries"/>
    <x v="1"/>
    <n v="0"/>
    <m/>
    <x v="0"/>
    <s v="Explosion de poudre noire. Possibly due to presence of foreign body."/>
    <x v="0"/>
    <s v="Foreign body?"/>
    <m/>
    <m/>
    <m/>
    <m/>
    <m/>
    <m/>
  </r>
  <r>
    <x v="8"/>
    <s v="Outstanding"/>
    <x v="1165"/>
    <x v="110"/>
    <m/>
    <x v="440"/>
    <x v="32"/>
    <s v="0 Fatalities_x000a_0 Injuries"/>
    <x v="1"/>
    <n v="0"/>
    <m/>
    <x v="8"/>
    <s v="Explosion in a vertical press for double base powder. Cause of ignition not found."/>
    <x v="0"/>
    <s v="Not Known"/>
    <m/>
    <m/>
    <m/>
    <m/>
    <m/>
    <m/>
  </r>
  <r>
    <x v="9"/>
    <s v="Outstanding"/>
    <x v="1166"/>
    <x v="111"/>
    <m/>
    <x v="17"/>
    <x v="0"/>
    <s v="4 fatalities"/>
    <x v="7"/>
    <n v="0"/>
    <m/>
    <x v="8"/>
    <s v="Disposal of Propellant in open fire"/>
    <x v="4"/>
    <s v="Deflagration of stored Propellant"/>
    <s v="Violation of procedure_x000a_Spark from fire or machinery_x000a_Uncovered propellant"/>
    <s v="None"/>
    <s v="_x000a_Cover all stored material_x000a_Prepare materials away from disposal location_x000a_Put in place a semi-continuous operation - engineering controls to prevent over-loading_x000a_Put &quot;flash-break&quot;s in place to prevent transmission_x000a_Monitor wind speed and direction_x000a_"/>
    <s v="Ensure minimum quantities present_x000a_Ensure minimum personnel present_x000a_Train using inert material_x000a_"/>
    <s v="Minimum Inventory_x000a_Minimum Personnel_x000a_Engineering Controls"/>
    <m/>
  </r>
  <r>
    <x v="9"/>
    <s v="Outstanding"/>
    <x v="1167"/>
    <x v="111"/>
    <m/>
    <x v="17"/>
    <x v="7"/>
    <s v="no injures - slight material damage"/>
    <x v="1"/>
    <n v="0"/>
    <s v="slight material damage"/>
    <x v="8"/>
    <s v="Explosion in washing pipe for RDX"/>
    <x v="22"/>
    <s v="during welding always protect structures below"/>
    <s v="Welding in the vincinity of the wash pipe. "/>
    <s v="management of hot work in vicinity of explosives"/>
    <s v="process design to remove need for cut and weld. Permit to work for control of hot work and isolations. Free from explosive hazards procedures"/>
    <s v="planned maintenance of more frequent cleaning"/>
    <s v="lack of permit to work, competence and control of maintenance"/>
    <m/>
  </r>
  <r>
    <x v="10"/>
    <s v="Outstanding"/>
    <x v="1168"/>
    <x v="111"/>
    <m/>
    <x v="453"/>
    <x v="2"/>
    <s v="0 Fatalities_x000a_2 Injuries"/>
    <x v="1"/>
    <n v="2"/>
    <m/>
    <x v="180"/>
    <s v="During bomb assembly magazine preparation for assembly evolution, members of crew were relocating uneeded items.  A man moving box of spotting charges dropped box approx 2.5 feet.  4 of 12 MK 89 adapter, spotting charges were initiated at impact."/>
    <x v="0"/>
    <s v="Dropped explosives"/>
    <m/>
    <m/>
    <m/>
    <m/>
    <m/>
    <m/>
  </r>
  <r>
    <x v="10"/>
    <s v="Outstanding"/>
    <x v="1169"/>
    <x v="111"/>
    <m/>
    <x v="17"/>
    <x v="2"/>
    <s v="0 Fatalities_x000a_2 Injuries"/>
    <x v="1"/>
    <n v="2"/>
    <m/>
    <x v="334"/>
    <s v="Israeli land mine fuzes were being disassembled and inerted to be used as training aids.  Operator experienced difficulty unscrewing detonator/booster assembly from striker housing &amp; another operator came to observe when booster detonated. NAVEODTECHCEN"/>
    <x v="0"/>
    <s v="Not Known"/>
    <m/>
    <m/>
    <m/>
    <m/>
    <m/>
    <m/>
  </r>
  <r>
    <x v="10"/>
    <s v="Outstanding"/>
    <x v="1170"/>
    <x v="111"/>
    <m/>
    <x v="454"/>
    <x v="2"/>
    <s v="0 Fatalities_x000a_1 Injuries"/>
    <x v="1"/>
    <n v="1"/>
    <m/>
    <x v="352"/>
    <s v="Operator removing rds from shipping cntr forgot to install protective plug over firing pin, he placed rd in holding fixture f/removal of fuze. Another rd was pushed against pin; igniting propellant which blew all over bay, igniting prop on 2 other rds."/>
    <x v="0"/>
    <s v="Procedure not followed"/>
    <m/>
    <m/>
    <m/>
    <m/>
    <m/>
    <m/>
  </r>
  <r>
    <x v="10"/>
    <s v="Outstanding"/>
    <x v="1171"/>
    <x v="111"/>
    <m/>
    <x v="17"/>
    <x v="2"/>
    <s v="0 Fatalities_x000a_1 Injuries"/>
    <x v="1"/>
    <n v="1"/>
    <m/>
    <x v="140"/>
    <s v="Improperly seated primers were being removed. When primers are pushed from holders, they drop into tray (to be emptied after 20 primers are removed). As primer was being removed it detonated &amp; simultan. detonation of prev removed primers (300) occurred"/>
    <x v="0"/>
    <s v="Procedure not followed"/>
    <m/>
    <m/>
    <m/>
    <m/>
    <m/>
    <m/>
  </r>
  <r>
    <x v="5"/>
    <s v="Outstanding"/>
    <x v="1172"/>
    <x v="111"/>
    <m/>
    <x v="17"/>
    <x v="2"/>
    <s v="1 Fatalities_x000a_0 Injuries"/>
    <x v="4"/>
    <n v="0"/>
    <m/>
    <x v="353"/>
    <s v="Operator entered building to transfer blend mix from drying trays to velestat cups to be stored for future use.  Approx 30 sec to 1 min later first explosion occurred.  Almost immediately another explosion occurred killing operator."/>
    <x v="0"/>
    <s v="Contraband/smoking"/>
    <m/>
    <m/>
    <m/>
    <m/>
    <m/>
    <m/>
  </r>
  <r>
    <x v="5"/>
    <s v="Outstanding"/>
    <x v="1173"/>
    <x v="111"/>
    <m/>
    <x v="455"/>
    <x v="2"/>
    <s v="0 Fatalities_x000a_0 Injuries"/>
    <x v="1"/>
    <n v="0"/>
    <m/>
    <x v="354"/>
    <s v="Munition items were placed in heat conditioning oven at 1530 on 30 Mar.  At 0800 on 31 Mar. Test Supervisor arrived at conditioning site and found an explosion had occurred.  Oven contained 8 complete 2.75&quot; rkts, 83 Mk40 rkt mtrs, 23 M433 fuzes."/>
    <x v="0"/>
    <s v="Faulty tool/machinery"/>
    <m/>
    <m/>
    <m/>
    <m/>
    <m/>
    <m/>
  </r>
  <r>
    <x v="5"/>
    <s v="Outstanding"/>
    <x v="1174"/>
    <x v="111"/>
    <m/>
    <x v="374"/>
    <x v="2"/>
    <s v="0 Fatalities_x000a_11 Injuries"/>
    <x v="1"/>
    <n v="11"/>
    <m/>
    <x v="80"/>
    <s v="Fire began in small grain curing house. Explosions scattered debris over large area causing fire to spread to nearby small grain conditioning house. Explosion scattered additional burning debris over a wide area causing extensive damage to other bldgs."/>
    <x v="0"/>
    <s v="Not Known"/>
    <m/>
    <m/>
    <m/>
    <m/>
    <m/>
    <m/>
  </r>
  <r>
    <x v="5"/>
    <s v="Outstanding"/>
    <x v="1175"/>
    <x v="111"/>
    <m/>
    <x v="17"/>
    <x v="2"/>
    <s v="0 Fatalities_x000a_0 Injuries"/>
    <x v="1"/>
    <n v="0"/>
    <m/>
    <x v="85"/>
    <s v="Following temp. conditioning of AP, employees were in process of cooling oven in preparation for washdown.  Bottom of oven door jammed on concrete floor.  Employees attempted to free door which caused a spark.  Residual Ap ignited &amp; fire consumed bldg."/>
    <x v="0"/>
    <s v="Faulty tool/machinery"/>
    <m/>
    <m/>
    <m/>
    <m/>
    <m/>
    <m/>
  </r>
  <r>
    <x v="5"/>
    <s v="Outstanding"/>
    <x v="1176"/>
    <x v="111"/>
    <m/>
    <x v="456"/>
    <x v="1"/>
    <s v="0 Fatalities_x000a_0 Injuries"/>
    <x v="1"/>
    <n v="0"/>
    <m/>
    <x v="80"/>
    <s v="Explosion in a hunting powder finishing workshop. There was heating of the powder to about 110 to 115° C for a period of over one hour. In these conditions the moisture content of the.powder was reduced to a particularly low level."/>
    <x v="0"/>
    <s v="Procedure in error; Hot surface"/>
    <m/>
    <m/>
    <m/>
    <m/>
    <m/>
    <m/>
  </r>
  <r>
    <x v="2"/>
    <s v="Outstanding"/>
    <x v="1177"/>
    <x v="111"/>
    <m/>
    <x v="17"/>
    <x v="16"/>
    <s v="0 Fatalities_x000a_1 Injuries"/>
    <x v="1"/>
    <n v="1"/>
    <m/>
    <x v="355"/>
    <s v="Operation was to remove ignition element (loaded with zirconium potassium perchlorate mix), clean the tooling, &amp; place empty body in tooling.  Operator replaced funnel on tooling containing a loaded body. This ignited &amp; propogated to 144 loaded bodies."/>
    <x v="0"/>
    <s v="Contamination"/>
    <m/>
    <m/>
    <m/>
    <m/>
    <m/>
    <m/>
  </r>
  <r>
    <x v="1"/>
    <s v="Outstanding"/>
    <x v="1178"/>
    <x v="111"/>
    <m/>
    <x v="457"/>
    <x v="1"/>
    <s v="3 Fatalities_x000a_1 Injuries"/>
    <x v="5"/>
    <n v="1"/>
    <m/>
    <x v="67"/>
    <s v="An explosion followed by fire occurred the magazine area of a military explosives plant.600te of explosives were distributed among 200 store houses.Explosion occurred in a building containing less than 10kg of explosive.Identity of explosive not revealed"/>
    <x v="0"/>
    <s v="Not Known"/>
    <m/>
    <m/>
    <m/>
    <m/>
    <m/>
    <m/>
  </r>
  <r>
    <x v="1"/>
    <s v="Outstanding"/>
    <x v="1179"/>
    <x v="111"/>
    <m/>
    <x v="312"/>
    <x v="2"/>
    <s v="0 Fatalities_x000a_1 Injuries"/>
    <x v="1"/>
    <n v="1"/>
    <m/>
    <x v="356"/>
    <s v="During rebowling of NOL-130 primer mix, employee dropped a candy tray of NOL-130 (approx 1 oz) into powder cart containing approx 3 oz of NOL-130.  Detonation occurred."/>
    <x v="0"/>
    <s v="Dropped explosives"/>
    <m/>
    <m/>
    <m/>
    <m/>
    <m/>
    <m/>
  </r>
  <r>
    <x v="1"/>
    <s v="Outstanding"/>
    <x v="1180"/>
    <x v="111"/>
    <m/>
    <x v="327"/>
    <x v="2"/>
    <s v="0 Fatalities_x000a_0 Injuries"/>
    <x v="1"/>
    <n v="0"/>
    <m/>
    <x v="99"/>
    <s v="Operator remotely scooping excess powder out of weighing container when 2 pounds of lead styphenate detonated.  Barricade functioned as intended to prevent operator injury during this operation."/>
    <x v="0"/>
    <s v="Not Known"/>
    <m/>
    <m/>
    <m/>
    <m/>
    <m/>
    <m/>
  </r>
  <r>
    <x v="15"/>
    <s v="Outstanding"/>
    <x v="1181"/>
    <x v="111"/>
    <m/>
    <x v="17"/>
    <x v="2"/>
    <s v="0 Fatalities_x000a_2 Injuries"/>
    <x v="1"/>
    <n v="2"/>
    <m/>
    <x v="311"/>
    <s v="Contractor QC personnel were checking vendor boost cups containing lead azide and RDX.  As one of the cups was being replaced, the entire contents detonated, destroying the container, injuring the QC personnel and a supervising inspector 4 ft. away."/>
    <x v="0"/>
    <s v="Rough handling"/>
    <m/>
    <m/>
    <m/>
    <m/>
    <m/>
    <m/>
  </r>
  <r>
    <x v="12"/>
    <s v="Outstanding"/>
    <x v="1182"/>
    <x v="111"/>
    <m/>
    <x v="458"/>
    <x v="2"/>
    <s v="0 Fatalities_x000a_0 Injuries"/>
    <x v="1"/>
    <n v="0"/>
    <m/>
    <x v="80"/>
    <s v="Powder ignited in primary hopper on second floor.  Valve between primary hopper and the secondary hopper on first floor was blown off by ignition pressure, allowing the powder in the secondary hopper to ignite."/>
    <x v="0"/>
    <s v="Faulty tool/machinery?"/>
    <m/>
    <m/>
    <m/>
    <m/>
    <m/>
    <m/>
  </r>
  <r>
    <x v="12"/>
    <s v="Outstanding"/>
    <x v="1183"/>
    <x v="111"/>
    <m/>
    <x v="17"/>
    <x v="2"/>
    <s v="0 Fatalities_x000a_0 Injuries"/>
    <x v="1"/>
    <n v="0"/>
    <m/>
    <x v="80"/>
    <s v="Operators were disassembling and cleaning automated casting machine.  1 propellant metering block had been removed &amp; ball valve subassembly was being removed from block when ignition occurred.  Fire spread to propellant on work stand &amp; to other block."/>
    <x v="0"/>
    <s v="Not Known"/>
    <m/>
    <m/>
    <m/>
    <m/>
    <m/>
    <m/>
  </r>
  <r>
    <x v="12"/>
    <s v="Outstanding"/>
    <x v="1184"/>
    <x v="111"/>
    <m/>
    <x v="459"/>
    <x v="2"/>
    <s v="0 Fatalities_x000a_1 Injuries"/>
    <x v="1"/>
    <n v="1"/>
    <m/>
    <x v="180"/>
    <s v="Crew chief was completing maintenance tasks including refilling gaseous oxygen supply (GOX).  Fire started on aircraft and spread to Mark 82 bombs on aircraft. 25 minutes after becoming engulfed in flame, the 1st of 7 high order detonations were heard."/>
    <x v="0"/>
    <s v="Faulty tool/machinery"/>
    <m/>
    <m/>
    <m/>
    <m/>
    <m/>
    <m/>
  </r>
  <r>
    <x v="12"/>
    <s v="Outstanding"/>
    <x v="1185"/>
    <x v="111"/>
    <m/>
    <x v="17"/>
    <x v="17"/>
    <s v="0 Fatalities_x000a_1 Injuries"/>
    <x v="1"/>
    <n v="1"/>
    <m/>
    <x v="2"/>
    <s v="A potentially serious incident occurred when dripping drain valve on a stainless steel vessel containing approximately 350kg of nitroglycerin was disassembled without authority by a Process Operator.  The contents of the tank were released onto floor."/>
    <x v="0"/>
    <s v="Procedure not followed"/>
    <m/>
    <m/>
    <m/>
    <m/>
    <m/>
    <m/>
  </r>
  <r>
    <x v="8"/>
    <s v="Outstanding"/>
    <x v="1186"/>
    <x v="111"/>
    <m/>
    <x v="17"/>
    <x v="2"/>
    <s v="0 Fatalities_x000a_1 Injuries"/>
    <x v="1"/>
    <n v="1"/>
    <m/>
    <x v="8"/>
    <s v="Output charge assembly (RDX &amp; lead azide) was fitted into a fixture and was in process of being pressed with the second lead azide charge when it functioned.  Detonation propagated to a tray of similar assys in the proximity of the loading fixture."/>
    <x v="0"/>
    <s v="Incorrect use of machinery?"/>
    <m/>
    <m/>
    <m/>
    <m/>
    <m/>
    <m/>
  </r>
  <r>
    <x v="8"/>
    <s v="Outstanding"/>
    <x v="1187"/>
    <x v="111"/>
    <m/>
    <x v="17"/>
    <x v="2"/>
    <s v="0 Fatalities_x000a_1 Injuries"/>
    <x v="1"/>
    <n v="1"/>
    <m/>
    <x v="8"/>
    <s v="Detonator assy was placed into a die and 69-88 mgs lead azide was pressed into the assembly.  It is suspected that the assembly stuck in the die and the operator exerted the pressure to remove it, causing friction and subsequent detonation."/>
    <x v="0"/>
    <s v="Not Known"/>
    <m/>
    <m/>
    <m/>
    <m/>
    <m/>
    <m/>
  </r>
  <r>
    <x v="8"/>
    <s v="Outstanding"/>
    <x v="1188"/>
    <x v="111"/>
    <m/>
    <x v="368"/>
    <x v="2"/>
    <s v="0 Fatalities_x000a_1 Injuries"/>
    <x v="1"/>
    <n v="1"/>
    <m/>
    <x v="8"/>
    <s v="Employee in process cleaning around Stokes press (used to form consolidated starter slugs from loose pyrotechnics) while waiting for technician.  Operator attempted to elevate upper punch by pushing jog button on control panel.  Flash fire occurred."/>
    <x v="0"/>
    <s v="Foreign body"/>
    <m/>
    <m/>
    <m/>
    <m/>
    <m/>
    <m/>
  </r>
  <r>
    <x v="8"/>
    <s v="Outstanding"/>
    <x v="1189"/>
    <x v="111"/>
    <m/>
    <x v="312"/>
    <x v="2"/>
    <s v="0 Fatalities_x000a_0 Injuries"/>
    <x v="1"/>
    <n v="0"/>
    <m/>
    <x v="8"/>
    <s v="M46 Grenade blew at body loader pellet press during or immediately after final consolidation.  Propagated to another grenade on another station.  Four other grenades fell from wheel &amp; track but did not detonate, altho a fragment penetrated dome area."/>
    <x v="0"/>
    <s v="Faulty article"/>
    <m/>
    <m/>
    <m/>
    <m/>
    <m/>
    <m/>
  </r>
  <r>
    <x v="8"/>
    <s v="Outstanding"/>
    <x v="1190"/>
    <x v="111"/>
    <m/>
    <x v="411"/>
    <x v="13"/>
    <s v="0 Fatalities_x000a_1 Injuries"/>
    <x v="1"/>
    <n v="1"/>
    <m/>
    <x v="8"/>
    <s v="Explosion during detonator manufacture. Spontaneous explosion of the pressed laddle on the ledge conveyed the explosion to the second laddle on the press."/>
    <x v="0"/>
    <s v="Not Known"/>
    <m/>
    <m/>
    <m/>
    <m/>
    <m/>
    <m/>
  </r>
  <r>
    <x v="10"/>
    <s v="Outstanding"/>
    <x v="1191"/>
    <x v="112"/>
    <m/>
    <x v="460"/>
    <x v="2"/>
    <s v="0 Fatalities_x000a_1 Injuries"/>
    <x v="1"/>
    <n v="1"/>
    <m/>
    <x v="357"/>
    <s v="A technician was attempting to disassemble a misfire/hangfire flare.  The unit was placed on a work table.  The technician positioned himself behind a plexiglass shield. While trying to remove safety &amp; initiating device from base, the flare ignited."/>
    <x v="0"/>
    <s v="Procedure not followed"/>
    <m/>
    <m/>
    <m/>
    <m/>
    <m/>
    <m/>
  </r>
  <r>
    <x v="10"/>
    <s v="Outstanding"/>
    <x v="1192"/>
    <x v="112"/>
    <m/>
    <x v="284"/>
    <x v="2"/>
    <s v="0 Fatalities_x000a_1 Injuries"/>
    <x v="1"/>
    <n v="1"/>
    <m/>
    <x v="180"/>
    <s v="While defuzing grenades, fuze dislodged from fixture &amp; fell onto turntable base.  Safety pin &amp; clip was pulled by machine &amp; detonator was sheared approx 7/8&quot; from bottom.  Fuze exited barricade, fell to floor.  As operator picked up fuze, it detonated."/>
    <x v="0"/>
    <s v="Faulty tool/machinery"/>
    <m/>
    <m/>
    <m/>
    <m/>
    <m/>
    <m/>
  </r>
  <r>
    <x v="3"/>
    <s v="Outstanding"/>
    <x v="1193"/>
    <x v="112"/>
    <m/>
    <x v="17"/>
    <x v="2"/>
    <s v="0 Fatalities_x000a_1 Injuries"/>
    <x v="1"/>
    <n v="1"/>
    <m/>
    <x v="358"/>
    <s v="Operator was in process of cleaning residue of delay comp (70% potassium, 20% boron &amp; 10% polyester resin) from in-process holding trays.  Operator was using wooden scraper to remove residue. Mat'l flashed causing a fire resulting in burns to operator."/>
    <x v="0"/>
    <s v="Procedure in error"/>
    <m/>
    <m/>
    <m/>
    <m/>
    <m/>
    <m/>
  </r>
  <r>
    <x v="5"/>
    <s v="Outstanding"/>
    <x v="1194"/>
    <x v="112"/>
    <m/>
    <x v="17"/>
    <x v="2"/>
    <s v="0 Fatalities_x000a_0 Injuries"/>
    <x v="1"/>
    <n v="0"/>
    <m/>
    <x v="17"/>
    <s v="Quantity of NC ignited in lab oven probably due to spillage on hot oven floor or heating coil.  Sample trays were undersized for quantity placed in them.  Laboratory drying of NC is infrequently done here."/>
    <x v="0"/>
    <s v="Spilt Explosives?"/>
    <m/>
    <m/>
    <m/>
    <m/>
    <m/>
    <m/>
  </r>
  <r>
    <x v="5"/>
    <s v="Outstanding"/>
    <x v="1195"/>
    <x v="112"/>
    <m/>
    <x v="327"/>
    <x v="2"/>
    <s v="0 Fatalities_x000a_0 Injuries"/>
    <x v="1"/>
    <n v="0"/>
    <m/>
    <x v="99"/>
    <s v="Approximately 2 lbs of lead styphnate initiated 10 minutes into the drying cycle.  No injuries."/>
    <x v="0"/>
    <s v="Inadequate earthing?"/>
    <m/>
    <m/>
    <m/>
    <m/>
    <m/>
    <m/>
  </r>
  <r>
    <x v="5"/>
    <s v="Outstanding"/>
    <x v="1196"/>
    <x v="112"/>
    <m/>
    <x v="17"/>
    <x v="2"/>
    <s v="0 Fatalities_x000a_1 Injuries"/>
    <x v="1"/>
    <n v="1"/>
    <m/>
    <x v="359"/>
    <s v="Powder blender had removed one velostat cup of A1A ignition mix from drying oven.  He poured contents onto sieve, set cup on bench top &amp; there was flash from sieve.  As powder blender ran out of bay, there was a mild detonation."/>
    <x v="0"/>
    <s v="Not Known"/>
    <m/>
    <m/>
    <m/>
    <m/>
    <m/>
    <m/>
  </r>
  <r>
    <x v="2"/>
    <s v="Outstanding"/>
    <x v="1197"/>
    <x v="112"/>
    <m/>
    <x v="17"/>
    <x v="16"/>
    <s v="0 Fatalities_x000a_1 Injuries"/>
    <x v="1"/>
    <n v="1"/>
    <m/>
    <x v="360"/>
    <s v="Operator was going to remove an overcharge of ignitor mix from automatic scale.  Scale had sensed the overchange and had shut down the loading process.  Operator had started to ground himself to loading machine (hopper) when explosion occurred."/>
    <x v="0"/>
    <s v="Inadequate desensitisation"/>
    <m/>
    <m/>
    <m/>
    <m/>
    <m/>
    <m/>
  </r>
  <r>
    <x v="6"/>
    <s v="Outstanding"/>
    <x v="1198"/>
    <x v="112"/>
    <m/>
    <x v="461"/>
    <x v="2"/>
    <s v="0 Fatalities_x000a_0 Injuries"/>
    <x v="1"/>
    <n v="0"/>
    <m/>
    <x v="86"/>
    <s v="Forklift operator was loading 2 pallets of 155mm proj on a flatbed trailer.  As operator started backing out after placing load on trailer, pallet on near edge of trailer fell to the ground.  After insp, projos were repalletized and reloaded on truck."/>
    <x v="0"/>
    <s v="Dropped munitions"/>
    <m/>
    <m/>
    <m/>
    <m/>
    <m/>
    <m/>
  </r>
  <r>
    <x v="12"/>
    <s v="Outstanding"/>
    <x v="1199"/>
    <x v="112"/>
    <m/>
    <x v="17"/>
    <x v="2"/>
    <s v="0 Fatalities_x000a_1 Injuries"/>
    <x v="1"/>
    <n v="1"/>
    <m/>
    <x v="80"/>
    <s v="Operator was cleaning a bonding tension fixture.  Fixture had been soaked - routine called for removing loose propellant and repeating soaking cycle.  Operator was attempting to rush cleaning by chiselling propellant w/hammer &amp; screwdriver."/>
    <x v="0"/>
    <s v="Incorrect work tool"/>
    <m/>
    <m/>
    <m/>
    <m/>
    <m/>
    <m/>
  </r>
  <r>
    <x v="12"/>
    <s v="Outstanding"/>
    <x v="1200"/>
    <x v="112"/>
    <m/>
    <x v="403"/>
    <x v="31"/>
    <s v="0 Fatalities_x000a_0 Injuries"/>
    <x v="1"/>
    <n v="0"/>
    <m/>
    <x v="361"/>
    <s v="After termination of cartridging, the Middlehoff machine was cleaned. Accident occurred on subsequent assembling of the detached pieces when the 2 augers wee screwed together. Traces of gelatine initiated by friction."/>
    <x v="0"/>
    <s v="Contamination"/>
    <m/>
    <m/>
    <m/>
    <m/>
    <m/>
    <m/>
  </r>
  <r>
    <x v="8"/>
    <s v="Outstanding"/>
    <x v="1201"/>
    <x v="112"/>
    <m/>
    <x v="462"/>
    <x v="2"/>
    <s v="0 Fatalities_x000a_0 Injuries"/>
    <x v="1"/>
    <n v="0"/>
    <m/>
    <x v="8"/>
    <s v="Three (3) 2 GM samples were planned to be pressed into pellets as part of ongoing research.  Operator stopped manual operation of press &amp; proceeded to remote control room.  He heard 2 reports, ceased pressing &amp; retracted ram-all explosive was consumed."/>
    <x v="0"/>
    <s v="Not Known"/>
    <m/>
    <m/>
    <m/>
    <m/>
    <m/>
    <m/>
  </r>
  <r>
    <x v="8"/>
    <s v="Outstanding"/>
    <x v="1202"/>
    <x v="112"/>
    <m/>
    <x v="17"/>
    <x v="2"/>
    <s v="1 Fatalities_x000a_0 Injuries"/>
    <x v="4"/>
    <n v="0"/>
    <m/>
    <x v="8"/>
    <s v="Operator was reloading the hopper with an ignition mix.  After filling the hopper one-half full operator returns to control position behind a 12 inch reinforced wall &amp; starts the press.  Mix ignited during transfer &amp; fatally injured operator. AMCOM"/>
    <x v="0"/>
    <s v="Not Known"/>
    <m/>
    <m/>
    <m/>
    <m/>
    <m/>
    <m/>
  </r>
  <r>
    <x v="8"/>
    <s v="Outstanding"/>
    <x v="1203"/>
    <x v="112"/>
    <m/>
    <x v="17"/>
    <x v="2"/>
    <s v="0 Fatalities_x000a_1 Injuries"/>
    <x v="1"/>
    <n v="1"/>
    <m/>
    <x v="8"/>
    <s v="Employee was loading a mixture of boron and potassium nitrate, when a spark from consolidation punch ignited the booster mixture operator had in load area, which in turn caused a flash fire, burning the operator."/>
    <x v="0"/>
    <s v="Rough handling"/>
    <m/>
    <m/>
    <m/>
    <m/>
    <m/>
    <m/>
  </r>
  <r>
    <x v="8"/>
    <s v="Outstanding"/>
    <x v="1204"/>
    <x v="112"/>
    <m/>
    <x v="439"/>
    <x v="17"/>
    <s v="0 Fatalities_x000a_0 Injuries"/>
    <x v="1"/>
    <n v="0"/>
    <m/>
    <x v="8"/>
    <s v="After pressing of Tracer L5A1 and during breakdown of the mold assembly, ignition of tracer composition SR399 occurred.  The mold assembly becomes bonded together due to the presence of zinc stearate and is difficult to break down."/>
    <x v="0"/>
    <s v="Rough handling"/>
    <m/>
    <m/>
    <m/>
    <m/>
    <m/>
    <m/>
  </r>
  <r>
    <x v="7"/>
    <s v="Outstanding"/>
    <x v="1205"/>
    <x v="112"/>
    <m/>
    <x v="17"/>
    <x v="12"/>
    <s v="0 Fatalities_x000a_0 Injuries"/>
    <x v="1"/>
    <n v="0"/>
    <m/>
    <x v="362"/>
    <s v="The explosion occurred at Sieve House U47 during the sieving of lead azide/lead stphnate powder (1.5kg).  Possibly static electricity or powder more sensitive than normal."/>
    <x v="0"/>
    <s v="Not Known"/>
    <m/>
    <m/>
    <m/>
    <m/>
    <m/>
    <m/>
  </r>
  <r>
    <x v="7"/>
    <s v="Outstanding"/>
    <x v="1206"/>
    <x v="112"/>
    <m/>
    <x v="17"/>
    <x v="12"/>
    <s v="0 Fatalities_x000a_0 Injuries"/>
    <x v="1"/>
    <n v="0"/>
    <m/>
    <x v="362"/>
    <s v="The explosion occurred at Sieve House U47 diving the sieving of lead azide/lead stphnate powder (1.5kg). Possibly static electricity or powder more sensitive than normal."/>
    <x v="0"/>
    <s v="Not Known"/>
    <m/>
    <m/>
    <m/>
    <m/>
    <m/>
    <m/>
  </r>
  <r>
    <x v="10"/>
    <s v="Outstanding"/>
    <x v="1207"/>
    <x v="113"/>
    <m/>
    <x v="17"/>
    <x v="2"/>
    <s v="0 Fatalities_x000a_1 Injuries"/>
    <x v="1"/>
    <n v="1"/>
    <m/>
    <x v="363"/>
    <s v="Machine stopped when firing pin assembly became stuck in nest that held it.  Operator removed nest from machine &amp; tried to force firing pin assy from nest w/screwdriver.  He didn't remove tape holding detonator &amp; hit it w/firing pin or screwdriver."/>
    <x v="0"/>
    <s v="Procedure not followed"/>
    <m/>
    <m/>
    <m/>
    <m/>
    <m/>
    <m/>
  </r>
  <r>
    <x v="10"/>
    <s v="Outstanding"/>
    <x v="1208"/>
    <x v="113"/>
    <m/>
    <x v="388"/>
    <x v="2"/>
    <s v="0 Fatalities_x000a_0 Injuries"/>
    <x v="1"/>
    <n v="0"/>
    <m/>
    <x v="80"/>
    <s v="Operators were remotely disassembling rocket motor from warhead on 8&quot; M650 RAP rd.  Operator &amp; foreman heard loud screech emanating from bay.  Upon hearing it a 2nd time, they hit emergency stop button &amp; exited bldg.  Propellant grain deflegrated."/>
    <x v="0"/>
    <s v="Not Known"/>
    <m/>
    <m/>
    <m/>
    <m/>
    <m/>
    <m/>
  </r>
  <r>
    <x v="10"/>
    <s v="Outstanding"/>
    <x v="1209"/>
    <x v="113"/>
    <m/>
    <x v="439"/>
    <x v="17"/>
    <s v="0 Fatalities_x000a_0 Injuries"/>
    <x v="1"/>
    <n v="0"/>
    <m/>
    <x v="93"/>
    <s v="Operator was replacing corroded safety levers. The flare functioned, and the operator dropped it on the worktable, igniting another flare.  With safety wire missing, removal of the safety lever functions the item.  Concurrent with assembly operation."/>
    <x v="0"/>
    <s v="Corrosion"/>
    <m/>
    <m/>
    <m/>
    <m/>
    <m/>
    <m/>
  </r>
  <r>
    <x v="5"/>
    <s v="Outstanding"/>
    <x v="1210"/>
    <x v="113"/>
    <m/>
    <x v="463"/>
    <x v="17"/>
    <s v="0 Fatalities_x000a_0 Injuries"/>
    <x v="1"/>
    <n v="0"/>
    <m/>
    <x v="17"/>
    <s v="Fire started in screen drying oven &amp; caused forcible ejection of one the 2 cages of screens from oven.  Small subsidiary fire was started in a floor waste at base of eastern end of oven in accumulated combustible material in drain."/>
    <x v="0"/>
    <s v="Not Known"/>
    <m/>
    <m/>
    <m/>
    <m/>
    <m/>
    <m/>
  </r>
  <r>
    <x v="2"/>
    <s v="Outstanding"/>
    <x v="1211"/>
    <x v="113"/>
    <m/>
    <x v="464"/>
    <x v="2"/>
    <s v="0 Fatalities_x000a_0 Injuries"/>
    <x v="1"/>
    <n v="0"/>
    <m/>
    <x v="364"/>
    <s v="Explosion occurred at station #16, Next #22, final consolidation station of the HE projectile charging machine.  This is a remote pressing operation.  Explosives material went high order &amp; deluge system activated limited explosion to single station."/>
    <x v="0"/>
    <s v="Foreign body"/>
    <m/>
    <m/>
    <m/>
    <m/>
    <m/>
    <m/>
  </r>
  <r>
    <x v="2"/>
    <s v="Outstanding"/>
    <x v="1212"/>
    <x v="113"/>
    <m/>
    <x v="465"/>
    <x v="2"/>
    <s v="0 Fatalities_x000a_0 Injuries"/>
    <x v="1"/>
    <n v="0"/>
    <m/>
    <x v="365"/>
    <s v="Operator had dumped a partial container of primer mix into the hopper.  Operator proceeded to rake the hopper and started charging plates of detonators.  Charging the sixth plate operator pulled the metering rod and detonation occurred."/>
    <x v="0"/>
    <s v="Rough Handling"/>
    <m/>
    <m/>
    <m/>
    <m/>
    <m/>
    <m/>
  </r>
  <r>
    <x v="1"/>
    <s v="Outstanding"/>
    <x v="1213"/>
    <x v="113"/>
    <m/>
    <x v="460"/>
    <x v="2"/>
    <s v="0 Fatalities_x000a_2 Injuries"/>
    <x v="1"/>
    <n v="2"/>
    <m/>
    <x v="366"/>
    <s v="Operator had started filling new tray with flare pellets.  At time of fire, she was placing pellet into tray with left hand &amp; gauging pellet for length with her right.  Fire occurred at open end of conveyor &amp; propagated to the partial tray."/>
    <x v="0"/>
    <s v="Contamination"/>
    <m/>
    <m/>
    <m/>
    <m/>
    <m/>
    <m/>
  </r>
  <r>
    <x v="15"/>
    <s v="Outstanding"/>
    <x v="1214"/>
    <x v="113"/>
    <m/>
    <x v="466"/>
    <x v="2"/>
    <s v="0 Fatalities_x000a_1 Injuries"/>
    <x v="1"/>
    <n v="1"/>
    <m/>
    <x v="367"/>
    <s v="SNM was was inventoring and inspecting signal star flares upon receipt prior to transporting.  Flares were stacked in shipping cntrs 3 high.  As he was unstacking cntrs he dropped one approx 3 inches and the flare fired."/>
    <x v="0"/>
    <s v="Dropped munitions; Faulty article"/>
    <m/>
    <m/>
    <m/>
    <m/>
    <m/>
    <m/>
  </r>
  <r>
    <x v="12"/>
    <s v="Outstanding"/>
    <x v="1215"/>
    <x v="113"/>
    <m/>
    <x v="17"/>
    <x v="2"/>
    <s v="0 Fatalities_x000a_1 Injuries"/>
    <x v="1"/>
    <n v="1"/>
    <m/>
    <x v="140"/>
    <s v="Injured stepped on initiating explosives while in process of repairing building damaged by explosion and fire 9 Jan 84.  Area had been decontaminated by flooding with chemical solution.  Complete decontamination had unknowingly not been achieved. AMCOM"/>
    <x v="0"/>
    <s v="Contamination"/>
    <m/>
    <m/>
    <m/>
    <m/>
    <m/>
    <m/>
  </r>
  <r>
    <x v="12"/>
    <s v="Outstanding"/>
    <x v="1216"/>
    <x v="113"/>
    <m/>
    <x v="235"/>
    <x v="2"/>
    <s v="0 Fatalities_x000a_0 Injuries"/>
    <x v="1"/>
    <n v="0"/>
    <m/>
    <x v="368"/>
    <s v="While repair work was in progress, sparks from electrical light switch outside of sifter bldg ignited powder dust on pole and spread to sifter and pack house bldgs.  Powder dust in sifter bldg, 1150 lbs propellant (packed) in pack house.  No injuries."/>
    <x v="0"/>
    <s v="Faulty tool/machinery"/>
    <m/>
    <m/>
    <m/>
    <m/>
    <m/>
    <m/>
  </r>
  <r>
    <x v="12"/>
    <s v="Outstanding"/>
    <x v="1217"/>
    <x v="113"/>
    <m/>
    <x v="17"/>
    <x v="17"/>
    <s v="0 Fatalities_x000a_0 Injuries"/>
    <x v="1"/>
    <n v="0"/>
    <m/>
    <x v="80"/>
    <s v="Sample propellant mold was being disassembled.  Operator had removed 3 screws &amp; was just starting to turn 4th when low order explosion occurred.  Explosion did not propagate to bulk of the propellant in the mold.  Approx 2.5kg propellant in mold."/>
    <x v="0"/>
    <s v="Contamination"/>
    <m/>
    <m/>
    <m/>
    <m/>
    <m/>
    <m/>
  </r>
  <r>
    <x v="0"/>
    <s v="Outstanding"/>
    <x v="1218"/>
    <x v="113"/>
    <m/>
    <x v="360"/>
    <x v="10"/>
    <s v="0 Fatalities_x000a_0 Injuries"/>
    <x v="1"/>
    <n v="0"/>
    <m/>
    <x v="0"/>
    <s v="Explosion in a grindstone mill for the production of black powder. A foreign object was later found in the mill."/>
    <x v="0"/>
    <s v="Foreign body"/>
    <m/>
    <m/>
    <m/>
    <m/>
    <m/>
    <m/>
  </r>
  <r>
    <x v="8"/>
    <s v="Outstanding"/>
    <x v="1219"/>
    <x v="113"/>
    <m/>
    <x v="17"/>
    <x v="2"/>
    <s v="0 Fatalities_x000a_1 Injuries"/>
    <x v="1"/>
    <n v="1"/>
    <m/>
    <x v="8"/>
    <s v="In the process of putting a wad in a cartridge operator, on down stroke of press ram, the cartridge exploded.  Fragments blew out through pressure blow hole at bottom of press, striking operator on left knee.  3 grams explosive material involved."/>
    <x v="0"/>
    <s v="Faulty tool/machinery"/>
    <m/>
    <m/>
    <m/>
    <m/>
    <m/>
    <m/>
  </r>
  <r>
    <x v="8"/>
    <s v="Outstanding"/>
    <x v="1220"/>
    <x v="113"/>
    <m/>
    <x v="17"/>
    <x v="2"/>
    <s v="0 Fatalities_x000a_3 Injuries"/>
    <x v="1"/>
    <n v="3"/>
    <m/>
    <x v="8"/>
    <s v="Employee was pressing delay cassette into detonator bodies.  A cassette detonated &amp; although operator was protected by operational shielding, small mtl fragments passed thru opening of right and left bays and struck operators in both bays."/>
    <x v="0"/>
    <s v="Faulty tool/machinery"/>
    <m/>
    <m/>
    <m/>
    <m/>
    <m/>
    <m/>
  </r>
  <r>
    <x v="8"/>
    <s v="Outstanding"/>
    <x v="1221"/>
    <x v="113"/>
    <m/>
    <x v="439"/>
    <x v="17"/>
    <s v="0 Fatalities_x000a_2 Injuries"/>
    <x v="1"/>
    <n v="2"/>
    <m/>
    <x v="8"/>
    <s v="A fire of normal consequense involving 3 tracers No. 14 occurred following final pressing of a mixture of comps SR372 and SR399 in building Pyro 126, Munitions Filling Factory, St. Marys.  All operators suffered varying degrees of hearing loss &amp; shock."/>
    <x v="0"/>
    <s v="Not Known"/>
    <m/>
    <m/>
    <m/>
    <m/>
    <m/>
    <m/>
  </r>
  <r>
    <x v="8"/>
    <s v="Outstanding"/>
    <x v="1222"/>
    <x v="113"/>
    <m/>
    <x v="360"/>
    <x v="10"/>
    <s v="0 Fatalities_x000a_0 Injuries"/>
    <x v="1"/>
    <n v="0"/>
    <m/>
    <x v="8"/>
    <s v="Explosion at the detonator automatic load. It is assumed that the explosion of the press occurred when its piercers were loading pressure on the igniting explosives. There was a fault in the opercles of the machine."/>
    <x v="0"/>
    <s v="Faulty tool/machinery"/>
    <m/>
    <m/>
    <m/>
    <m/>
    <m/>
    <m/>
  </r>
  <r>
    <x v="7"/>
    <s v="Outstanding"/>
    <x v="1223"/>
    <x v="113"/>
    <m/>
    <x v="17"/>
    <x v="2"/>
    <s v="0 Fatalities_x000a_2 Injuries"/>
    <x v="1"/>
    <n v="2"/>
    <m/>
    <x v="360"/>
    <s v="Two operators were mixing, blending, and screening an ignition mix consisting of Boron Calcium Chromate, Titanium Potassium Chlorate and Barium Chromate.  After blending, the mix was passed through a #20 brass screen when flareup occurred."/>
    <x v="0"/>
    <s v="Rough Handling"/>
    <m/>
    <m/>
    <m/>
    <m/>
    <m/>
    <m/>
  </r>
  <r>
    <x v="7"/>
    <s v="Outstanding"/>
    <x v="1224"/>
    <x v="113"/>
    <m/>
    <x v="17"/>
    <x v="2"/>
    <s v="0 Fatalities_x000a_1 Injuries"/>
    <x v="1"/>
    <n v="1"/>
    <m/>
    <x v="359"/>
    <s v="Operator was screening A1A ignition mixture.  The mixture was moist and the operator was using a velostat spatula to push the mixture through the screen.  The mixture flashed and caused burns to the operator.  Fire was immediately extinguished."/>
    <x v="0"/>
    <s v="Inadequate desensitisation?"/>
    <m/>
    <m/>
    <m/>
    <m/>
    <m/>
    <m/>
  </r>
  <r>
    <x v="10"/>
    <s v="Outstanding"/>
    <x v="1225"/>
    <x v="114"/>
    <m/>
    <x v="17"/>
    <x v="2"/>
    <s v="0 Fatalities_x000a_1 Injuries"/>
    <x v="1"/>
    <n v="1"/>
    <m/>
    <x v="140"/>
    <s v="Operator was ready to place 5 magazine transfer bars individually onto belt feeder of slide assembly machine #1 subsequent to loading M55 detonators therein. Prior to commencement of operation, detonation occurred. 5 complete bars apparently propagated"/>
    <x v="0"/>
    <s v="Not Known"/>
    <m/>
    <m/>
    <m/>
    <m/>
    <m/>
    <m/>
  </r>
  <r>
    <x v="10"/>
    <s v="Outstanding"/>
    <x v="1226"/>
    <x v="114"/>
    <m/>
    <x v="17"/>
    <x v="2"/>
    <s v="0 Fatalities_x000a_1 Injuries"/>
    <x v="1"/>
    <n v="1"/>
    <m/>
    <x v="369"/>
    <s v="Operator was removing slide assembly magazine bars from slide assembly machine.  One slide assembly bar containing 31 slide assemblies propagated at egress point of machine.  All assemblies blew simultaneously causing magazine bar to explode."/>
    <x v="0"/>
    <s v="Faulty article"/>
    <m/>
    <m/>
    <m/>
    <m/>
    <m/>
    <m/>
  </r>
  <r>
    <x v="10"/>
    <s v="Outstanding"/>
    <x v="1227"/>
    <x v="114"/>
    <m/>
    <x v="467"/>
    <x v="2"/>
    <s v="0 Fatalities_x000a_1 Injuries"/>
    <x v="1"/>
    <n v="1"/>
    <m/>
    <x v="352"/>
    <s v="Operation was removal of ignition cartridge.  Due to tightness of ignition cartridge in ctg container, employee removed ctg holder from round.  Ctg ignited when pliers slipped of edge of ign ctg base as he attempted to pull ign ctg from the holder."/>
    <x v="0"/>
    <s v="Rough handling"/>
    <m/>
    <m/>
    <m/>
    <m/>
    <m/>
    <m/>
  </r>
  <r>
    <x v="10"/>
    <s v="Outstanding"/>
    <x v="1228"/>
    <x v="114"/>
    <m/>
    <x v="439"/>
    <x v="17"/>
    <s v="0 Fatalities_x000a_1 Injuries"/>
    <x v="1"/>
    <n v="1"/>
    <m/>
    <x v="356"/>
    <s v="464 mg of explosive material exploded while operation of 'ringing-in' the M63 Detonator into the Plunger Assembly of Fuze PDM 524 was being carried out.  Slight injury to operator."/>
    <x v="0"/>
    <s v="Faulty article"/>
    <m/>
    <m/>
    <m/>
    <m/>
    <m/>
    <m/>
  </r>
  <r>
    <x v="3"/>
    <s v="Outstanding"/>
    <x v="1229"/>
    <x v="114"/>
    <m/>
    <x v="463"/>
    <x v="17"/>
    <s v="0 Fatalities_x000a_1 Injuries"/>
    <x v="1"/>
    <n v="1"/>
    <m/>
    <x v="17"/>
    <s v="40% caustic soda solution to clean propellant colloid contaminated screens was unavailable so it was decided to use sodium hydroxide pellets dilluted with water to clean screens.  As water was being added to barrel w/screens &amp; solution, flames arose."/>
    <x v="0"/>
    <s v="Incorrect composition"/>
    <m/>
    <m/>
    <m/>
    <m/>
    <m/>
    <m/>
  </r>
  <r>
    <x v="3"/>
    <s v="Outstanding"/>
    <x v="1230"/>
    <x v="114"/>
    <m/>
    <x v="17"/>
    <x v="38"/>
    <s v="2 Fatalities_x000a_0 Injuries"/>
    <x v="0"/>
    <n v="0"/>
    <m/>
    <x v="1"/>
    <s v="Explosion in cleaning process of blasting caps. The accident occurred as the operative was about to unload the drum"/>
    <x v="0"/>
    <s v="Not Known"/>
    <m/>
    <m/>
    <m/>
    <m/>
    <m/>
    <m/>
  </r>
  <r>
    <x v="4"/>
    <s v="Outstanding"/>
    <x v="1231"/>
    <x v="114"/>
    <m/>
    <x v="29"/>
    <x v="3"/>
    <s v="0 Fatalities_x000a_3 Injuries"/>
    <x v="1"/>
    <n v="3"/>
    <m/>
    <x v="2"/>
    <s v="Explosion in scrap lead. An NG gutter was being dismantled. The operatives had instructions to cut the cutter into 1m sections (it had previously been treated with NG destroyer) for further soaking. One section was hit with a hammer &amp; exploded."/>
    <x v="29"/>
    <s v="Incorrect work tool"/>
    <s v="Going beyond the scope of the process required, using the wrong tool."/>
    <m/>
    <m/>
    <s v="Have only accepted tools in the work area."/>
    <s v="Ensure workers have relevant level of explosives competence._x000a_Supervise more closely to avoid complacency and assumption."/>
    <m/>
  </r>
  <r>
    <x v="11"/>
    <s v="Outstanding"/>
    <x v="1232"/>
    <x v="114"/>
    <m/>
    <x v="374"/>
    <x v="2"/>
    <s v="0 Fatalities_x000a_0 Injuries"/>
    <x v="1"/>
    <n v="0"/>
    <m/>
    <x v="80"/>
    <s v="A press shot occurred while M31A1 was being extruded.  Operator had charged the press with the propellant, turned on the pressure &amp; turned to go to another press when incident occurred.  Extrusion cycle had just begun.  No injuries."/>
    <x v="0"/>
    <s v="Foreign body"/>
    <m/>
    <m/>
    <m/>
    <m/>
    <m/>
    <m/>
  </r>
  <r>
    <x v="2"/>
    <s v="Outstanding"/>
    <x v="1233"/>
    <x v="114"/>
    <m/>
    <x v="17"/>
    <x v="16"/>
    <s v="0 Fatalities_x000a_1 Injuries"/>
    <x v="1"/>
    <n v="1"/>
    <m/>
    <x v="311"/>
    <s v="While placing a charge of 130 MG of lead azide into a charge cup assembly, loaded with 150 MG of RDX, the cup assembly exploded."/>
    <x v="0"/>
    <s v="Not Known"/>
    <m/>
    <m/>
    <m/>
    <m/>
    <m/>
    <m/>
  </r>
  <r>
    <x v="2"/>
    <s v="Outstanding"/>
    <x v="1234"/>
    <x v="114"/>
    <m/>
    <x v="468"/>
    <x v="2"/>
    <s v="0 Fatalities_x000a_0 Injuries"/>
    <x v="1"/>
    <n v="0"/>
    <m/>
    <x v="370"/>
    <s v="Cannisters for 155mm WP round were being filled in filling cabinet.  Worker saw WP coming from the top center of cabinet &amp; raining down at a stream of fire.  As he was asking where fire was coming from, he heard a loud &quot;WOOSH&quot; &amp; fire engulfed cabinet."/>
    <x v="0"/>
    <s v="White phosphorus leak"/>
    <m/>
    <m/>
    <m/>
    <m/>
    <m/>
    <m/>
  </r>
  <r>
    <x v="1"/>
    <s v="Outstanding"/>
    <x v="1235"/>
    <x v="114"/>
    <m/>
    <x v="312"/>
    <x v="2"/>
    <s v="0 Fatalities_x000a_2 Injuries"/>
    <x v="1"/>
    <n v="2"/>
    <m/>
    <x v="356"/>
    <s v="An employee was rebowling NOL-130 primer mix.  As she was removing a conductive pitcher containing approximately one pound of primer mix from the barricade, a detonation occurred.  1 employee suffered disabling injuries, another w/temp eardrum damage."/>
    <x v="0"/>
    <s v="Not Known"/>
    <m/>
    <m/>
    <m/>
    <m/>
    <m/>
    <m/>
  </r>
  <r>
    <x v="1"/>
    <s v="Outstanding"/>
    <x v="1236"/>
    <x v="114"/>
    <m/>
    <x v="469"/>
    <x v="2"/>
    <s v="0 Fatalities_x000a_0 Injuries"/>
    <x v="1"/>
    <n v="0"/>
    <m/>
    <x v="126"/>
    <s v="Container of lead azide RD 1333 slipped from operator's hand while handling it during azide washing operation."/>
    <x v="0"/>
    <s v="Dropped explosives"/>
    <m/>
    <m/>
    <m/>
    <m/>
    <m/>
    <m/>
  </r>
  <r>
    <x v="1"/>
    <s v="Outstanding"/>
    <x v="1237"/>
    <x v="114"/>
    <m/>
    <x v="17"/>
    <x v="17"/>
    <s v="0 Fatalities_x000a_0 Injuries"/>
    <x v="1"/>
    <n v="0"/>
    <m/>
    <x v="80"/>
    <s v="SOP required two people to lift a fifty-seven pound box of 9mm cartridges for loading into a hopper.  One person attempted to lift the box and dropped it.  One cartridge functioned.  There  was no damage.  SOP was violated."/>
    <x v="0"/>
    <s v="Dropped explosives"/>
    <m/>
    <m/>
    <m/>
    <m/>
    <m/>
    <m/>
  </r>
  <r>
    <x v="1"/>
    <s v="Outstanding"/>
    <x v="1238"/>
    <x v="114"/>
    <m/>
    <x v="108"/>
    <x v="12"/>
    <s v="0 Fatalities_x000a_1 Injuries"/>
    <x v="1"/>
    <n v="1"/>
    <m/>
    <x v="112"/>
    <s v="Explosion in delay element insertion house. The most probable cause of the accident was a static discharge between the operative and one of the detonators he was carrying."/>
    <x v="0"/>
    <s v="Inadequate earthing"/>
    <m/>
    <m/>
    <m/>
    <m/>
    <m/>
    <m/>
  </r>
  <r>
    <x v="6"/>
    <s v="Outstanding"/>
    <x v="1239"/>
    <x v="114"/>
    <m/>
    <x v="470"/>
    <x v="2"/>
    <s v="0 Fatalities_x000a_0 Injuries"/>
    <x v="1"/>
    <n v="0"/>
    <m/>
    <x v="180"/>
    <s v="Stevedore had to leave magazine &amp; asked co-worker to take over while he was gone.  He lifted a single pallet, started to back out, &amp; hit a stack of 3 pallets with the right rear of the forklift toppling the stack."/>
    <x v="0"/>
    <s v="Vehicle crash/collision"/>
    <m/>
    <m/>
    <m/>
    <m/>
    <m/>
    <m/>
  </r>
  <r>
    <x v="12"/>
    <s v="Outstanding"/>
    <x v="1240"/>
    <x v="114"/>
    <m/>
    <x v="471"/>
    <x v="10"/>
    <s v="1 Fatalities_x000a_1 Injuries"/>
    <x v="4"/>
    <n v="1"/>
    <m/>
    <x v="371"/>
    <s v="An explosion took place during annual shutdown when bolts on a blind camp located on a pipeline leading carbonated water from last settling to final treatment plant were being loosened."/>
    <x v="0"/>
    <s v="Contamination"/>
    <m/>
    <m/>
    <m/>
    <m/>
    <m/>
    <m/>
  </r>
  <r>
    <x v="0"/>
    <s v="Outstanding"/>
    <x v="1241"/>
    <x v="114"/>
    <m/>
    <x v="417"/>
    <x v="2"/>
    <s v="0 Fatalities_x000a_0 Injuries"/>
    <x v="1"/>
    <n v="0"/>
    <m/>
    <x v="372"/>
    <s v="A thicker than normal cake of nitroguanidine entered the delumper &amp; did not delump properly.  It clogged discharge screen &amp; was excessively rubbed by auger action.  Heat built up &amp; functioned fusible link sensors and deluge heads internal to delumper."/>
    <x v="0"/>
    <s v="Not Known"/>
    <m/>
    <m/>
    <m/>
    <m/>
    <m/>
    <m/>
  </r>
  <r>
    <x v="8"/>
    <s v="Outstanding"/>
    <x v="1242"/>
    <x v="114"/>
    <m/>
    <x v="469"/>
    <x v="2"/>
    <s v="0 Fatalities_x000a_1 Injuries"/>
    <x v="1"/>
    <n v="1"/>
    <m/>
    <x v="8"/>
    <s v="Item is a metal tube 18-1/2&quot; long by .3&quot; diameter loaded w/21 grams of Comp A-5.  The A-5 is pressed into 64 pellets, which are consolidated in tube to complete loading in 4 consolidations.  1 loaded tube was initiated in the last consolidation."/>
    <x v="0"/>
    <s v="Foreign body?"/>
    <m/>
    <m/>
    <m/>
    <m/>
    <m/>
    <m/>
  </r>
  <r>
    <x v="8"/>
    <s v="Outstanding"/>
    <x v="1243"/>
    <x v="114"/>
    <m/>
    <x v="465"/>
    <x v="2"/>
    <s v="0 Fatalities_x000a_0 Injuries"/>
    <x v="1"/>
    <n v="0"/>
    <m/>
    <x v="8"/>
    <s v="Plate detonation occurred while the plate was in the consolidation press.  Operation is a barricaded, remote operation.  Detonator cups contained lead azide and primer mix. There are 110 detonators in a plate loaded with primer mix w/lead azide on top."/>
    <x v="0"/>
    <s v="Faulty tool/machinery"/>
    <m/>
    <m/>
    <m/>
    <m/>
    <m/>
    <m/>
  </r>
  <r>
    <x v="8"/>
    <s v="Outstanding"/>
    <x v="1244"/>
    <x v="114"/>
    <m/>
    <x v="393"/>
    <x v="2"/>
    <s v="0 Fatalities_x000a_23 Injuries"/>
    <x v="1"/>
    <n v="23"/>
    <m/>
    <x v="8"/>
    <s v="A detonation of approx 11 lbs of Comp A-5, within powder hopper of consolidation press number 1, occurred during routine operations.  Prior to detonation, all operations were proceeding optimally and there were no indications of a potential problem."/>
    <x v="0"/>
    <s v="Foreign body"/>
    <m/>
    <m/>
    <m/>
    <m/>
    <m/>
    <m/>
  </r>
  <r>
    <x v="8"/>
    <s v="Outstanding"/>
    <x v="1245"/>
    <x v="114"/>
    <m/>
    <x v="463"/>
    <x v="17"/>
    <s v="0 Fatalities_x000a_0 Injuries"/>
    <x v="1"/>
    <n v="0"/>
    <m/>
    <x v="8"/>
    <s v="M9 propellant was being pressed into billets.  High pressure was being re-applied when incident occurred, prior to commencement of extrusion.  There was a loud explosion, fire, smoke &amp; a hissing sound which continued for some time.  4 suffered shock."/>
    <x v="0"/>
    <s v="Adiabatic compression"/>
    <m/>
    <m/>
    <m/>
    <m/>
    <m/>
    <m/>
  </r>
  <r>
    <x v="8"/>
    <s v="Outstanding"/>
    <x v="1246"/>
    <x v="114"/>
    <m/>
    <x v="439"/>
    <x v="17"/>
    <s v="0 Fatalities_x000a_1 Injuries"/>
    <x v="1"/>
    <n v="1"/>
    <m/>
    <x v="8"/>
    <s v="Relay pellets were being pressed w/low production rate &amp; high reject rate.  Pellet exploded &amp; flash ignited loose powder on index table &amp; wooden box leaving many burn marks.  Flash spread to 2 stations.  One minor injury."/>
    <x v="0"/>
    <s v="Not Known"/>
    <m/>
    <m/>
    <m/>
    <m/>
    <m/>
    <m/>
  </r>
  <r>
    <x v="8"/>
    <s v="Outstanding"/>
    <x v="1247"/>
    <x v="114"/>
    <m/>
    <x v="463"/>
    <x v="17"/>
    <s v="0 Fatalities_x000a_0 Injuries"/>
    <x v="1"/>
    <n v="0"/>
    <m/>
    <x v="8"/>
    <s v="After completing previous propellant colloid pressing, operator proceeded to fit a new set of screens.  After problems in inserting copper nail by hand alone, he used a brass hammer.  After 2 light taps on nail, a small flame &amp; some smoke appeared."/>
    <x v="0"/>
    <s v="Rough handling"/>
    <m/>
    <m/>
    <m/>
    <m/>
    <m/>
    <m/>
  </r>
  <r>
    <x v="8"/>
    <s v="Outstanding"/>
    <x v="1248"/>
    <x v="114"/>
    <m/>
    <x v="17"/>
    <x v="17"/>
    <s v="0 Fatalities_x000a_0 Injuries"/>
    <x v="1"/>
    <n v="0"/>
    <m/>
    <x v="8"/>
    <s v="During pressing of NQ/M-028 Propellant, a fire occurred.  Hydraulic ram was activated, &amp; about the time that ram made contact w/the dough, but before cords started to extrude, smoke &amp; fume was noticed coming from cylinder. Fire spread to drums of prop."/>
    <x v="0"/>
    <s v="Adiabatic compression"/>
    <m/>
    <m/>
    <m/>
    <m/>
    <m/>
    <m/>
  </r>
  <r>
    <x v="8"/>
    <s v="Outstanding"/>
    <x v="1249"/>
    <x v="114"/>
    <m/>
    <x v="472"/>
    <x v="32"/>
    <s v="1 Fatalities_x000a_1 Injuries"/>
    <x v="4"/>
    <n v="1"/>
    <m/>
    <x v="8"/>
    <s v="Explosion in a 127mm shell while pressing explosives. After 2nd pressing the presspiston did not return, possibly due to hydraulic fault or too much friction between pistons and explosives/tooling."/>
    <x v="0"/>
    <s v="Faulty tool/machinery"/>
    <m/>
    <m/>
    <m/>
    <m/>
    <m/>
    <m/>
  </r>
  <r>
    <x v="8"/>
    <s v="Outstanding"/>
    <x v="1250"/>
    <x v="114"/>
    <m/>
    <x v="442"/>
    <x v="11"/>
    <s v="0 Fatalities_x000a_1 Injuries"/>
    <x v="1"/>
    <n v="1"/>
    <m/>
    <x v="8"/>
    <s v="Double base propellant pressing explosion. The operation was performed too quickly resulting in adiabatic compression."/>
    <x v="0"/>
    <s v="Adiabatic compression"/>
    <m/>
    <m/>
    <m/>
    <m/>
    <m/>
    <m/>
  </r>
  <r>
    <x v="10"/>
    <s v="Outstanding"/>
    <x v="1251"/>
    <x v="115"/>
    <m/>
    <x v="17"/>
    <x v="2"/>
    <s v="0 Fatalities_x000a_0 Injuries"/>
    <x v="1"/>
    <n v="0"/>
    <m/>
    <x v="0"/>
    <s v="During demil of 5&quot; 54 cal saluting charges, one 2 lb bag of black powder was inadvertently left inside of cartridge case.  During primer firing phase of operation, black powder bag detonated inside of primer firing machine. Colts Neck NWS"/>
    <x v="0"/>
    <s v="Not Known"/>
    <m/>
    <m/>
    <m/>
    <m/>
    <m/>
    <m/>
  </r>
  <r>
    <x v="10"/>
    <s v="Outstanding"/>
    <x v="1252"/>
    <x v="115"/>
    <m/>
    <x v="17"/>
    <x v="17"/>
    <s v="0 Fatalities_x000a_0 Injuries"/>
    <x v="1"/>
    <n v="0"/>
    <m/>
    <x v="373"/>
    <s v="Operator was loading 7.62mm ball &amp; tracer ammo into linked belts.  Shift had just commenced, operator checked machine, &amp; started linking 1st belt.  Link loading machine appeared to operate normally. Before 1st belt was completed there was an explosion."/>
    <x v="0"/>
    <s v="Faulty tool/machinery"/>
    <m/>
    <m/>
    <m/>
    <m/>
    <m/>
    <m/>
  </r>
  <r>
    <x v="10"/>
    <s v="Outstanding"/>
    <x v="1253"/>
    <x v="115"/>
    <m/>
    <x v="473"/>
    <x v="2"/>
    <s v="0 Fatalities_x000a_1 Injuries"/>
    <x v="1"/>
    <n v="1"/>
    <m/>
    <x v="374"/>
    <s v="A debulleting (pull apart) machine was used to separate projectile from the cartridge case.  When a projectile remained in the tooling, the next round impacted trace mix, igniting the tracer and the loose propellant, &amp; reservoir subsequently exploded."/>
    <x v="0"/>
    <s v="Not Known"/>
    <m/>
    <m/>
    <m/>
    <m/>
    <m/>
    <m/>
  </r>
  <r>
    <x v="10"/>
    <s v="Outstanding"/>
    <x v="1254"/>
    <x v="115"/>
    <m/>
    <x v="17"/>
    <x v="2"/>
    <s v="0 Fatalities_x000a_1 Injuries"/>
    <x v="1"/>
    <n v="1"/>
    <m/>
    <x v="140"/>
    <s v="Employee had disassembled 40mm HEDP M430 grenade fuze. He wanted to leave detonator housing in escapement for cutaway. He was going to soak out explosive filler which was sealed w/tape. He exerted pressure on filler while removing tape, detonating it."/>
    <x v="0"/>
    <s v="Procedure not followed"/>
    <m/>
    <m/>
    <m/>
    <m/>
    <m/>
    <m/>
  </r>
  <r>
    <x v="3"/>
    <s v="Outstanding"/>
    <x v="1255"/>
    <x v="115"/>
    <m/>
    <x v="17"/>
    <x v="2"/>
    <s v="0 Fatalities_x000a_1 Injuries"/>
    <x v="1"/>
    <n v="1"/>
    <m/>
    <x v="375"/>
    <s v="Operator was cleaning granulator.  He had difficulty disassembling machine so while standing outside bldg door, he told assistant to turn granulator on.  It did not rotate after power was applied &amp; he entered bldg.  Mat'l jamming granulator exploded."/>
    <x v="0"/>
    <s v="Procedure not followed"/>
    <m/>
    <m/>
    <m/>
    <m/>
    <m/>
    <m/>
  </r>
  <r>
    <x v="5"/>
    <s v="Outstanding"/>
    <x v="1256"/>
    <x v="115"/>
    <m/>
    <x v="474"/>
    <x v="2"/>
    <s v="0 Fatalities_x000a_0 Injuries"/>
    <x v="1"/>
    <n v="0"/>
    <m/>
    <x v="337"/>
    <s v="Drying facility had just completed 2 week shutdown.  Crew had commenced loading dryer and it had started w/approx 4800 lbs of HMX.  2nd shift reported for duty, cool down portion commenced; shortly therafter the explosion occurred."/>
    <x v="0"/>
    <s v="Faulty tool/machinery"/>
    <m/>
    <m/>
    <m/>
    <m/>
    <m/>
    <m/>
  </r>
  <r>
    <x v="5"/>
    <s v="Outstanding"/>
    <x v="1257"/>
    <x v="115"/>
    <m/>
    <x v="475"/>
    <x v="2"/>
    <s v="0 Fatalities_x000a_2 Injuries"/>
    <x v="1"/>
    <n v="2"/>
    <m/>
    <x v="376"/>
    <s v="Employee entered &quot;warm room&quot; to fill metal cup with lead azide to use at work station.  It is believed she transferred lead azide from rubber lined conductive container to metal cup with a metal spoon when explosion occurred."/>
    <x v="0"/>
    <s v="Not Known"/>
    <m/>
    <m/>
    <m/>
    <m/>
    <m/>
    <m/>
  </r>
  <r>
    <x v="5"/>
    <s v="Outstanding"/>
    <x v="1258"/>
    <x v="115"/>
    <m/>
    <x v="476"/>
    <x v="39"/>
    <s v="0 Fatalities_x000a_0 Injuries"/>
    <x v="1"/>
    <n v="0"/>
    <m/>
    <x v="377"/>
    <s v="Explosion in drying oven at chemical laboratory. The oven contained lead iodate preparations, delay mixtures and electric fuseheads."/>
    <x v="0"/>
    <s v="Not Known"/>
    <m/>
    <m/>
    <m/>
    <m/>
    <m/>
    <m/>
  </r>
  <r>
    <x v="11"/>
    <s v="Outstanding"/>
    <x v="1259"/>
    <x v="115"/>
    <m/>
    <x v="374"/>
    <x v="2"/>
    <s v="0 Fatalities_x000a_0 Injuries"/>
    <x v="1"/>
    <n v="0"/>
    <m/>
    <x v="80"/>
    <s v="A 4&quot; horizontal extrusion press charged with two 4&quot; carpet rolles of triple base solventless prop designated as LCP-A-6785, experienced a die shot at 0930 hours.  Incident occurred after extrusion pressure had reached 950 PSI.  No injuries."/>
    <x v="0"/>
    <s v="Faulty tool/machinery"/>
    <m/>
    <m/>
    <m/>
    <m/>
    <m/>
    <m/>
  </r>
  <r>
    <x v="2"/>
    <s v="Outstanding"/>
    <x v="1260"/>
    <x v="115"/>
    <m/>
    <x v="17"/>
    <x v="16"/>
    <s v="0 Fatalities_x000a_0 Injuries"/>
    <x v="1"/>
    <n v="0"/>
    <m/>
    <x v="80"/>
    <s v="Operators place capped 9mm ctg cases in one bulk rotary hopper &amp; 9mm bullets in another.  AR4002 propellant is placed in machine powder hopper &amp; inserted into ctg case.  Capped case ignited as it was picked up by the transfer plate."/>
    <x v="0"/>
    <s v="Not Known"/>
    <m/>
    <m/>
    <m/>
    <m/>
    <m/>
    <m/>
  </r>
  <r>
    <x v="2"/>
    <s v="Outstanding"/>
    <x v="1261"/>
    <x v="115"/>
    <m/>
    <x v="477"/>
    <x v="1"/>
    <s v="0 Fatalities_x000a_0 Injuries"/>
    <x v="1"/>
    <n v="0"/>
    <m/>
    <x v="126"/>
    <s v="Explosion during the loading of dextrinated lead azide in detonation relays"/>
    <x v="0"/>
    <s v="Not Known"/>
    <m/>
    <m/>
    <m/>
    <m/>
    <m/>
    <m/>
  </r>
  <r>
    <x v="1"/>
    <s v="Outstanding"/>
    <x v="1262"/>
    <x v="115"/>
    <m/>
    <x v="327"/>
    <x v="2"/>
    <s v="0 Fatalities_x000a_1 Injuries"/>
    <x v="1"/>
    <n v="1"/>
    <m/>
    <x v="365"/>
    <s v="Bay leader was cleaning Cargile scooper on Wheaton loader.  There is approx 1 oz of primer mix in the receptacle when full.  She was removing the receptable from the barricade when the detonation occurred."/>
    <x v="0"/>
    <s v="Rough Handling"/>
    <m/>
    <m/>
    <m/>
    <m/>
    <m/>
    <m/>
  </r>
  <r>
    <x v="12"/>
    <s v="Outstanding"/>
    <x v="1263"/>
    <x v="115"/>
    <m/>
    <x v="454"/>
    <x v="2"/>
    <s v="0 Fatalities_x000a_1 Injuries"/>
    <x v="1"/>
    <n v="1"/>
    <m/>
    <x v="375"/>
    <s v="Millright was cleaning up 6 Aug 86 incident.  He was in the process of removing #1 hopper when he noticed some contamination in the hopper.  When he attempted to remove it with a screwdriver, it ignited &amp; flashed out of the hopper on right hand &amp; face."/>
    <x v="0"/>
    <s v="Incorrect work tool"/>
    <m/>
    <m/>
    <m/>
    <m/>
    <m/>
    <m/>
  </r>
  <r>
    <x v="12"/>
    <s v="Outstanding"/>
    <x v="1264"/>
    <x v="115"/>
    <m/>
    <x v="478"/>
    <x v="32"/>
    <s v="0 Fatalities_x000a_2 Injuries"/>
    <x v="1"/>
    <n v="2"/>
    <m/>
    <x v="2"/>
    <s v="Explosion during repair to a tank for mixing and storing refuse acid/fresh acid. Acidic NG had separated out - ignition possibly caused by instability during washing of the tank."/>
    <x v="0"/>
    <s v="Not Known"/>
    <m/>
    <m/>
    <m/>
    <m/>
    <m/>
    <m/>
  </r>
  <r>
    <x v="13"/>
    <s v="Outstanding"/>
    <x v="1265"/>
    <x v="115"/>
    <m/>
    <x v="479"/>
    <x v="20"/>
    <s v="2 Fatalities_x000a_0 Injuries"/>
    <x v="0"/>
    <n v="0"/>
    <m/>
    <x v="86"/>
    <s v="Explosion of molten TNT just before end of shift. It would appear that the explosion originated in the melting kettle and communicated to the scaling machine. The building was destroyed."/>
    <x v="0"/>
    <s v="Not Known"/>
    <m/>
    <m/>
    <m/>
    <m/>
    <m/>
    <m/>
  </r>
  <r>
    <x v="0"/>
    <s v="Outstanding"/>
    <x v="1266"/>
    <x v="115"/>
    <m/>
    <x v="108"/>
    <x v="12"/>
    <s v="0 Fatalities_x000a_1 Injuries"/>
    <x v="1"/>
    <n v="1"/>
    <m/>
    <x v="0"/>
    <s v="Explosion in two adjacent black powder mill compartments. The cause of the initial explosion was not established. The second explosion was probably caused by flying debris from the first."/>
    <x v="0"/>
    <s v="Not Known"/>
    <m/>
    <m/>
    <m/>
    <m/>
    <m/>
    <m/>
  </r>
  <r>
    <x v="8"/>
    <s v="Outstanding"/>
    <x v="1267"/>
    <x v="115"/>
    <m/>
    <x v="17"/>
    <x v="2"/>
    <s v="0 Fatalities_x000a_0 Injuries"/>
    <x v="1"/>
    <n v="0"/>
    <m/>
    <x v="8"/>
    <s v="Fire occurred during assembly operation for M796 impulse cartridge. Ignition of Boron Calcium Chromate composition occurred on down stroke of ram during pressing operation. It propogated to hopper but was contained within plexiglas shield around press."/>
    <x v="0"/>
    <s v="Faulty tool/machinery"/>
    <m/>
    <m/>
    <m/>
    <m/>
    <m/>
    <m/>
  </r>
  <r>
    <x v="8"/>
    <s v="Outstanding"/>
    <x v="1268"/>
    <x v="115"/>
    <m/>
    <x v="374"/>
    <x v="2"/>
    <s v="0 Fatalities_x000a_3 Injuries"/>
    <x v="1"/>
    <n v="3"/>
    <m/>
    <x v="8"/>
    <s v="A fire and overpressurization occured in No. 2 single base pre-blocker during processing of BS-NACO propellant.  Pre-blocker had been charged &amp; had been placed on high pressure to consolidate block.  3 employees treated for minor injuries and released."/>
    <x v="0"/>
    <s v="Not Known"/>
    <m/>
    <m/>
    <m/>
    <m/>
    <m/>
    <m/>
  </r>
  <r>
    <x v="8"/>
    <s v="Outstanding"/>
    <x v="1269"/>
    <x v="115"/>
    <m/>
    <x v="312"/>
    <x v="2"/>
    <s v="0 Fatalities_x000a_8 Injuries"/>
    <x v="1"/>
    <n v="8"/>
    <m/>
    <x v="8"/>
    <s v="Nothing unusual was noted in pre-operational check of press.  Weight &amp; density were adjusted as required, pre-set lows were countered by raising powder hopper.  Detonation occurred at station 16 &amp; resulted in low order detonations at 14, 15, 17, &amp; 18."/>
    <x v="0"/>
    <s v="Not Known"/>
    <m/>
    <m/>
    <m/>
    <m/>
    <m/>
    <m/>
  </r>
  <r>
    <x v="8"/>
    <s v="Outstanding"/>
    <x v="1270"/>
    <x v="115"/>
    <m/>
    <x v="480"/>
    <x v="38"/>
    <s v="0 Fatalities_x000a_0 Injuries"/>
    <x v="1"/>
    <n v="0"/>
    <m/>
    <x v="8"/>
    <s v="Explosion in an automatic press for det. No. 8. The explosion communicated to the lead azide holder and probably to one or more blasting caps on the transporter belt. The PETN in the loading funnel did not explode."/>
    <x v="0"/>
    <s v="Not Known"/>
    <m/>
    <m/>
    <m/>
    <m/>
    <m/>
    <m/>
  </r>
  <r>
    <x v="10"/>
    <s v="Outstanding"/>
    <x v="1271"/>
    <x v="116"/>
    <m/>
    <x v="431"/>
    <x v="2"/>
    <s v="0 Fatalities_x000a_1 Injuries"/>
    <x v="1"/>
    <n v="1"/>
    <m/>
    <x v="378"/>
    <s v="During renovation of an 81mm high explosive mortar round, the primer fired by the operator inadvertently striking the primer which then functioned mortar ignition cartridge.  Operator was holding rd with his right hand covering flash holes of fin assy."/>
    <x v="0"/>
    <s v="Rough handling"/>
    <m/>
    <m/>
    <m/>
    <m/>
    <m/>
    <m/>
  </r>
  <r>
    <x v="10"/>
    <s v="Outstanding"/>
    <x v="1272"/>
    <x v="116"/>
    <m/>
    <x v="17"/>
    <x v="2"/>
    <s v="0 Fatalities_x000a_1 Injuries"/>
    <x v="1"/>
    <n v="1"/>
    <m/>
    <x v="379"/>
    <s v="M119 rocket motor, prematurely functioned during final assembly, Hi-shear Technology Corp"/>
    <x v="0"/>
    <s v="Not Known"/>
    <m/>
    <m/>
    <m/>
    <m/>
    <m/>
    <m/>
  </r>
  <r>
    <x v="10"/>
    <s v="Outstanding"/>
    <x v="1273"/>
    <x v="116"/>
    <m/>
    <x v="17"/>
    <x v="2"/>
    <s v="0 Fatalities_x000a_1 Injuries"/>
    <x v="1"/>
    <n v="1"/>
    <m/>
    <x v="380"/>
    <s v="Assembly of CEB fuzes for BLU-97A/B"/>
    <x v="0"/>
    <s v="Procedure not followed"/>
    <m/>
    <m/>
    <m/>
    <m/>
    <m/>
    <m/>
  </r>
  <r>
    <x v="10"/>
    <s v="Outstanding"/>
    <x v="1274"/>
    <x v="116"/>
    <m/>
    <x v="17"/>
    <x v="2"/>
    <s v="0 Fatalities_x000a_1 Injuries"/>
    <x v="1"/>
    <n v="1"/>
    <m/>
    <x v="381"/>
    <s v="Mk46 decoy flare in final crimp"/>
    <x v="0"/>
    <s v="Faulty article"/>
    <m/>
    <m/>
    <m/>
    <m/>
    <m/>
    <m/>
  </r>
  <r>
    <x v="10"/>
    <s v="Outstanding"/>
    <x v="1275"/>
    <x v="116"/>
    <m/>
    <x v="17"/>
    <x v="2"/>
    <s v="0 Fatalities_x000a_1 Injuries"/>
    <x v="1"/>
    <n v="1"/>
    <m/>
    <x v="382"/>
    <s v="Assembly of detonator, p/n 13077"/>
    <x v="0"/>
    <s v="Not Known"/>
    <m/>
    <m/>
    <m/>
    <m/>
    <m/>
    <m/>
  </r>
  <r>
    <x v="10"/>
    <s v="Outstanding"/>
    <x v="1276"/>
    <x v="116"/>
    <m/>
    <x v="17"/>
    <x v="2"/>
    <s v="2 Fatalities_x000a_0 Injuries"/>
    <x v="0"/>
    <n v="0"/>
    <m/>
    <x v="383"/>
    <s v="Removing fuzes from grenades/Terminal Effects Research &amp; Analysis"/>
    <x v="0"/>
    <s v="Procedure not followed"/>
    <m/>
    <m/>
    <m/>
    <m/>
    <m/>
    <m/>
  </r>
  <r>
    <x v="5"/>
    <s v="Outstanding"/>
    <x v="1277"/>
    <x v="116"/>
    <m/>
    <x v="315"/>
    <x v="2"/>
    <s v="0 Fatalities_x000a_0 Injuries"/>
    <x v="1"/>
    <n v="0"/>
    <m/>
    <x v="93"/>
    <s v="At 2145 hrs a deflagration of pyrotechnics in an oven in cubicle 5, Bldg E 3580 damaged the roof and destroyed the door.  Following the annual check of fire suppression system &amp; alarm, the systems had been left off and the area was wet."/>
    <x v="0"/>
    <s v="Excessive moisture"/>
    <m/>
    <m/>
    <m/>
    <m/>
    <m/>
    <m/>
  </r>
  <r>
    <x v="5"/>
    <s v="Outstanding"/>
    <x v="1278"/>
    <x v="116"/>
    <m/>
    <x v="327"/>
    <x v="2"/>
    <m/>
    <x v="1"/>
    <n v="0"/>
    <m/>
    <x v="126"/>
    <s v="Sampling Of Special Purpose Lead Azide During Drying/Lone Star AAP"/>
    <x v="0"/>
    <s v="Not Known"/>
    <m/>
    <m/>
    <m/>
    <m/>
    <m/>
    <m/>
  </r>
  <r>
    <x v="5"/>
    <s v="Outstanding"/>
    <x v="1279"/>
    <x v="116"/>
    <m/>
    <x v="481"/>
    <x v="40"/>
    <s v="0 Fatalities_x000a_0 Injuries"/>
    <x v="1"/>
    <n v="0"/>
    <m/>
    <x v="261"/>
    <s v="Explosion of PETN in a drying chamber, possibly caused by faulty thermostat or electrical short circuit."/>
    <x v="0"/>
    <s v="Not Known"/>
    <m/>
    <m/>
    <m/>
    <m/>
    <m/>
    <m/>
  </r>
  <r>
    <x v="11"/>
    <s v="Outstanding"/>
    <x v="1280"/>
    <x v="116"/>
    <m/>
    <x v="17"/>
    <x v="2"/>
    <s v="0 Fatalities_x000a_0 Injuries"/>
    <x v="1"/>
    <n v="0"/>
    <m/>
    <x v="367"/>
    <s v="Extruder ram withdrawn from barrel MJU-8/8 decoy flare"/>
    <x v="0"/>
    <s v="Contamination?"/>
    <m/>
    <m/>
    <m/>
    <m/>
    <m/>
    <m/>
  </r>
  <r>
    <x v="11"/>
    <s v="Outstanding"/>
    <x v="1281"/>
    <x v="116"/>
    <m/>
    <x v="482"/>
    <x v="2"/>
    <m/>
    <x v="1"/>
    <n v="0"/>
    <m/>
    <x v="384"/>
    <s v="Flash During Extrusion Of M31a1 Triple Base Prop/Radford Aap"/>
    <x v="0"/>
    <s v="Not Known"/>
    <m/>
    <m/>
    <m/>
    <m/>
    <m/>
    <m/>
  </r>
  <r>
    <x v="11"/>
    <s v="Outstanding"/>
    <x v="1282"/>
    <x v="116"/>
    <m/>
    <x v="108"/>
    <x v="12"/>
    <s v="0 Fatalities_x000a_3 Injuries"/>
    <x v="1"/>
    <n v="3"/>
    <m/>
    <x v="261"/>
    <s v="Explosion on extrusion line, detonating fuse. The accident occurred as a result of the 10 g/m fuse snapping, probably caused by the inadequately cooled PVC unit jamming in the crusher unit."/>
    <x v="0"/>
    <s v="Poorly designed equipment"/>
    <m/>
    <m/>
    <m/>
    <m/>
    <m/>
    <m/>
  </r>
  <r>
    <x v="2"/>
    <s v="Outstanding"/>
    <x v="1283"/>
    <x v="116"/>
    <m/>
    <x v="465"/>
    <x v="2"/>
    <s v="0 Fatalities_x000a_1 Injuries"/>
    <x v="1"/>
    <n v="1"/>
    <m/>
    <x v="385"/>
    <s v="Exmployee was preparing to pour I-275 powder into the 3rd powder unit on M17 Tracer machine when a flash fire occurred causing injury to employee.  No procedures were violated, all protective clothing was being worn."/>
    <x v="0"/>
    <s v="Not Known"/>
    <m/>
    <m/>
    <m/>
    <m/>
    <m/>
    <m/>
  </r>
  <r>
    <x v="2"/>
    <s v="Outstanding"/>
    <x v="1284"/>
    <x v="116"/>
    <m/>
    <x v="483"/>
    <x v="17"/>
    <s v="0 Fatalities_x000a_0 Injuries"/>
    <x v="1"/>
    <n v="0"/>
    <m/>
    <x v="386"/>
    <s v="Senior chargehand had replenished powder supply to machine w/approx 210 of composition &amp; after pressing approx 25-30 caps, the incident occurred.  Filling funnel contained approx 10g of composition at time of detonation."/>
    <x v="0"/>
    <s v="Faulty tool/machinery"/>
    <m/>
    <m/>
    <m/>
    <m/>
    <m/>
    <m/>
  </r>
  <r>
    <x v="2"/>
    <s v="Outstanding"/>
    <x v="1285"/>
    <x v="116"/>
    <m/>
    <x v="17"/>
    <x v="16"/>
    <s v="0 Fatalities_x000a_2 Injuries"/>
    <x v="1"/>
    <n v="2"/>
    <m/>
    <x v="80"/>
    <s v="Cleaning feeder tube for auto ignition charge"/>
    <x v="0"/>
    <s v="Incorrect work tool"/>
    <m/>
    <m/>
    <m/>
    <m/>
    <m/>
    <m/>
  </r>
  <r>
    <x v="2"/>
    <s v="Outstanding"/>
    <x v="1286"/>
    <x v="116"/>
    <m/>
    <x v="484"/>
    <x v="13"/>
    <s v="0 Fatalities_x000a_0 Injuries"/>
    <x v="1"/>
    <n v="0"/>
    <m/>
    <x v="67"/>
    <s v="Fire of unknown origin in Rollex cartridging house. The building, which was unoccupied at the time, was completely gutted"/>
    <x v="0"/>
    <s v="Internal fire"/>
    <m/>
    <m/>
    <m/>
    <m/>
    <m/>
    <m/>
  </r>
  <r>
    <x v="1"/>
    <s v="Outstanding"/>
    <x v="1287"/>
    <x v="116"/>
    <m/>
    <x v="17"/>
    <x v="2"/>
    <s v="0 Fatalities_x000a_2 Injuries"/>
    <x v="1"/>
    <n v="2"/>
    <m/>
    <x v="387"/>
    <s v="Detonator p/n 13077 during operator training"/>
    <x v="0"/>
    <s v="Procedure not followed; Inadequate earthing"/>
    <m/>
    <m/>
    <m/>
    <m/>
    <m/>
    <m/>
  </r>
  <r>
    <x v="1"/>
    <s v="Outstanding"/>
    <x v="1288"/>
    <x v="116"/>
    <m/>
    <x v="327"/>
    <x v="2"/>
    <m/>
    <x v="1"/>
    <n v="0"/>
    <m/>
    <x v="388"/>
    <s v="NOL-130 Primer Mix In Transfer From Blend To Dispenser"/>
    <x v="0"/>
    <s v="Not Known"/>
    <m/>
    <m/>
    <m/>
    <m/>
    <m/>
    <m/>
  </r>
  <r>
    <x v="14"/>
    <s v="Outstanding"/>
    <x v="1289"/>
    <x v="116"/>
    <m/>
    <x v="327"/>
    <x v="2"/>
    <m/>
    <x v="1"/>
    <n v="0"/>
    <m/>
    <x v="389"/>
    <s v="Lathe Cutting During Loading Of M77 Grenade Body"/>
    <x v="0"/>
    <s v="Not Known"/>
    <m/>
    <m/>
    <m/>
    <m/>
    <m/>
    <m/>
  </r>
  <r>
    <x v="12"/>
    <s v="Outstanding"/>
    <x v="1290"/>
    <x v="116"/>
    <m/>
    <x v="485"/>
    <x v="2"/>
    <s v="0 Fatalities_x000a_1 Injuries"/>
    <x v="1"/>
    <n v="1"/>
    <m/>
    <x v="390"/>
    <s v="Worker was using a jack hammer to break concrete around electrical conduit when detonation occurred.  Worker received minor injuries.  Concrete was contaminated with HMX and RDX."/>
    <x v="0"/>
    <s v="Contamination"/>
    <m/>
    <m/>
    <m/>
    <m/>
    <m/>
    <m/>
  </r>
  <r>
    <x v="12"/>
    <s v="Outstanding"/>
    <x v="1291"/>
    <x v="116"/>
    <m/>
    <x v="486"/>
    <x v="1"/>
    <s v="1 Fatalities_x000a_0 Injuries"/>
    <x v="4"/>
    <n v="0"/>
    <m/>
    <x v="2"/>
    <s v="Explosion in a nitrate spent acid line. Four maintenance workers heated the line using hot air and disconnected a set of flanges. The accident happened twenty minutes after completion of heating, probably as a worker moved the pipe."/>
    <x v="0"/>
    <s v="Procedure in error"/>
    <m/>
    <m/>
    <m/>
    <m/>
    <m/>
    <m/>
  </r>
  <r>
    <x v="12"/>
    <s v="Outstanding"/>
    <x v="1292"/>
    <x v="116"/>
    <m/>
    <x v="108"/>
    <x v="12"/>
    <s v="1 Fatalities_x000a_1 Injuries"/>
    <x v="4"/>
    <n v="1"/>
    <m/>
    <x v="17"/>
    <s v="A boiler maker was carrying out hot work and in so doing set the drying house on fire."/>
    <x v="0"/>
    <s v="Hot work"/>
    <m/>
    <m/>
    <m/>
    <m/>
    <m/>
    <m/>
  </r>
  <r>
    <x v="0"/>
    <s v="Outstanding"/>
    <x v="1293"/>
    <x v="116"/>
    <m/>
    <x v="476"/>
    <x v="39"/>
    <s v="0 Fatalities_x000a_1 Injuries"/>
    <x v="1"/>
    <n v="1"/>
    <m/>
    <x v="391"/>
    <s v="Worker was grinding lead picramate, rubbing it over a piece of cloth with a small board. An explosion occurred and he was slightly injured. The operative was spared serious injury as he was wearing PPE."/>
    <x v="0"/>
    <s v="Procedure in error"/>
    <m/>
    <m/>
    <m/>
    <m/>
    <m/>
    <m/>
  </r>
  <r>
    <x v="0"/>
    <s v="Outstanding"/>
    <x v="1294"/>
    <x v="116"/>
    <m/>
    <x v="476"/>
    <x v="39"/>
    <s v="0 Fatalities_x000a_0 Injuries"/>
    <x v="1"/>
    <n v="0"/>
    <m/>
    <x v="391"/>
    <s v="150 grs. lead picramate explosion. Accident occurred during grinding operation and may have been due to dry accumulations of lead picramate"/>
    <x v="0"/>
    <s v="Inadequate desensitisation"/>
    <m/>
    <m/>
    <m/>
    <m/>
    <m/>
    <m/>
  </r>
  <r>
    <x v="0"/>
    <s v="Outstanding"/>
    <x v="1295"/>
    <x v="116"/>
    <m/>
    <x v="108"/>
    <x v="12"/>
    <s v="0 Fatalities_x000a_0 Injuries"/>
    <x v="1"/>
    <n v="0"/>
    <m/>
    <x v="0"/>
    <s v="Explosion in black powder corning house. Accident occurred during weekend shutdown when 660 kg of powder was stored in bogies in the bldg. It is assumed the powder was initiated by lightning, though bldg had an LPS offering 45-degree cone of protection."/>
    <x v="0"/>
    <s v="Lightning"/>
    <m/>
    <m/>
    <m/>
    <m/>
    <m/>
    <m/>
  </r>
  <r>
    <x v="8"/>
    <s v="Outstanding"/>
    <x v="1296"/>
    <x v="116"/>
    <m/>
    <x v="487"/>
    <x v="2"/>
    <s v="0 Fatalities_x000a_1 Injuries"/>
    <x v="1"/>
    <n v="1"/>
    <m/>
    <x v="8"/>
    <s v="Pressing of PBXW-9 sample/NAVSWC Dahlgren"/>
    <x v="0"/>
    <s v="Not Known"/>
    <m/>
    <m/>
    <m/>
    <m/>
    <m/>
    <m/>
  </r>
  <r>
    <x v="8"/>
    <s v="Outstanding"/>
    <x v="1297"/>
    <x v="116"/>
    <m/>
    <x v="388"/>
    <x v="2"/>
    <m/>
    <x v="1"/>
    <n v="0"/>
    <m/>
    <x v="8"/>
    <s v="Remote Consolid Of Booster Pellet For M207E1 Warhead"/>
    <x v="0"/>
    <s v="Not Known"/>
    <m/>
    <m/>
    <m/>
    <m/>
    <m/>
    <m/>
  </r>
  <r>
    <x v="9"/>
    <s v="Outstanding"/>
    <x v="1298"/>
    <x v="117"/>
    <d v="1988-09-05T00:00:00"/>
    <x v="488"/>
    <x v="16"/>
    <s v="Minor damage to APE"/>
    <x v="1"/>
    <n v="0"/>
    <s v="Minor damage to APE"/>
    <x v="8"/>
    <s v="Heat from furnace initiating items accumulating at front of surface"/>
    <x v="30"/>
    <s v="not known"/>
    <s v="Heat from furnace initiating items accumulating at front of surface"/>
    <s v="Heat from furnace initiating items accumulating at front of surface"/>
    <s v="Prevent accumulation._x000a_Review process_x000a_Review process equipment_x000a_Review materials being destroyed in waste stream"/>
    <s v="Prevent accumulation._x000a_Review process_x000a_Review process equipment_x000a_Review materials being destroyed in waste stream"/>
    <s v="Don’t allow accumulation of materials._x000a_Understand waste streams._x000a_Understand mechanism of plant."/>
    <m/>
  </r>
  <r>
    <x v="10"/>
    <s v="Outstanding"/>
    <x v="1299"/>
    <x v="117"/>
    <m/>
    <x v="368"/>
    <x v="2"/>
    <s v="0 Fatalities_x000a_1 Injuries"/>
    <x v="1"/>
    <n v="1"/>
    <m/>
    <x v="140"/>
    <s v="Employee while placing S &amp; A module assemblies in M825 WP cavities, attempted to repair a defective module QC set aside for disposal.  He tried to realign the plate w/casing by using a piece of metal packout strapping.  It detonated in his hands."/>
    <x v="0"/>
    <s v="Faulty article"/>
    <m/>
    <m/>
    <m/>
    <m/>
    <m/>
    <m/>
  </r>
  <r>
    <x v="10"/>
    <s v="Outstanding"/>
    <x v="1300"/>
    <x v="117"/>
    <m/>
    <x v="439"/>
    <x v="17"/>
    <s v="0 Fatalities_x000a_0 Injuries"/>
    <x v="1"/>
    <n v="0"/>
    <m/>
    <x v="392"/>
    <s v="Operator was assembling levers, safety clips &amp; nylon tie wires to preassembled smoke grenades. She tried to remove nylon tie by tugging on it attempting to break it &amp; remove bad lever. Tugging on nylon tie pulled the pull pin, functioning the grenade."/>
    <x v="0"/>
    <s v="Rough handling"/>
    <m/>
    <m/>
    <m/>
    <m/>
    <m/>
    <m/>
  </r>
  <r>
    <x v="10"/>
    <s v="Outstanding"/>
    <x v="1301"/>
    <x v="117"/>
    <m/>
    <x v="17"/>
    <x v="17"/>
    <s v="0 Fatalities_x000a_0 Injuries"/>
    <x v="1"/>
    <n v="0"/>
    <m/>
    <x v="393"/>
    <s v="While tracer and ball 7.62 cartridges were being linked, the machine double loaded a tracer round.  This forced the first tracer round out of the belt.  The round functioned when it hit the ground."/>
    <x v="0"/>
    <s v="Faulty tool/machinery; Dropped explosives"/>
    <m/>
    <m/>
    <m/>
    <m/>
    <m/>
    <m/>
  </r>
  <r>
    <x v="10"/>
    <s v="Outstanding"/>
    <x v="1302"/>
    <x v="117"/>
    <m/>
    <x v="489"/>
    <x v="2"/>
    <s v="5 Fatalities_x000a_0 Injuries"/>
    <x v="14"/>
    <n v="0"/>
    <m/>
    <x v="80"/>
    <s v="Fire occurred in Bldg M-592 while removing the core (mandrel) from  an MX Stage I rocket motor. The pulling operation was remote.  When the core was pulled 11 inches, operators returned to the bay to block it in place. The motor fired."/>
    <x v="0"/>
    <s v="Not Known"/>
    <m/>
    <m/>
    <m/>
    <m/>
    <m/>
    <m/>
  </r>
  <r>
    <x v="10"/>
    <s v="Outstanding"/>
    <x v="1303"/>
    <x v="117"/>
    <m/>
    <x v="17"/>
    <x v="2"/>
    <s v="0 Fatalities_x000a_1 Injuries"/>
    <x v="1"/>
    <n v="1"/>
    <m/>
    <x v="394"/>
    <s v="Igniter comp f/flare decoy MJU-2B/B"/>
    <x v="0"/>
    <s v="Not Known"/>
    <m/>
    <m/>
    <m/>
    <m/>
    <m/>
    <m/>
  </r>
  <r>
    <x v="10"/>
    <s v="Outstanding"/>
    <x v="1304"/>
    <x v="117"/>
    <m/>
    <x v="17"/>
    <x v="2"/>
    <s v="0 Fatalities_x000a_1 Injuries"/>
    <x v="1"/>
    <n v="1"/>
    <m/>
    <x v="395"/>
    <s v="Rework of MK57 Modvi detonator"/>
    <x v="0"/>
    <s v="Faulty tool/machinery"/>
    <m/>
    <m/>
    <m/>
    <m/>
    <m/>
    <m/>
  </r>
  <r>
    <x v="10"/>
    <s v="Outstanding"/>
    <x v="1305"/>
    <x v="117"/>
    <m/>
    <x v="17"/>
    <x v="2"/>
    <s v="0 Fatalities_x000a_2 Injuries"/>
    <x v="1"/>
    <n v="2"/>
    <m/>
    <x v="93"/>
    <s v="Fire in shuttle loader of pyrotechnic comp"/>
    <x v="0"/>
    <s v="Not Known"/>
    <m/>
    <m/>
    <m/>
    <m/>
    <m/>
    <m/>
  </r>
  <r>
    <x v="10"/>
    <s v="Outstanding"/>
    <x v="1306"/>
    <x v="117"/>
    <m/>
    <x v="17"/>
    <x v="2"/>
    <s v="0 Fatalities_x000a_1 Injuries"/>
    <x v="1"/>
    <n v="1"/>
    <m/>
    <x v="8"/>
    <s v="Salvaging gator lens assemblies"/>
    <x v="0"/>
    <s v="Not Known"/>
    <m/>
    <m/>
    <m/>
    <m/>
    <m/>
    <m/>
  </r>
  <r>
    <x v="10"/>
    <s v="Outstanding"/>
    <x v="1307"/>
    <x v="117"/>
    <m/>
    <x v="17"/>
    <x v="2"/>
    <s v="0 Fatalities_x000a_1 Injuries"/>
    <x v="1"/>
    <n v="1"/>
    <m/>
    <x v="396"/>
    <s v="Shunting lead wires of M1898 detonator"/>
    <x v="0"/>
    <s v="Not Known"/>
    <m/>
    <m/>
    <m/>
    <m/>
    <m/>
    <m/>
  </r>
  <r>
    <x v="10"/>
    <s v="Outstanding"/>
    <x v="1308"/>
    <x v="117"/>
    <m/>
    <x v="17"/>
    <x v="2"/>
    <s v="0 Fatalities_x000a_1 Injuries"/>
    <x v="1"/>
    <n v="1"/>
    <m/>
    <x v="397"/>
    <s v="Assembling rotor &amp; mech assy in fuze, XM774"/>
    <x v="0"/>
    <s v="Procedure not followed"/>
    <m/>
    <m/>
    <m/>
    <m/>
    <m/>
    <m/>
  </r>
  <r>
    <x v="3"/>
    <s v="Outstanding"/>
    <x v="1309"/>
    <x v="117"/>
    <m/>
    <x v="490"/>
    <x v="6"/>
    <m/>
    <x v="1"/>
    <n v="0"/>
    <m/>
    <x v="398"/>
    <s v="M21 Artillery Simulator Exploded While Cleaning Vehicle"/>
    <x v="0"/>
    <s v="Not Known"/>
    <m/>
    <m/>
    <m/>
    <m/>
    <m/>
    <m/>
  </r>
  <r>
    <x v="2"/>
    <s v="Outstanding"/>
    <x v="1310"/>
    <x v="117"/>
    <m/>
    <x v="17"/>
    <x v="16"/>
    <s v="0 Fatalities_x000a_0 Injuries"/>
    <x v="1"/>
    <n v="0"/>
    <m/>
    <x v="80"/>
    <s v="Propellant of 9mm cartridge initated while on on transfer plate.  There was soap built up on guard rails causing some cases to rotate &amp; and tip over."/>
    <x v="0"/>
    <s v="Faulty tool/machinery"/>
    <m/>
    <m/>
    <m/>
    <m/>
    <m/>
    <m/>
  </r>
  <r>
    <x v="2"/>
    <s v="Outstanding"/>
    <x v="1311"/>
    <x v="117"/>
    <m/>
    <x v="471"/>
    <x v="10"/>
    <s v="0 Fatalities_x000a_0 Injuries"/>
    <x v="1"/>
    <n v="0"/>
    <m/>
    <x v="9"/>
    <s v="Decomposition of lubrication oil in one cartridge type Rollex"/>
    <x v="0"/>
    <s v="Faulty tool/machinery"/>
    <m/>
    <m/>
    <m/>
    <m/>
    <m/>
    <m/>
  </r>
  <r>
    <x v="1"/>
    <s v="Outstanding"/>
    <x v="1312"/>
    <x v="117"/>
    <m/>
    <x v="17"/>
    <x v="2"/>
    <s v="0 Fatalities_x000a_1 Injuries"/>
    <x v="1"/>
    <n v="1"/>
    <m/>
    <x v="7"/>
    <s v="A clip board  was placed over a sample of detonators prior to operative leaving the room. Upon return, operative began to pick up clip board when one of the detonators exploded prematurely causing the other 24 units to detonate  (Special Devices Inc.)"/>
    <x v="0"/>
    <s v="Not Known"/>
    <m/>
    <m/>
    <m/>
    <m/>
    <m/>
    <m/>
  </r>
  <r>
    <x v="1"/>
    <s v="Outstanding"/>
    <x v="1313"/>
    <x v="117"/>
    <m/>
    <x v="17"/>
    <x v="2"/>
    <s v="0 Fatalities_x000a_1 Injuries"/>
    <x v="1"/>
    <n v="1"/>
    <m/>
    <x v="8"/>
    <s v="Employee was weighing increments of lead azide. Using an aluminum spatula, she scooped 125mg of lead azide from a velostat cup containing 2.5-3.0 grams of lead azide.  An explosion occurred during this scooping process. (Cartridge Actuated Devices Inc)"/>
    <x v="0"/>
    <s v="Not Known"/>
    <m/>
    <m/>
    <m/>
    <m/>
    <m/>
    <m/>
  </r>
  <r>
    <x v="1"/>
    <s v="Outstanding"/>
    <x v="1314"/>
    <x v="117"/>
    <m/>
    <x v="491"/>
    <x v="2"/>
    <m/>
    <x v="1"/>
    <n v="0"/>
    <m/>
    <x v="399"/>
    <s v="2 Sm Smoking Cigarettes Ignited Disassembled M21simulator"/>
    <x v="0"/>
    <s v="Contraband/smoking"/>
    <m/>
    <m/>
    <m/>
    <m/>
    <m/>
    <m/>
  </r>
  <r>
    <x v="1"/>
    <s v="Outstanding"/>
    <x v="1315"/>
    <x v="117"/>
    <m/>
    <x v="491"/>
    <x v="2"/>
    <m/>
    <x v="1"/>
    <n v="0"/>
    <m/>
    <x v="400"/>
    <s v="M22 Simulator Was Dropped And It Exploded When Picked Up"/>
    <x v="0"/>
    <s v="Dropped munitions"/>
    <m/>
    <m/>
    <m/>
    <m/>
    <m/>
    <m/>
  </r>
  <r>
    <x v="1"/>
    <s v="Outstanding"/>
    <x v="1316"/>
    <x v="117"/>
    <m/>
    <x v="482"/>
    <x v="2"/>
    <m/>
    <x v="1"/>
    <n v="0"/>
    <m/>
    <x v="17"/>
    <s v="Fire During Loading Of Nitrocellulose Into Breaker"/>
    <x v="0"/>
    <s v="Not Known"/>
    <m/>
    <m/>
    <m/>
    <m/>
    <m/>
    <m/>
  </r>
  <r>
    <x v="12"/>
    <s v="Outstanding"/>
    <x v="1317"/>
    <x v="117"/>
    <m/>
    <x v="492"/>
    <x v="2"/>
    <s v="1 Fatalities_x000a_0 Injuries"/>
    <x v="4"/>
    <n v="0"/>
    <m/>
    <x v="401"/>
    <s v="While doing maintenance on 20mm gun system of A-7 aircraft, 3 rounds were fired into tanker aircraft causing a fire.  Fire caused spill of 600 gal of JP-5.  Fire engulfed multiple aircraft in 2 minutes.  Fire was brought under control in 9 minutes."/>
    <x v="0"/>
    <s v="Small arms fire"/>
    <m/>
    <m/>
    <m/>
    <m/>
    <m/>
    <m/>
  </r>
  <r>
    <x v="12"/>
    <s v="Outstanding"/>
    <x v="1318"/>
    <x v="117"/>
    <m/>
    <x v="418"/>
    <x v="15"/>
    <s v="0 Fatalities_x000a_1 Injuries"/>
    <x v="1"/>
    <n v="1"/>
    <m/>
    <x v="402"/>
    <s v="Explosion at dismantling of a Niepmann 701 machine. The initiation was caused by impact but the exact position of the initiation spot could not be established."/>
    <x v="0"/>
    <s v="Contamination"/>
    <m/>
    <m/>
    <m/>
    <m/>
    <m/>
    <m/>
  </r>
  <r>
    <x v="0"/>
    <s v="Outstanding"/>
    <x v="1319"/>
    <x v="117"/>
    <m/>
    <x v="108"/>
    <x v="12"/>
    <s v="0 Fatalities_x000a_0 Injuries"/>
    <x v="1"/>
    <n v="0"/>
    <m/>
    <x v="0"/>
    <s v="About 20 minutes after the start of the milling cycle an explosion occurred. Nothing unusual was observed prior to the explosion. The automatic drencher system operated and no damage occurred beyond building. Ignition probably caused by stones in mill."/>
    <x v="0"/>
    <s v="Foreign body"/>
    <m/>
    <m/>
    <m/>
    <m/>
    <m/>
    <m/>
  </r>
  <r>
    <x v="8"/>
    <s v="Outstanding"/>
    <x v="1320"/>
    <x v="117"/>
    <m/>
    <x v="493"/>
    <x v="2"/>
    <s v="0 Fatalities_x000a_1 Injuries"/>
    <x v="1"/>
    <n v="1"/>
    <m/>
    <x v="8"/>
    <s v="Report discusses two incidents involving the pressing of PBXW-9.  The report concluded the unusual physical properties of the explosives and the isostatic press environment combined to produce the conditions that caused ignition."/>
    <x v="0"/>
    <s v="Adiabatic compression"/>
    <m/>
    <m/>
    <m/>
    <m/>
    <m/>
    <m/>
  </r>
  <r>
    <x v="8"/>
    <s v="Outstanding"/>
    <x v="1321"/>
    <x v="117"/>
    <m/>
    <x v="17"/>
    <x v="2"/>
    <s v="0 Fatalities_x000a_0 Injuries"/>
    <x v="1"/>
    <n v="0"/>
    <m/>
    <x v="8"/>
    <s v="Forming PBXN-5 pellets F/30mm HE dual purpose round"/>
    <x v="0"/>
    <s v="Not Known"/>
    <m/>
    <m/>
    <m/>
    <m/>
    <m/>
    <m/>
  </r>
  <r>
    <x v="8"/>
    <s v="Outstanding"/>
    <x v="1322"/>
    <x v="117"/>
    <m/>
    <x v="465"/>
    <x v="2"/>
    <m/>
    <x v="1"/>
    <n v="0"/>
    <m/>
    <x v="8"/>
    <s v="Plate Detonation Of M57a2 Detonators In Press"/>
    <x v="0"/>
    <s v="Not Known"/>
    <m/>
    <m/>
    <m/>
    <m/>
    <m/>
    <m/>
  </r>
  <r>
    <x v="8"/>
    <s v="Outstanding"/>
    <x v="1323"/>
    <x v="117"/>
    <m/>
    <x v="465"/>
    <x v="2"/>
    <m/>
    <x v="1"/>
    <n v="0"/>
    <m/>
    <x v="8"/>
    <s v="Pressing Of M57A2 Detonators"/>
    <x v="0"/>
    <s v="Not Known"/>
    <m/>
    <m/>
    <m/>
    <m/>
    <m/>
    <m/>
  </r>
  <r>
    <x v="8"/>
    <s v="Outstanding"/>
    <x v="1324"/>
    <x v="117"/>
    <m/>
    <x v="17"/>
    <x v="2"/>
    <s v="0 Fatalities_x000a_3 Injuries"/>
    <x v="1"/>
    <n v="3"/>
    <m/>
    <x v="8"/>
    <s v="A charge of 0.02 kg of RDX detonated upon pressing, causing a small fire that spread to all 6 manufacturing bldgs on site."/>
    <x v="0"/>
    <s v="Not Known"/>
    <m/>
    <m/>
    <m/>
    <m/>
    <m/>
    <m/>
  </r>
  <r>
    <x v="8"/>
    <s v="Outstanding"/>
    <x v="1325"/>
    <x v="117"/>
    <m/>
    <x v="494"/>
    <x v="40"/>
    <s v="0 Fatalities_x000a_1 Injuries"/>
    <x v="1"/>
    <n v="1"/>
    <m/>
    <x v="8"/>
    <s v="Explosion and subsequent focus of fire in a 100 ton hydraulic press during pressing of nitropenta pellet. Cause of ignition ascribed to thermic instability of dusty PETN/tetryl mixture as a result of thermostat failure."/>
    <x v="0"/>
    <s v="Faulty tool/machinery"/>
    <m/>
    <m/>
    <m/>
    <m/>
    <m/>
    <m/>
  </r>
  <r>
    <x v="8"/>
    <s v="Outstanding"/>
    <x v="1326"/>
    <x v="117"/>
    <m/>
    <x v="480"/>
    <x v="38"/>
    <s v="1 Fatalities_x000a_0 Injuries"/>
    <x v="4"/>
    <n v="0"/>
    <m/>
    <x v="8"/>
    <s v="Explosion in a detonator press. Operative was in the process of refilling the lead azide in the hopper when the ignition occurred. Possible causes include: static discharge, machine fault or some action of the operative."/>
    <x v="0"/>
    <s v="Not Known"/>
    <m/>
    <m/>
    <m/>
    <m/>
    <m/>
    <m/>
  </r>
  <r>
    <x v="9"/>
    <s v="Outstanding"/>
    <x v="1327"/>
    <x v="118"/>
    <m/>
    <x v="17"/>
    <x v="31"/>
    <s v="No Injury, damage from blast 300m away, crater 3m by 1m deep"/>
    <x v="1"/>
    <n v="0"/>
    <s v="damage from blast 300m away, crater 3m by 1m deep"/>
    <x v="8"/>
    <s v="Basins cleaned of waste sludge containing EGDM 30kg, bagged up and during disposal explosion occurred"/>
    <x v="0"/>
    <s v="None listed"/>
    <s v="Unknown quantities, Unknown products, Competence of individuals"/>
    <s v="Quality control of product for disposal, cause classed as unknown therefore not enough information"/>
    <s v="Quality control/material idenitification of waste materials. Understanding bed depth and critical diameter of products."/>
    <s v="Minimum quantities, segregation"/>
    <s v="No information"/>
    <m/>
  </r>
  <r>
    <x v="10"/>
    <s v="Outstanding"/>
    <x v="1328"/>
    <x v="118"/>
    <m/>
    <x v="439"/>
    <x v="17"/>
    <s v="0 Fatalities_x000a_0 Injuries"/>
    <x v="1"/>
    <n v="0"/>
    <m/>
    <x v="140"/>
    <s v="Priming machine was being tested prior to production.  Primer was sheared at insertion station causing it to function.  The event propagated to the primers in the hopper.  A designed 90mm space did not prevent propagation.  No injuries."/>
    <x v="0"/>
    <s v="Faulty tool/machinery"/>
    <m/>
    <m/>
    <m/>
    <m/>
    <m/>
    <m/>
  </r>
  <r>
    <x v="10"/>
    <s v="Outstanding"/>
    <x v="1329"/>
    <x v="118"/>
    <m/>
    <x v="17"/>
    <x v="2"/>
    <s v="0 Fatalities_x000a_1 Injuries"/>
    <x v="1"/>
    <n v="1"/>
    <m/>
    <x v="112"/>
    <s v="Mk71 detonator being loaded into die. Operator wearing conductive shoes with 3 pairs of foam insoles. Shoes did not pass conductive tests after accident. Operator also wore nylon stockings and underwear.."/>
    <x v="0"/>
    <s v="Incorrect clothing"/>
    <m/>
    <m/>
    <m/>
    <m/>
    <m/>
    <m/>
  </r>
  <r>
    <x v="10"/>
    <s v="Outstanding"/>
    <x v="1330"/>
    <x v="118"/>
    <m/>
    <x v="17"/>
    <x v="2"/>
    <s v="0 Fatalities_x000a_1 Injuries"/>
    <x v="1"/>
    <n v="1"/>
    <m/>
    <x v="403"/>
    <s v="BLU-97 PRIMARY FUZE EXPLODED, NAVY WEAPONS CENTER"/>
    <x v="0"/>
    <s v="Not Known"/>
    <m/>
    <m/>
    <m/>
    <m/>
    <m/>
    <m/>
  </r>
  <r>
    <x v="10"/>
    <s v="Outstanding"/>
    <x v="1331"/>
    <x v="118"/>
    <m/>
    <x v="17"/>
    <x v="2"/>
    <s v="0 Fatalities_x000a_1 Injuries"/>
    <x v="1"/>
    <n v="1"/>
    <m/>
    <x v="99"/>
    <s v="Lead styphnate in MK II impulse cartridge (Woerner Engr Inc).  Probably impact/friction and/or static from plastic utensil. Plant policy was not completely followed in approving the SOP. Conductive flooring and shoes were not required."/>
    <x v="0"/>
    <s v="Not Known"/>
    <m/>
    <m/>
    <m/>
    <m/>
    <m/>
    <m/>
  </r>
  <r>
    <x v="10"/>
    <s v="Outstanding"/>
    <x v="1332"/>
    <x v="118"/>
    <m/>
    <x v="17"/>
    <x v="2"/>
    <s v="0 Fatalities_x000a_0 Injuries"/>
    <x v="1"/>
    <n v="0"/>
    <m/>
    <x v="404"/>
    <s v="Fire started during first loading of BBU-35/b impulse cartridge causing air lines going to loading machine to burn. Probably friction caused by misalignment of pressing dies"/>
    <x v="0"/>
    <s v="Not Known"/>
    <m/>
    <m/>
    <m/>
    <m/>
    <m/>
    <m/>
  </r>
  <r>
    <x v="10"/>
    <s v="Outstanding"/>
    <x v="1333"/>
    <x v="118"/>
    <m/>
    <x v="17"/>
    <x v="2"/>
    <s v="0 Fatalities_x000a_2 Injuries"/>
    <x v="1"/>
    <n v="2"/>
    <m/>
    <x v="93"/>
    <s v="IGNITION OF TRACER AND PLUG ASSEMBLIES (OLIN GEN DEF CORP)"/>
    <x v="0"/>
    <s v="Not Known"/>
    <m/>
    <m/>
    <m/>
    <m/>
    <m/>
    <m/>
  </r>
  <r>
    <x v="10"/>
    <s v="Outstanding"/>
    <x v="1334"/>
    <x v="118"/>
    <m/>
    <x v="17"/>
    <x v="2"/>
    <s v="0 Fatalities_x000a_3 Injuries"/>
    <x v="1"/>
    <n v="3"/>
    <m/>
    <x v="112"/>
    <s v="DETONATOR EXPLODED AT ASSEMBLY OPERATION (QUANTIC INDUSTRIES INC)"/>
    <x v="0"/>
    <s v="Not Known"/>
    <m/>
    <m/>
    <m/>
    <m/>
    <m/>
    <m/>
  </r>
  <r>
    <x v="10"/>
    <s v="Outstanding"/>
    <x v="1335"/>
    <x v="118"/>
    <m/>
    <x v="17"/>
    <x v="2"/>
    <s v="0 Fatalities_x000a_1 Injuries"/>
    <x v="1"/>
    <n v="1"/>
    <m/>
    <x v="248"/>
    <s v="EXPL IN SLIDE ASSEMBLY MACHINE (REXON TECHNOLOGY CORP)"/>
    <x v="0"/>
    <s v="Not Known"/>
    <m/>
    <m/>
    <m/>
    <m/>
    <m/>
    <m/>
  </r>
  <r>
    <x v="5"/>
    <s v="Outstanding"/>
    <x v="1336"/>
    <x v="118"/>
    <m/>
    <x v="190"/>
    <x v="2"/>
    <s v="0 Fatalities_x000a_0 Injuries"/>
    <x v="1"/>
    <n v="0"/>
    <m/>
    <x v="93"/>
    <s v="Expl In Drying Oven; Various Pyrotechnics"/>
    <x v="0"/>
    <s v="Not Known"/>
    <m/>
    <m/>
    <m/>
    <m/>
    <m/>
    <m/>
  </r>
  <r>
    <x v="11"/>
    <s v="Outstanding"/>
    <x v="1337"/>
    <x v="118"/>
    <m/>
    <x v="201"/>
    <x v="12"/>
    <s v="0 Fatalities_x000a_1 Injuries"/>
    <x v="1"/>
    <n v="1"/>
    <m/>
    <x v="405"/>
    <s v="Detonation of detonating cord semi-fuse during the extrusion process. The Premium Cordtex 10 Semi-fuse had been left in the extruder head at 162°C for a period of approximately 3 minutes in contravention of the stipulated time of 30 seconds maximum"/>
    <x v="0"/>
    <s v="Procedure not followed"/>
    <m/>
    <m/>
    <m/>
    <m/>
    <m/>
    <m/>
  </r>
  <r>
    <x v="11"/>
    <s v="Outstanding"/>
    <x v="1338"/>
    <x v="118"/>
    <m/>
    <x v="108"/>
    <x v="12"/>
    <s v="0 Fatalities_x000a_0 Injuries"/>
    <x v="1"/>
    <n v="0"/>
    <m/>
    <x v="261"/>
    <s v="Minor detonation of accumulated PETN in extruder head. Possible causes: 1. Run away head temperature._x000d__x000a_2. &quot;Hot Spots&quot; in head assembly. 3. Unstable PETN. 4. Combinations of the above."/>
    <x v="0"/>
    <s v="Not Known"/>
    <m/>
    <m/>
    <m/>
    <m/>
    <m/>
    <m/>
  </r>
  <r>
    <x v="2"/>
    <s v="Outstanding"/>
    <x v="1339"/>
    <x v="118"/>
    <m/>
    <x v="17"/>
    <x v="16"/>
    <s v="0 Fatalities_x000a_0 Injuries"/>
    <x v="1"/>
    <n v="0"/>
    <m/>
    <x v="126"/>
    <s v="Explosion occurred when remote loading was being performed by bodine loader. Loader scoops lead azide from velostat cup then levels material with a bar that comes across scoop. Sometime during scooping/levelling operation, lead azide detonated."/>
    <x v="0"/>
    <s v="Not Known"/>
    <m/>
    <m/>
    <m/>
    <m/>
    <m/>
    <m/>
  </r>
  <r>
    <x v="2"/>
    <s v="Outstanding"/>
    <x v="1340"/>
    <x v="118"/>
    <m/>
    <x v="208"/>
    <x v="2"/>
    <s v="2 Fatalities_x000a_2 Injuries"/>
    <x v="0"/>
    <n v="2"/>
    <m/>
    <x v="247"/>
    <s v="During the operation of filling of primers with molten pentolite, the explosive solidified in one of the feed pipes. Two operatives, against instructions, attempted to clear the blockage with a mallet and screwdriver."/>
    <x v="0"/>
    <s v="Pipe blockage; Procedure not followed"/>
    <m/>
    <m/>
    <m/>
    <m/>
    <m/>
    <m/>
  </r>
  <r>
    <x v="2"/>
    <s v="Outstanding"/>
    <x v="1341"/>
    <x v="118"/>
    <m/>
    <x v="477"/>
    <x v="1"/>
    <s v="0 Fatalities_x000a_1 Injuries"/>
    <x v="1"/>
    <n v="1"/>
    <m/>
    <x v="126"/>
    <s v="Explosion d'une tremie de chargement d'azoture de plomb"/>
    <x v="0"/>
    <s v="Not Known"/>
    <m/>
    <m/>
    <m/>
    <m/>
    <m/>
    <m/>
  </r>
  <r>
    <x v="1"/>
    <s v="Outstanding"/>
    <x v="1342"/>
    <x v="118"/>
    <m/>
    <x v="495"/>
    <x v="2"/>
    <s v="0 Fatalities_x000a_36 Injuries"/>
    <x v="1"/>
    <n v="36"/>
    <m/>
    <x v="80"/>
    <s v="During glazing operations, operator was remotely moving one buggy with a mechanical lift.  It struck another buggy.  A flash occurred which propagated to a sweetie barrel. It detonated propagating fire brands to seven other buildings."/>
    <x v="0"/>
    <s v="Vehicle crash/collision"/>
    <m/>
    <m/>
    <m/>
    <m/>
    <m/>
    <m/>
  </r>
  <r>
    <x v="1"/>
    <s v="Outstanding"/>
    <x v="1343"/>
    <x v="118"/>
    <m/>
    <x v="368"/>
    <x v="2"/>
    <s v="0 Fatalities_x000a_1 Injuries"/>
    <x v="1"/>
    <n v="1"/>
    <m/>
    <x v="406"/>
    <s v="While cleaning grenades involved in fire of 1 June, bottom dropped from tote box dumping grenades atop another box of items. Operator was transferring the dropped incendiary grenades to a new box, when a pin was pulled &amp; a grenade functioned."/>
    <x v="0"/>
    <s v="Rough handling"/>
    <m/>
    <m/>
    <m/>
    <m/>
    <m/>
    <m/>
  </r>
  <r>
    <x v="1"/>
    <s v="Outstanding"/>
    <x v="1344"/>
    <x v="118"/>
    <m/>
    <x v="17"/>
    <x v="2"/>
    <s v="0 Fatalities_x000a_1 Injuries"/>
    <x v="1"/>
    <n v="1"/>
    <m/>
    <x v="407"/>
    <s v="M55 detonators exploded during transfer.  Piece of foreign material, either from the box of detonators or from around the machine was caught in the vacuum manifold"/>
    <x v="0"/>
    <s v="Foreign body"/>
    <m/>
    <m/>
    <m/>
    <m/>
    <m/>
    <m/>
  </r>
  <r>
    <x v="1"/>
    <s v="Outstanding"/>
    <x v="1345"/>
    <x v="118"/>
    <m/>
    <x v="418"/>
    <x v="15"/>
    <s v="0 Fatalities_x000a_1 Injuries"/>
    <x v="1"/>
    <n v="1"/>
    <m/>
    <x v="126"/>
    <s v="When taking out lead azide from storage tube the operator dropped the bottle on the floor, which caused the explosion. As a consequence lead azide in two more storage tubes exploded."/>
    <x v="0"/>
    <s v="Dropped explosives"/>
    <m/>
    <m/>
    <m/>
    <m/>
    <m/>
    <m/>
  </r>
  <r>
    <x v="6"/>
    <s v="Outstanding"/>
    <x v="1346"/>
    <x v="118"/>
    <m/>
    <x v="368"/>
    <x v="2"/>
    <s v="0 Fatalities_x000a_1 Injuries"/>
    <x v="1"/>
    <n v="1"/>
    <m/>
    <x v="223"/>
    <s v="Two pallets of grenades consisting of 90 boxes (24 to a box) were lifted by forks during temporary storing &amp; inspection process.  Top row of boxes fell from forklift, grenades ignited, and when wetted, deflagrated with force enough to lift roof."/>
    <x v="0"/>
    <s v="Dropped munitions"/>
    <m/>
    <m/>
    <m/>
    <m/>
    <m/>
    <m/>
  </r>
  <r>
    <x v="12"/>
    <s v="Outstanding"/>
    <x v="1347"/>
    <x v="118"/>
    <m/>
    <x v="17"/>
    <x v="17"/>
    <s v="0 Fatalities_x000a_2 Injuries"/>
    <x v="1"/>
    <n v="2"/>
    <m/>
    <x v="128"/>
    <s v="While removing a boiling vessel, bolts were loosened and removed. As force was applied to a bolt, an explosion occurred.  The threads of these bolts were contaminated with RDX. (Albion Explosives Factory)"/>
    <x v="0"/>
    <s v="Contamination; Corrosion"/>
    <m/>
    <m/>
    <m/>
    <m/>
    <m/>
    <m/>
  </r>
  <r>
    <x v="12"/>
    <s v="Outstanding"/>
    <x v="1348"/>
    <x v="118"/>
    <m/>
    <x v="108"/>
    <x v="12"/>
    <s v="1 Fatalities_x000a_1 Injuries"/>
    <x v="4"/>
    <n v="1"/>
    <m/>
    <x v="287"/>
    <s v="Fire in on-reeler cubicle of plastic incendiary extrusion house during structural modification work. The ignition was probably caused by a spark or hot spatter from the arc welding falling into the explosives drum."/>
    <x v="0"/>
    <s v="Hot work"/>
    <m/>
    <m/>
    <m/>
    <m/>
    <m/>
    <m/>
  </r>
  <r>
    <x v="13"/>
    <s v="Outstanding"/>
    <x v="1349"/>
    <x v="118"/>
    <m/>
    <x v="496"/>
    <x v="2"/>
    <s v="0 Fatalities_x000a_7 Injuries"/>
    <x v="1"/>
    <n v="7"/>
    <m/>
    <x v="247"/>
    <s v="Explosion in a melt/pour building (TNT/PETN). The process building and equipment were destroyed. There were no personnel in the building but 7personnel received minor injuries. Cause of incident unknown"/>
    <x v="0"/>
    <s v="Not Known"/>
    <m/>
    <m/>
    <m/>
    <m/>
    <m/>
    <m/>
  </r>
  <r>
    <x v="0"/>
    <s v="Outstanding"/>
    <x v="1350"/>
    <x v="118"/>
    <m/>
    <x v="452"/>
    <x v="1"/>
    <s v="0 Fatalities_x000a_0 Injuries"/>
    <x v="1"/>
    <n v="0"/>
    <m/>
    <x v="0"/>
    <s v="Ignition in a black powder workshop. Accident possibly due to: Too dry powder; Friction push device and scrapers; Presence of foreign bodies."/>
    <x v="0"/>
    <s v="Not Known"/>
    <m/>
    <m/>
    <m/>
    <m/>
    <m/>
    <m/>
  </r>
  <r>
    <x v="8"/>
    <s v="Outstanding"/>
    <x v="1351"/>
    <x v="118"/>
    <m/>
    <x v="374"/>
    <x v="2"/>
    <s v="0 Fatalities_x000a_0 Injuries"/>
    <x v="1"/>
    <n v="0"/>
    <m/>
    <x v="8"/>
    <s v="A press shot occured in Bldg 5008-3 while extruding DIGL-RP propellant in a 15 inch horizontal press. Earlier attempts to remove a carpet roll from the press basket cut a 3 inch hole in the propellant which allowed for entrained air.  No injuries."/>
    <x v="0"/>
    <s v="Adiabatic compression"/>
    <m/>
    <m/>
    <m/>
    <m/>
    <m/>
    <m/>
  </r>
  <r>
    <x v="8"/>
    <s v="Outstanding"/>
    <x v="1352"/>
    <x v="118"/>
    <m/>
    <x v="463"/>
    <x v="17"/>
    <s v="0 Fatalities_x000a_0 Injuries"/>
    <x v="1"/>
    <n v="0"/>
    <m/>
    <x v="8"/>
    <s v="Propellant was placed in blocking press.  Operator heard a hissing noise.  Smoke was seen coming from the mixer.  The propellant fire was permitted to burn itself out.  It appears vapors were trapped in the propellant block being pressed."/>
    <x v="0"/>
    <s v="Adiabatic compression"/>
    <m/>
    <m/>
    <m/>
    <m/>
    <m/>
    <m/>
  </r>
  <r>
    <x v="8"/>
    <s v="Outstanding"/>
    <x v="1353"/>
    <x v="118"/>
    <m/>
    <x v="393"/>
    <x v="2"/>
    <m/>
    <x v="1"/>
    <n v="0"/>
    <m/>
    <x v="8"/>
    <s v="Pressing Comp A5 Into M46 Gp Grenade Body/Milan Aap"/>
    <x v="0"/>
    <s v="Not Known"/>
    <m/>
    <m/>
    <m/>
    <m/>
    <m/>
    <m/>
  </r>
  <r>
    <x v="8"/>
    <s v="Outstanding"/>
    <x v="1354"/>
    <x v="118"/>
    <m/>
    <x v="312"/>
    <x v="2"/>
    <m/>
    <x v="1"/>
    <n v="0"/>
    <m/>
    <x v="8"/>
    <s v="Armed Blu 97/B Detonated In Press"/>
    <x v="0"/>
    <s v="Not Known"/>
    <m/>
    <m/>
    <m/>
    <m/>
    <m/>
    <m/>
  </r>
  <r>
    <x v="8"/>
    <s v="Outstanding"/>
    <x v="1355"/>
    <x v="118"/>
    <m/>
    <x v="360"/>
    <x v="10"/>
    <s v="0 Fatalities_x000a_1 Injuries"/>
    <x v="1"/>
    <n v="1"/>
    <m/>
    <x v="8"/>
    <s v="Fire in a predrier cupboard and in a casting press of black powder of single basis. Possible ignition of the blackpower which could have been in the outside place to the cylinder between the die holder and the support of fixing of culms of expulsion."/>
    <x v="0"/>
    <s v="Not Known"/>
    <m/>
    <m/>
    <m/>
    <m/>
    <m/>
    <m/>
  </r>
  <r>
    <x v="7"/>
    <s v="Outstanding"/>
    <x v="1356"/>
    <x v="118"/>
    <m/>
    <x v="17"/>
    <x v="2"/>
    <s v="0 Fatalities_x000a_1 Injuries"/>
    <x v="1"/>
    <n v="1"/>
    <m/>
    <x v="408"/>
    <s v="EXPL DURING SCREENING OF PRIMING MIX (HANELY INDUSTRIES INC)"/>
    <x v="0"/>
    <s v="Not Known"/>
    <m/>
    <m/>
    <m/>
    <m/>
    <m/>
    <m/>
  </r>
  <r>
    <x v="7"/>
    <s v="Outstanding"/>
    <x v="1357"/>
    <x v="118"/>
    <m/>
    <x v="442"/>
    <x v="11"/>
    <s v="0 Fatalities_x000a_1 Injuries"/>
    <x v="1"/>
    <n v="1"/>
    <m/>
    <x v="80"/>
    <s v="Deflagration in a propellant screening house. While the operator was dumping the powder, he saw a flash in the light box, behind the hopper. Propellant dust had infiltrated into the sealed light box &amp; caught fire; this then set fire to powder in building."/>
    <x v="0"/>
    <s v="Faulty tool/machinery; Hot surface"/>
    <m/>
    <m/>
    <m/>
    <m/>
    <m/>
    <m/>
  </r>
  <r>
    <x v="9"/>
    <s v="Outstanding"/>
    <x v="1358"/>
    <x v="119"/>
    <m/>
    <x v="17"/>
    <x v="11"/>
    <s v="2 Fatalities. Died some time after the incident from injuries received."/>
    <x v="0"/>
    <n v="0"/>
    <m/>
    <x v="8"/>
    <s v="Operators using steel tools to loosen spider and prize open sealed lid. There was a spark followed by an explosion."/>
    <x v="31"/>
    <s v="None"/>
    <s v="Inappropriate tooling. And potentially unstable propellant containing NG._x000a_No PPE_x000a_Inappropriate container (Plastic bag)_x000a_Metal lids on containers"/>
    <s v="Metal on metal contact causing spark._x000a_Old, unstable propellant._x000a_No PEE"/>
    <s v="Better stock control_x000a_Improved containers / appropriate packaging._x000a_Non sparking tooling to be used._x000a_Appropriate PPE_x000a_Operator awareness / improved training._x000a_"/>
    <s v="Improve PPE._x000a_Stock control procedures to be improved._x000a_Review and replace inappropriate containers."/>
    <s v="Stock control._x000a_Education and awareness of staff_x000a_Use of appropriate tooling._x000a_Risk assessment and use of appropriate PPE"/>
    <m/>
  </r>
  <r>
    <x v="9"/>
    <s v="Outstanding"/>
    <x v="1359"/>
    <x v="119"/>
    <m/>
    <x v="17"/>
    <x v="6"/>
    <s v="Minor burns to face and hands"/>
    <x v="1"/>
    <n v="1"/>
    <m/>
    <x v="8"/>
    <s v="Disposal of dud artillery simulator"/>
    <x v="6"/>
    <s v="Smoking while handling pyrotechnic material"/>
    <s v="incompetence of individual; lack of supervision"/>
    <s v="Councel soldier on safe disposal of pyrotechnics"/>
    <s v="Don't smoke by pyrotechnics; culture change to challenge poor practice; ban smking outside of designated area"/>
    <s v="Ban smoking outside of designated area"/>
    <s v="DON'T SMOKE BY PYROTECHNICS!!!! Appreciation of rules and procedures. "/>
    <m/>
  </r>
  <r>
    <x v="9"/>
    <s v="Outstanding"/>
    <x v="1360"/>
    <x v="119"/>
    <m/>
    <x v="17"/>
    <x v="11"/>
    <s v="Minor injury to 1 operator"/>
    <x v="1"/>
    <n v="1"/>
    <m/>
    <x v="8"/>
    <s v="Destruction of small arms caps"/>
    <x v="32"/>
    <s v="Water not fully drained allowing for caps to remain unburnt"/>
    <s v="Operator not following procedure; Flaw in the process - hinderence of incineration by use of water"/>
    <s v="Use of diesel as desensitizer; double pan arrangement t be used to ensure complete combustion"/>
    <s v="Use of diesel as desensitizer; double pan arrangement to be used to ensure complete combustion"/>
    <s v="Change of PPE to full face visor other than goggles"/>
    <s v="Importance of supervision; often seen as not core manufactuing activity; preparation of waste to ensure complete incineration."/>
    <m/>
  </r>
  <r>
    <x v="9"/>
    <s v="Outstanding"/>
    <x v="1361"/>
    <x v="119"/>
    <d v="1990-05-24T00:00:00"/>
    <x v="17"/>
    <x v="2"/>
    <s v="$25,000 dollars to facility. No injuries."/>
    <x v="1"/>
    <n v="0"/>
    <s v="$25,000 dollars to facility"/>
    <x v="8"/>
    <s v="Loading an air curtain destructor with usual material. Ignition 15 minutes into burn cycle"/>
    <x v="33"/>
    <s v="undetermined"/>
    <s v="not known"/>
    <s v="not known"/>
    <s v="Improve waste stream control._x000a_Understand process streams and potential types of waste._x000a_Don't burn contaminated and &quot;inert&quot; waste in same stream"/>
    <s v="Improve process control._x000a_Review waste streams._x000a_Operator training and awareness"/>
    <s v="Avoid mixed waste streams."/>
    <m/>
  </r>
  <r>
    <x v="9"/>
    <s v="Outstanding"/>
    <x v="1362"/>
    <x v="119"/>
    <d v="1990-08-07T00:00:00"/>
    <x v="17"/>
    <x v="6"/>
    <s v="Soldier injured"/>
    <x v="1"/>
    <n v="1"/>
    <m/>
    <x v="8"/>
    <s v="Soldier attempted diffuse round whilst sorting residue "/>
    <x v="34"/>
    <s v="undetermined"/>
    <s v="not reported"/>
    <s v="not reported"/>
    <s v="Improved training_x000a_Improve waste stream control_x000a_Improve &quot;misfire &quot; procedures and disposal routines._x000a_Improve process control_x000a_Disposal only by competent staff / personnel._x000a_Improve sorting of residue and definition of waste streams"/>
    <s v="Improve process control._x000a_Review waste streams._x000a_Operator training and awareness"/>
    <s v="Avoid mixing &quot;misfires&quot; in residue._x000a_Have dedicated disposal procedures for common store types."/>
    <m/>
  </r>
  <r>
    <x v="10"/>
    <s v="Outstanding"/>
    <x v="1363"/>
    <x v="119"/>
    <m/>
    <x v="17"/>
    <x v="27"/>
    <s v="3 Fatalities_x000a_11 Injuries"/>
    <x v="5"/>
    <n v="1"/>
    <m/>
    <x v="93"/>
    <s v="While assembling infra-red flare, operator struck or dropped flare  tube causing fire in a large room with 15 operators. A tube with flare comp was being inserted into a press when event occurred.  Discussions center about need for op shields, or bays."/>
    <x v="0"/>
    <s v="Not Known"/>
    <m/>
    <m/>
    <m/>
    <m/>
    <m/>
    <m/>
  </r>
  <r>
    <x v="10"/>
    <s v="Outstanding"/>
    <x v="1364"/>
    <x v="119"/>
    <m/>
    <x v="497"/>
    <x v="2"/>
    <s v="0 Fatalities_x000a_1 Injuries"/>
    <x v="1"/>
    <n v="1"/>
    <m/>
    <x v="409"/>
    <s v="EXPLOSION OF MK71 MOD I DETONATORS, IRECO INC"/>
    <x v="0"/>
    <s v="Not Known"/>
    <m/>
    <m/>
    <m/>
    <m/>
    <m/>
    <m/>
  </r>
  <r>
    <x v="10"/>
    <s v="Outstanding"/>
    <x v="1365"/>
    <x v="119"/>
    <m/>
    <x v="17"/>
    <x v="2"/>
    <s v="0 Fatalities_x000a_1 Injuries"/>
    <x v="1"/>
    <n v="1"/>
    <m/>
    <x v="410"/>
    <s v="Explosion of ignition element F/CCU 45/b"/>
    <x v="0"/>
    <s v="Not Known"/>
    <m/>
    <m/>
    <m/>
    <m/>
    <m/>
    <m/>
  </r>
  <r>
    <x v="10"/>
    <s v="Outstanding"/>
    <x v="1366"/>
    <x v="119"/>
    <m/>
    <x v="491"/>
    <x v="2"/>
    <s v="0 Fatalities_x000a_1 Injuries"/>
    <x v="1"/>
    <n v="1"/>
    <m/>
    <x v="411"/>
    <s v="SOLDIER WAS INJURED WHILE DISARMING AN AUTOMATIC TANK TARGET SYSTEM WHEN HOFFMAN DEVICE SIMULATOR FIRED, FT IRWIN"/>
    <x v="0"/>
    <s v="Faulty tool/machinery"/>
    <m/>
    <m/>
    <m/>
    <m/>
    <m/>
    <m/>
  </r>
  <r>
    <x v="10"/>
    <s v="Outstanding"/>
    <x v="1367"/>
    <x v="119"/>
    <m/>
    <x v="498"/>
    <x v="2"/>
    <s v="0 Fatalities_x000a_1 Injuries"/>
    <x v="1"/>
    <n v="1"/>
    <m/>
    <x v="412"/>
    <s v="PRIMER AND CARTRIDGE ACTIVATED DURING DISASSEMBLY, RED RIVER ARMY DEPOT"/>
    <x v="0"/>
    <s v="Rough handling"/>
    <m/>
    <m/>
    <m/>
    <m/>
    <m/>
    <m/>
  </r>
  <r>
    <x v="10"/>
    <s v="Outstanding"/>
    <x v="1368"/>
    <x v="119"/>
    <m/>
    <x v="17"/>
    <x v="2"/>
    <s v="0 Fatalities_x000a_1 Injuries"/>
    <x v="1"/>
    <n v="1"/>
    <m/>
    <x v="413"/>
    <s v="EXPLOSION DURING TEAR DOWN OF M231 FUZE, BYRNE INDUSTRIES INC"/>
    <x v="0"/>
    <s v="Procedure not followed"/>
    <m/>
    <m/>
    <m/>
    <m/>
    <m/>
    <m/>
  </r>
  <r>
    <x v="10"/>
    <s v="Outstanding"/>
    <x v="1369"/>
    <x v="119"/>
    <m/>
    <x v="499"/>
    <x v="2"/>
    <s v="0 Fatalities_x000a_1 Injuries"/>
    <x v="1"/>
    <n v="1"/>
    <m/>
    <x v="414"/>
    <s v="IGNITION OF GRENADES DURING BREAKDOWN OF LAUNCHER, CRANE ARMY AMMUNITION ACTIVITY"/>
    <x v="0"/>
    <s v="Rough handling"/>
    <m/>
    <m/>
    <m/>
    <m/>
    <m/>
    <m/>
  </r>
  <r>
    <x v="10"/>
    <s v="Outstanding"/>
    <x v="1370"/>
    <x v="119"/>
    <m/>
    <x v="393"/>
    <x v="2"/>
    <s v="0 Fatalities_x000a_1 Injuries"/>
    <x v="1"/>
    <n v="1"/>
    <m/>
    <x v="80"/>
    <s v="FIRE OCCURRED DURING INSERTION OF PRIMER INTO PROPELLANT, MILAN AAP"/>
    <x v="0"/>
    <s v="Not Known"/>
    <m/>
    <m/>
    <m/>
    <m/>
    <m/>
    <m/>
  </r>
  <r>
    <x v="10"/>
    <s v="Outstanding"/>
    <x v="1371"/>
    <x v="119"/>
    <m/>
    <x v="312"/>
    <x v="2"/>
    <s v="0 Fatalities_x000a_0 Injuries"/>
    <x v="1"/>
    <n v="0"/>
    <m/>
    <x v="415"/>
    <s v="EXPLOSION DURING LOADING OF COMP A5 INTO M42 GRENADE, KANSAS AAP"/>
    <x v="0"/>
    <s v="Faulty tool/machinery"/>
    <m/>
    <m/>
    <m/>
    <m/>
    <m/>
    <m/>
  </r>
  <r>
    <x v="10"/>
    <s v="Outstanding"/>
    <x v="1372"/>
    <x v="119"/>
    <m/>
    <x v="465"/>
    <x v="2"/>
    <s v="0 Fatalities_x000a_0 Injuries"/>
    <x v="1"/>
    <n v="0"/>
    <m/>
    <x v="416"/>
    <s v="EXPLOSION IN PRIMER INSERT MACHINE, LAKE CITY ARMY AMMUNITION PLANT"/>
    <x v="0"/>
    <s v="Contamination"/>
    <m/>
    <m/>
    <m/>
    <m/>
    <m/>
    <m/>
  </r>
  <r>
    <x v="10"/>
    <s v="Outstanding"/>
    <x v="1373"/>
    <x v="119"/>
    <m/>
    <x v="108"/>
    <x v="12"/>
    <s v="0 Fatalities_x000a_1 Injuries"/>
    <x v="1"/>
    <n v="1"/>
    <m/>
    <x v="287"/>
    <s v="Fire in the igniter cord plant during process of stripping waste of service reels. Cause uncertain - could have been impact or friction on dry slurry or static discharge. Operative suffered severe burns."/>
    <x v="0"/>
    <s v="Not Known"/>
    <m/>
    <m/>
    <m/>
    <m/>
    <m/>
    <m/>
  </r>
  <r>
    <x v="3"/>
    <s v="Outstanding"/>
    <x v="1374"/>
    <x v="119"/>
    <m/>
    <x v="108"/>
    <x v="12"/>
    <s v="0 Fatalities_x000a_0 Injuries"/>
    <x v="1"/>
    <n v="0"/>
    <m/>
    <x v="7"/>
    <s v="Explosion during tipping of detonators. The most likely cause of the incident was initiation of loose powder on the rubber curtain by the impact of dets falling from the block. Also the priming mixture was tested and found to be more sensitive than normal"/>
    <x v="0"/>
    <s v="Contamination"/>
    <m/>
    <m/>
    <m/>
    <m/>
    <m/>
    <m/>
  </r>
  <r>
    <x v="5"/>
    <s v="Outstanding"/>
    <x v="1375"/>
    <x v="119"/>
    <m/>
    <x v="17"/>
    <x v="2"/>
    <s v="0 Fatalities_x000a_0 Injuries"/>
    <x v="1"/>
    <n v="0"/>
    <m/>
    <x v="93"/>
    <s v="LIGHTNING STRIKE OF BUILDING HOUSING DRYING OVENS, KILGORE CORP"/>
    <x v="0"/>
    <s v="Lightning"/>
    <m/>
    <m/>
    <m/>
    <m/>
    <m/>
    <m/>
  </r>
  <r>
    <x v="5"/>
    <s v="Outstanding"/>
    <x v="1376"/>
    <x v="119"/>
    <m/>
    <x v="17"/>
    <x v="2"/>
    <s v="0 Fatalities_x000a_1 Injuries"/>
    <x v="1"/>
    <n v="1"/>
    <m/>
    <x v="417"/>
    <s v="FLASH OF PYROTECHNIC MATERIALS DURING DELAY DETONATOR ASSEMBLY, MARTIN ELECTRONIC INC"/>
    <x v="0"/>
    <s v="Procedure not followed"/>
    <m/>
    <m/>
    <m/>
    <m/>
    <m/>
    <m/>
  </r>
  <r>
    <x v="11"/>
    <s v="Outstanding"/>
    <x v="1377"/>
    <x v="119"/>
    <m/>
    <x v="108"/>
    <x v="12"/>
    <s v="0 Fatalities_x000a_1 Injuries"/>
    <x v="1"/>
    <n v="1"/>
    <m/>
    <x v="261"/>
    <s v="Two extruder head detonations. In both cases residual PETN in the extruder crosshead assembly detonated about 5 mins after completion of extruding. The incident was due to a high extruder head temperature &amp; Excessive spillage of PETN in head assembly."/>
    <x v="0"/>
    <s v="Hot surface; Contamination"/>
    <m/>
    <m/>
    <m/>
    <m/>
    <m/>
    <m/>
  </r>
  <r>
    <x v="2"/>
    <s v="Outstanding"/>
    <x v="1378"/>
    <x v="119"/>
    <m/>
    <x v="454"/>
    <x v="2"/>
    <s v="0 Fatalities_x000a_1 Injuries"/>
    <x v="1"/>
    <n v="1"/>
    <m/>
    <x v="93"/>
    <s v="FIRE DURING APPLICATION OF FIRST FIRE MIX TO FLARES, LONGHORN ARMY AMMUNITION PLANT"/>
    <x v="0"/>
    <s v="Inadequate desensitisation"/>
    <m/>
    <m/>
    <m/>
    <m/>
    <m/>
    <m/>
  </r>
  <r>
    <x v="2"/>
    <s v="Outstanding"/>
    <x v="1379"/>
    <x v="119"/>
    <m/>
    <x v="17"/>
    <x v="16"/>
    <s v="0 Fatalities_x000a_1 Injuries"/>
    <x v="1"/>
    <n v="1"/>
    <m/>
    <x v="126"/>
    <s v="EXPLOSION DURING LOADING OF LEAD AZIDE (QUANTIC INDUSTRIES INC)"/>
    <x v="0"/>
    <s v="Contamination"/>
    <m/>
    <m/>
    <m/>
    <m/>
    <m/>
    <m/>
  </r>
  <r>
    <x v="2"/>
    <s v="Outstanding"/>
    <x v="1380"/>
    <x v="119"/>
    <m/>
    <x v="500"/>
    <x v="29"/>
    <s v="0 Fatalities_x000a_0 Injuries"/>
    <x v="1"/>
    <n v="0"/>
    <m/>
    <x v="9"/>
    <s v="Accident in Niepmann cartridging machine. Metal-metal hit during crimping of plastic tube including traces of dynamite. Cleaning of the clipping mechanism difficult."/>
    <x v="0"/>
    <s v="Poorly designed equipment"/>
    <m/>
    <m/>
    <m/>
    <m/>
    <m/>
    <m/>
  </r>
  <r>
    <x v="1"/>
    <s v="Outstanding"/>
    <x v="1381"/>
    <x v="119"/>
    <m/>
    <x v="501"/>
    <x v="2"/>
    <s v="0 Fatalities_x000a_1 Injuries"/>
    <x v="1"/>
    <n v="1"/>
    <m/>
    <x v="418"/>
    <s v="BURNS DURING TRANSFER OF HEAT PAPER FROM BULK CONTAINER INTO PRODUCTION SIZE CONTAINER, EAGLE PICHER INDUSTRIES"/>
    <x v="0"/>
    <s v="Procedure not followed"/>
    <m/>
    <m/>
    <m/>
    <m/>
    <m/>
    <m/>
  </r>
  <r>
    <x v="1"/>
    <s v="Outstanding"/>
    <x v="1382"/>
    <x v="119"/>
    <m/>
    <x v="502"/>
    <x v="2"/>
    <s v="0 Fatalities_x000a_1 Injuries"/>
    <x v="1"/>
    <n v="1"/>
    <m/>
    <x v="8"/>
    <s v="SOLDIER WAS BENDING DOWN TO RETRIEVE DUD HAND GRENADE SIMULATOR HE HAD THROWN WHEN IT DETONATED, DUGWAY PG"/>
    <x v="0"/>
    <s v="Misfire; Procedure not followed"/>
    <m/>
    <m/>
    <m/>
    <m/>
    <m/>
    <m/>
  </r>
  <r>
    <x v="1"/>
    <s v="Outstanding"/>
    <x v="1383"/>
    <x v="119"/>
    <m/>
    <x v="17"/>
    <x v="2"/>
    <s v="0 Fatalities_x000a_1 Injuries"/>
    <x v="1"/>
    <n v="1"/>
    <m/>
    <x v="419"/>
    <s v="EXPLOSION DURING CARRYING OF EXPLOSIVE BOLT ASSEMBLY (STRESAU LABORATORY INC)"/>
    <x v="0"/>
    <s v="Procedure not followed"/>
    <m/>
    <m/>
    <m/>
    <m/>
    <m/>
    <m/>
  </r>
  <r>
    <x v="1"/>
    <s v="Outstanding"/>
    <x v="1384"/>
    <x v="119"/>
    <m/>
    <x v="503"/>
    <x v="2"/>
    <s v="0 Fatalities_x000a_1 Injuries"/>
    <x v="1"/>
    <n v="1"/>
    <m/>
    <x v="420"/>
    <s v="SOLDIER LOST PARTS OF 2 FINGERS CHECKING CONNECTION OF TRIP WIRE TO BOOBY TRAP SIMULATOR PULL STRING, SENECA ARMY DEPOT"/>
    <x v="0"/>
    <s v="Misfire"/>
    <m/>
    <m/>
    <m/>
    <m/>
    <m/>
    <m/>
  </r>
  <r>
    <x v="1"/>
    <s v="Outstanding"/>
    <x v="1385"/>
    <x v="119"/>
    <m/>
    <x v="17"/>
    <x v="41"/>
    <s v="0 Fatalities_x000a_3 Injuries"/>
    <x v="1"/>
    <n v="3"/>
    <m/>
    <x v="421"/>
    <s v="DURING TA-50 LAYOUT, A RUCKSACK EXPLODED INJURING 3 SOLDIERS; EXPLOSIVE BELIEVED TO BE 60MM OR LAW ROUND, SAUDI ARABIA"/>
    <x v="0"/>
    <s v="Not Known"/>
    <m/>
    <m/>
    <m/>
    <m/>
    <m/>
    <m/>
  </r>
  <r>
    <x v="1"/>
    <s v="Outstanding"/>
    <x v="1386"/>
    <x v="119"/>
    <m/>
    <x v="504"/>
    <x v="6"/>
    <s v="0 Fatalities_x000a_1 Injuries"/>
    <x v="1"/>
    <n v="1"/>
    <m/>
    <x v="422"/>
    <s v="M49 TRIP FLARE BEING CARRIED IN POCKET IGNITED, BURNING SOLDIER'S THIGH AND HAND WHEN HE TRIED TO REMOVE IT, GRAFENWOEHR"/>
    <x v="0"/>
    <s v="Procedure not followed"/>
    <m/>
    <m/>
    <m/>
    <m/>
    <m/>
    <m/>
  </r>
  <r>
    <x v="1"/>
    <s v="Outstanding"/>
    <x v="1387"/>
    <x v="119"/>
    <m/>
    <x v="403"/>
    <x v="31"/>
    <s v="0 Fatalities_x000a_3 Injuries"/>
    <x v="1"/>
    <n v="3"/>
    <m/>
    <x v="423"/>
    <s v="As a foreman was about to remove some filled delay tubes from a box, a detonation occurred.  The accident was most probably caused by an electrostatic discharge. Two tables, windows and lamps were destroyed."/>
    <x v="0"/>
    <s v="Inadequate earthing"/>
    <m/>
    <m/>
    <m/>
    <m/>
    <m/>
    <m/>
  </r>
  <r>
    <x v="1"/>
    <s v="Outstanding"/>
    <x v="1388"/>
    <x v="119"/>
    <m/>
    <x v="505"/>
    <x v="38"/>
    <s v="0 Fatalities_x000a_1 Injuries"/>
    <x v="1"/>
    <n v="1"/>
    <m/>
    <x v="99"/>
    <s v="Deflagration of wet lead styphnate during weighing process. The cause of the incident is not clear, but may have been due to an electrostatic discharge or friction."/>
    <x v="0"/>
    <s v="Not Known"/>
    <m/>
    <m/>
    <m/>
    <m/>
    <m/>
    <m/>
  </r>
  <r>
    <x v="15"/>
    <s v="Outstanding"/>
    <x v="1389"/>
    <x v="119"/>
    <m/>
    <x v="506"/>
    <x v="42"/>
    <s v="0 Fatalities_x000a_1 Injuries"/>
    <x v="1"/>
    <n v="1"/>
    <m/>
    <x v="7"/>
    <s v="Detonation during checking of military detonators. Dets, were taken from the ejection spoon on to the piece of cloth. Therefore, accumulation of explosives from cracked dets (explosives seen on the shell) could have been detonated by friction or static."/>
    <x v="0"/>
    <s v="Contamination"/>
    <m/>
    <m/>
    <m/>
    <m/>
    <m/>
    <m/>
  </r>
  <r>
    <x v="6"/>
    <s v="Outstanding"/>
    <x v="1390"/>
    <x v="119"/>
    <m/>
    <x v="507"/>
    <x v="2"/>
    <s v="0 Fatalities_x000a_1 Injuries"/>
    <x v="1"/>
    <n v="1"/>
    <m/>
    <x v="411"/>
    <s v="Soldiers were loading Hoffman devices in a hmmwv, when radio/static electricity detonated simulator."/>
    <x v="0"/>
    <s v="Not Known"/>
    <m/>
    <m/>
    <m/>
    <m/>
    <m/>
    <m/>
  </r>
  <r>
    <x v="12"/>
    <s v="Outstanding"/>
    <x v="1391"/>
    <x v="119"/>
    <m/>
    <x v="463"/>
    <x v="17"/>
    <s v="0 Fatalities_x000a_1 Injuries"/>
    <x v="1"/>
    <n v="1"/>
    <m/>
    <x v="17"/>
    <s v="A minor explosion occurred during hot work on a press ram head.  This resulted from the pressence of nitrocellulose trapped in the threads of one of the screw holes.  The normal decontamination procedure of dipping in hot caustic had not been effective."/>
    <x v="0"/>
    <s v="Contamination; hot work"/>
    <m/>
    <m/>
    <m/>
    <m/>
    <m/>
    <m/>
  </r>
  <r>
    <x v="0"/>
    <s v="Outstanding"/>
    <x v="1392"/>
    <x v="119"/>
    <m/>
    <x v="17"/>
    <x v="2"/>
    <s v="0 Fatalities_x000a_0 Injuries"/>
    <x v="1"/>
    <n v="0"/>
    <m/>
    <x v="85"/>
    <s v="A fire occurred in the hammer-mill for reducing AP into 20 micron particles. Operations were in a remote, protected control center. 200,000 gals of water used to extinguish fire.  Facility &amp; most of the equipment destroyed. (Virginia Propulsion Divis)"/>
    <x v="0"/>
    <s v="Faulty tool/machinery"/>
    <m/>
    <m/>
    <m/>
    <m/>
    <m/>
    <m/>
  </r>
  <r>
    <x v="0"/>
    <s v="Outstanding"/>
    <x v="1393"/>
    <x v="119"/>
    <m/>
    <x v="226"/>
    <x v="19"/>
    <s v="0 Fatalities_x000a_1 Injuries"/>
    <x v="1"/>
    <n v="1"/>
    <m/>
    <x v="0"/>
    <s v="An explosion occurred in the mixing house. The windows in the administration building 300 m away were blown out. The exact cause of the accident was not found."/>
    <x v="0"/>
    <s v="Not Known"/>
    <m/>
    <m/>
    <m/>
    <m/>
    <m/>
    <m/>
  </r>
  <r>
    <x v="0"/>
    <s v="Outstanding"/>
    <x v="1394"/>
    <x v="119"/>
    <m/>
    <x v="333"/>
    <x v="19"/>
    <s v="0 Fatalities_x000a_0 Injuries"/>
    <x v="1"/>
    <n v="0"/>
    <m/>
    <x v="0"/>
    <s v="Explosion in black powder production plant. Accident may have been due to break of cover drum covers, foreign matter, sparking, off-spec powder."/>
    <x v="0"/>
    <s v="Not Known"/>
    <m/>
    <m/>
    <m/>
    <m/>
    <m/>
    <m/>
  </r>
  <r>
    <x v="0"/>
    <s v="Outstanding"/>
    <x v="1395"/>
    <x v="119"/>
    <m/>
    <x v="508"/>
    <x v="6"/>
    <s v="3 Fatalities_x000a_0 Injuries"/>
    <x v="5"/>
    <n v="0"/>
    <m/>
    <x v="0"/>
    <s v="Explosion in production plant for black powder. Cause of ignition not established. Initial incident involved 60 kg of powder. Flash propagated to adjacent buildings, eventually causing explosion of 5000 - 6000 kg of powder"/>
    <x v="0"/>
    <s v="Not Known"/>
    <m/>
    <m/>
    <m/>
    <m/>
    <m/>
    <m/>
  </r>
  <r>
    <x v="0"/>
    <s v="Outstanding"/>
    <x v="1396"/>
    <x v="119"/>
    <m/>
    <x v="108"/>
    <x v="12"/>
    <s v="0 Fatalities_x000a_0 Injuries"/>
    <x v="1"/>
    <n v="0"/>
    <m/>
    <x v="93"/>
    <s v="Grinding of the tabletted LPD powder was taking place at the time of the blast. A fire developed in the grinding machine, which initiated a dust explosion. The grinding and adjacent compartments were heavily damaged."/>
    <x v="0"/>
    <s v="Not Known"/>
    <m/>
    <m/>
    <m/>
    <m/>
    <m/>
    <m/>
  </r>
  <r>
    <x v="8"/>
    <s v="Outstanding"/>
    <x v="1397"/>
    <x v="119"/>
    <m/>
    <x v="388"/>
    <x v="2"/>
    <s v="0 Fatalities_x000a_0 Injuries"/>
    <x v="1"/>
    <n v="0"/>
    <m/>
    <x v="424"/>
    <s v="DESCRIPTION:  EXPLOSION DURING PRESSING OF PBXW-9 EXPLOSIVES WARHEAD, IOWA AAP"/>
    <x v="0"/>
    <s v="Poorly designed equipment"/>
    <m/>
    <m/>
    <m/>
    <m/>
    <m/>
    <m/>
  </r>
  <r>
    <x v="8"/>
    <s v="Outstanding"/>
    <x v="1398"/>
    <x v="119"/>
    <m/>
    <x v="327"/>
    <x v="2"/>
    <s v="0 Fatalities_x000a_0 Injuries"/>
    <x v="1"/>
    <n v="0"/>
    <m/>
    <x v="317"/>
    <s v="During consolidation of Composition A5 into Mk 42 grenade bodies, press detonated, propagating through vacuum aspirator lines into the Spencer unit.  This is a remote operation.  No injuries occurred."/>
    <x v="0"/>
    <s v="Not Known"/>
    <m/>
    <m/>
    <m/>
    <m/>
    <m/>
    <m/>
  </r>
  <r>
    <x v="8"/>
    <s v="Outstanding"/>
    <x v="1399"/>
    <x v="119"/>
    <m/>
    <x v="506"/>
    <x v="42"/>
    <s v="0 Fatalities_x000a_1 Injuries"/>
    <x v="1"/>
    <n v="1"/>
    <m/>
    <x v="8"/>
    <s v="During pressing of krizantem cartridge, black powder detonated due to the squeezing of black powder between supporting pin and pressing pin and failure to cover the nearest primer transportation boxes."/>
    <x v="0"/>
    <s v="Not Known"/>
    <m/>
    <m/>
    <m/>
    <m/>
    <m/>
    <m/>
  </r>
  <r>
    <x v="8"/>
    <s v="Outstanding"/>
    <x v="1400"/>
    <x v="119"/>
    <m/>
    <x v="509"/>
    <x v="38"/>
    <s v="0 Fatalities_x000a_0 Injuries"/>
    <x v="1"/>
    <n v="0"/>
    <m/>
    <x v="8"/>
    <s v="Detonation in two sheltering boxes of detonators. Probably there was a launching of a splinter, due to a relatively common detonation that occurs in the pressing station, which crossed the hole opened in the concrete wall, reaching the sheltering box."/>
    <x v="0"/>
    <s v="Inadequate segregation"/>
    <m/>
    <m/>
    <m/>
    <m/>
    <m/>
    <m/>
  </r>
  <r>
    <x v="8"/>
    <s v="Outstanding"/>
    <x v="1401"/>
    <x v="119"/>
    <m/>
    <x v="108"/>
    <x v="12"/>
    <s v="0 Fatalities_x000a_1 Injuries"/>
    <x v="1"/>
    <n v="1"/>
    <m/>
    <x v="8"/>
    <s v="Explosion in delay element insertion press house. The explosion occurred while No 7 aluminium long period delay detonators were being processed. Thought that detonator tray was inserted into the carrier with abnormal force."/>
    <x v="0"/>
    <s v="Rough handling"/>
    <m/>
    <m/>
    <m/>
    <m/>
    <m/>
    <m/>
  </r>
  <r>
    <x v="7"/>
    <s v="Outstanding"/>
    <x v="1402"/>
    <x v="119"/>
    <m/>
    <x v="108"/>
    <x v="12"/>
    <s v="0 Fatalities_x000a_0 Injuries"/>
    <x v="1"/>
    <n v="0"/>
    <m/>
    <x v="425"/>
    <s v="Detonation in lead azide/styphnate sieve house. The cause is not clear. A dust cloud explosion is possible. Static discharge, impact and friction are unlikely. Light debris was spread over a radius of about 35 m."/>
    <x v="0"/>
    <s v="Not Known"/>
    <m/>
    <m/>
    <m/>
    <m/>
    <m/>
    <m/>
  </r>
  <r>
    <x v="9"/>
    <s v="Outstanding"/>
    <x v="1403"/>
    <x v="120"/>
    <m/>
    <x v="510"/>
    <x v="2"/>
    <s v="1 Fatality"/>
    <x v="4"/>
    <n v="0"/>
    <m/>
    <x v="8"/>
    <s v="Explosion at burn pit"/>
    <x v="4"/>
    <s v="Unknown_x000a_Possibly residual heat"/>
    <s v="Untrained operator,_x000a_Inappropriate equipment"/>
    <s v="Retraining of employees in proper disposal procedures and annual refresher training. SOP revised to strengthen requirements for presence of safety officer during destruction of explosives"/>
    <s v="Ensure operation only conducted by trained personnel_x000a_Check bed temperature before adding material_x000a_Control access to area_x000a_control contraband"/>
    <m/>
    <s v="Ensure operators trained to and follow procedure_x000a_Control access to magazine and disposal area_x000a_ensure adequate supervision in place"/>
    <m/>
  </r>
  <r>
    <x v="9"/>
    <s v="Outstanding"/>
    <x v="1404"/>
    <x v="120"/>
    <d v="1991-01-10T00:00:00"/>
    <x v="511"/>
    <x v="2"/>
    <s v="facility damage only_x000a_$70391 damage"/>
    <x v="1"/>
    <n v="0"/>
    <s v="facility damage only_x000a_$70391 damage"/>
    <x v="8"/>
    <s v="Detonation of occurred during decontamination of pipework (2 to 16inch diameter pipes and assorted flanges.)"/>
    <x v="35"/>
    <s v="Investigation on going"/>
    <s v=" Items supposed to tagged to indicate they had been treated by caustic nor painted yellow XXX to indicate same."/>
    <s v="Process failure._x000a_Lack of marking,_x000a_Waste / stock / component  control"/>
    <s v="Improved Process._x000a_Improved training. Explain need for marking_x000a_Improved waste / stock / component  control"/>
    <s v="Improved training._x000a_Revision of marking and tagging processes._x000a_Automation of process / continuous process."/>
    <s v="Lack of process control._x000a_Staff training_x000a_Appropriate marking and tagging of process plant parts._x000a_Modelling of plant to make it more robust against potential incidents."/>
    <m/>
  </r>
  <r>
    <x v="9"/>
    <s v="Outstanding"/>
    <x v="1405"/>
    <x v="120"/>
    <d v="1991-03-14T00:00:00"/>
    <x v="17"/>
    <x v="12"/>
    <s v="Facility damage only"/>
    <x v="1"/>
    <n v="0"/>
    <s v="Facility damage only"/>
    <x v="8"/>
    <s v="Material burned to detonation on two occasions leaving a sizeable crater on each occasion."/>
    <x v="36"/>
    <s v="Reduce mass of explosive for destruction. Confusion over terminology.  (Permitted and non permitted explosive. )_x000a_Conduct thermal analysis study on emulsion explosives. Including copper doped samples._x000a_Measure temperature profiles of fires._x000a_Conduct trials on 6 months old product."/>
    <s v="Excessive mass of waste ._x000a_Sensitisation of explosive by copper nitrate tetramine (Contaminant?) "/>
    <s v="Burning of permitted explosives?"/>
    <s v="Understand materials via thermal trials and temperature profile measurement._x000a_Understand sensitisation by copper complexes."/>
    <s v="Understand materials via thermal trials and temperature profile measurement._x000a_Understand sensitisation by copper complexes._x000a_Reduce quantities and understand Limits of explosives for destruction."/>
    <s v="Understand materials via thermal trials and temperature profile measurement._x000a_Understand sensitisation by copper complexes._x000a_Reduce quantities and understand Limits of explosives for destruction."/>
    <m/>
  </r>
  <r>
    <x v="9"/>
    <s v="Outstanding"/>
    <x v="1406"/>
    <x v="120"/>
    <d v="1991-12-13T00:00:00"/>
    <x v="512"/>
    <x v="2"/>
    <s v="Operator injured"/>
    <x v="1"/>
    <n v="1"/>
    <m/>
    <x v="8"/>
    <s v="Operator pulled pin from fuse manually rather than remotely as required in SOP"/>
    <x v="37"/>
    <s v="Retrain employees on SOPs"/>
    <s v="SOP not followed"/>
    <s v="Process not followed"/>
    <s v="Follow process._x000a_Training of employees._x000a_"/>
    <s v="Automate / poke yoke process._x000a_Interlock process"/>
    <s v="Follow SOPs._x000a_Make operators aware of consequences."/>
    <m/>
  </r>
  <r>
    <x v="10"/>
    <s v="Outstanding"/>
    <x v="1407"/>
    <x v="120"/>
    <m/>
    <x v="17"/>
    <x v="2"/>
    <s v="0 Fatalities_x000a_11 Injuries"/>
    <x v="1"/>
    <n v="1"/>
    <m/>
    <x v="140"/>
    <s v="An operator was filling a syntron hopper of a primer insertion machine used for 25mm cartridge cases when a detonation occurred.  The operator was seriously injured, may lose an arm.  NEW was .22 lbs. (Aerojet)"/>
    <x v="0"/>
    <s v="Not Known"/>
    <m/>
    <m/>
    <m/>
    <m/>
    <m/>
    <m/>
  </r>
  <r>
    <x v="10"/>
    <s v="Outstanding"/>
    <x v="1408"/>
    <x v="120"/>
    <m/>
    <x v="454"/>
    <x v="2"/>
    <s v="0 Fatalities_x000a_1 Injuries"/>
    <x v="1"/>
    <n v="1"/>
    <m/>
    <x v="367"/>
    <s v="Ignition of flare pellet"/>
    <x v="0"/>
    <s v="Faulty tool/machinery"/>
    <m/>
    <m/>
    <m/>
    <m/>
    <m/>
    <m/>
  </r>
  <r>
    <x v="10"/>
    <s v="Outstanding"/>
    <x v="1409"/>
    <x v="120"/>
    <m/>
    <x v="17"/>
    <x v="2"/>
    <s v="1 Fatalities_x000a_0 Injuries"/>
    <x v="4"/>
    <n v="0"/>
    <m/>
    <x v="80"/>
    <s v="Operator was fatally injured by premature ignition of 2400 Series rocket catapult during final assembly.  He pulled the motor with sufficient force to function the unit while standing in the ejection path.  The piston was not locked IAW SOP.Talley Defense"/>
    <x v="0"/>
    <s v="Rough handling"/>
    <m/>
    <m/>
    <m/>
    <m/>
    <m/>
    <m/>
  </r>
  <r>
    <x v="10"/>
    <s v="Outstanding"/>
    <x v="1410"/>
    <x v="120"/>
    <m/>
    <x v="393"/>
    <x v="2"/>
    <s v="0 Fatalities_x000a_0 Injuries"/>
    <x v="1"/>
    <n v="0"/>
    <m/>
    <x v="205"/>
    <s v="During remote removal of the spike assembly of a 105mm HEAT round, a low order occurred due to presence of explosive contamination in the threads."/>
    <x v="0"/>
    <s v="Contamination"/>
    <m/>
    <m/>
    <m/>
    <m/>
    <m/>
    <m/>
  </r>
  <r>
    <x v="10"/>
    <s v="Outstanding"/>
    <x v="1411"/>
    <x v="120"/>
    <m/>
    <x v="513"/>
    <x v="2"/>
    <s v="0 Fatalities_x000a_1 Injuries"/>
    <x v="1"/>
    <n v="1"/>
    <m/>
    <x v="126"/>
    <s v="Explosion during breakdown of colloidal lead azide"/>
    <x v="0"/>
    <s v="Procedure not followed"/>
    <m/>
    <m/>
    <m/>
    <m/>
    <m/>
    <m/>
  </r>
  <r>
    <x v="10"/>
    <s v="Outstanding"/>
    <x v="1412"/>
    <x v="120"/>
    <m/>
    <x v="499"/>
    <x v="2"/>
    <s v="0 Fatalities_x000a_0 Injuries"/>
    <x v="1"/>
    <n v="0"/>
    <m/>
    <x v="426"/>
    <s v="While performing a steamout operation to remove tetrytol bursters from WP rounds, a fire occurred in one of three drain lines due to chemical reaction of incompatible substances in the pipe."/>
    <x v="0"/>
    <s v="Incompatibility"/>
    <m/>
    <m/>
    <m/>
    <m/>
    <m/>
    <m/>
  </r>
  <r>
    <x v="10"/>
    <s v="Outstanding"/>
    <x v="1413"/>
    <x v="120"/>
    <m/>
    <x v="465"/>
    <x v="2"/>
    <s v="0 Fatalities_x000a_0 Injuries"/>
    <x v="1"/>
    <n v="0"/>
    <m/>
    <x v="38"/>
    <s v="Expl of .50 cal primers in hopper"/>
    <x v="0"/>
    <s v="Not Known"/>
    <m/>
    <m/>
    <m/>
    <m/>
    <m/>
    <m/>
  </r>
  <r>
    <x v="10"/>
    <s v="Outstanding"/>
    <x v="1414"/>
    <x v="120"/>
    <m/>
    <x v="514"/>
    <x v="2"/>
    <s v="0 Fatalities_x000a_0 Injuries"/>
    <x v="1"/>
    <n v="0"/>
    <m/>
    <x v="38"/>
    <s v="Primers functioned after disassembly"/>
    <x v="0"/>
    <s v="Not Known"/>
    <m/>
    <m/>
    <m/>
    <m/>
    <m/>
    <m/>
  </r>
  <r>
    <x v="10"/>
    <s v="Outstanding"/>
    <x v="1415"/>
    <x v="120"/>
    <m/>
    <x v="312"/>
    <x v="2"/>
    <s v="0 Fatalities_x000a_1 Injuries"/>
    <x v="1"/>
    <n v="1"/>
    <m/>
    <x v="389"/>
    <s v="Expl of M77 grenade at ribbon winding station"/>
    <x v="0"/>
    <s v="Not Known"/>
    <m/>
    <m/>
    <m/>
    <m/>
    <m/>
    <m/>
  </r>
  <r>
    <x v="10"/>
    <s v="Outstanding"/>
    <x v="1416"/>
    <x v="120"/>
    <m/>
    <x v="17"/>
    <x v="2"/>
    <s v="0 Fatalities_x000a_1 Injuries"/>
    <x v="1"/>
    <n v="1"/>
    <m/>
    <x v="93"/>
    <s v="Deflagration of flare pellet"/>
    <x v="0"/>
    <s v="Procedure not followed"/>
    <m/>
    <m/>
    <m/>
    <m/>
    <m/>
    <m/>
  </r>
  <r>
    <x v="2"/>
    <s v="Outstanding"/>
    <x v="1417"/>
    <x v="120"/>
    <m/>
    <x v="515"/>
    <x v="31"/>
    <s v="0 Fatalities_x000a_1 Injuries"/>
    <x v="1"/>
    <n v="1"/>
    <m/>
    <x v="425"/>
    <s v="An explosion occurred in one of the Dosing Cabinets, without injury to the dosing operator. In the Primer Pressing room, next to the Dosing Room, a woman dropped two loading plates with filled primers, which also exploded, breaking her right thumb."/>
    <x v="0"/>
    <s v="Not Known"/>
    <m/>
    <m/>
    <m/>
    <m/>
    <m/>
    <m/>
  </r>
  <r>
    <x v="2"/>
    <s v="Outstanding"/>
    <x v="1418"/>
    <x v="120"/>
    <m/>
    <x v="360"/>
    <x v="10"/>
    <s v="0 Fatalities_x000a_0 Injuries"/>
    <x v="1"/>
    <n v="0"/>
    <m/>
    <x v="427"/>
    <s v="Spill of permissible explosive. The explosive was spilled out from the bin to the conveyor belt"/>
    <x v="0"/>
    <s v="Faulty tool/machinery"/>
    <m/>
    <m/>
    <m/>
    <m/>
    <m/>
    <m/>
  </r>
  <r>
    <x v="1"/>
    <s v="Outstanding"/>
    <x v="1419"/>
    <x v="120"/>
    <m/>
    <x v="516"/>
    <x v="43"/>
    <s v="2 Fatalities"/>
    <x v="0"/>
    <n v="0"/>
    <m/>
    <x v="93"/>
    <s v="Two operators handling pyrotechnics in storage bay 6, involved a detonation which propagated to the entire building, causing fragment and blast damage at 2,952 feet. The Netherlands is concerned about the 1.3 hazard classification assigned to building."/>
    <x v="0"/>
    <s v="Not Known"/>
    <m/>
    <m/>
    <m/>
    <m/>
    <m/>
    <m/>
  </r>
  <r>
    <x v="1"/>
    <s v="Outstanding"/>
    <x v="1420"/>
    <x v="120"/>
    <m/>
    <x v="17"/>
    <x v="41"/>
    <s v="0 Fatalities_x000a_3 Injuries"/>
    <x v="1"/>
    <n v="3"/>
    <m/>
    <x v="317"/>
    <s v="Soldier of the 332 Med BDE, 7th Corps had picked up souvenirs he identified as inert Iraqi flare tips and passed some out to soldiers who put them in baggage.  Soldier going through baggage when souvenir (M42 grenade) functioned."/>
    <x v="0"/>
    <s v="Procedure not followed"/>
    <m/>
    <m/>
    <m/>
    <m/>
    <m/>
    <m/>
  </r>
  <r>
    <x v="1"/>
    <s v="Outstanding"/>
    <x v="1421"/>
    <x v="120"/>
    <m/>
    <x v="465"/>
    <x v="2"/>
    <s v="0 Fatalities_x000a_1 Injuries"/>
    <x v="1"/>
    <n v="1"/>
    <m/>
    <x v="99"/>
    <s v="Chemist was conducting pH analysis on recently manufactured lead styphnate. He put 2 grams into each of eight glass beakers. The samples detonated, causing lacerations to hands face and groin of lab technician. Injuries were not life threatening."/>
    <x v="0"/>
    <s v="Not Known"/>
    <m/>
    <m/>
    <m/>
    <m/>
    <m/>
    <m/>
  </r>
  <r>
    <x v="1"/>
    <s v="Outstanding"/>
    <x v="1422"/>
    <x v="120"/>
    <m/>
    <x v="17"/>
    <x v="44"/>
    <s v="0 Fatalities_x000a_1 Injuries"/>
    <x v="1"/>
    <n v="1"/>
    <m/>
    <x v="36"/>
    <s v="Sm tossed dud found to another sm-dud fell &amp; exploded"/>
    <x v="0"/>
    <s v="Dropped munitions"/>
    <m/>
    <m/>
    <m/>
    <m/>
    <m/>
    <m/>
  </r>
  <r>
    <x v="1"/>
    <s v="Outstanding"/>
    <x v="1423"/>
    <x v="120"/>
    <m/>
    <x v="17"/>
    <x v="44"/>
    <s v="1 Fatalities_x000a_0 Injuries"/>
    <x v="4"/>
    <n v="0"/>
    <m/>
    <x v="36"/>
    <s v="Sm died after he struck UXO against truck tailgate"/>
    <x v="0"/>
    <s v="Rough handling"/>
    <m/>
    <m/>
    <m/>
    <m/>
    <m/>
    <m/>
  </r>
  <r>
    <x v="1"/>
    <s v="Outstanding"/>
    <x v="1424"/>
    <x v="120"/>
    <m/>
    <x v="17"/>
    <x v="44"/>
    <s v="0 Fatalities_x000a_1 Injuries"/>
    <x v="1"/>
    <n v="1"/>
    <m/>
    <x v="8"/>
    <s v="Sm injured when DPICM he was carrying in his pocket exploded"/>
    <x v="0"/>
    <s v="Procedure not followed"/>
    <m/>
    <m/>
    <m/>
    <m/>
    <m/>
    <m/>
  </r>
  <r>
    <x v="1"/>
    <s v="Outstanding"/>
    <x v="1425"/>
    <x v="120"/>
    <m/>
    <x v="17"/>
    <x v="2"/>
    <s v="0 Fatalities_x000a_0 Injuries"/>
    <x v="1"/>
    <n v="0"/>
    <m/>
    <x v="428"/>
    <s v="Damage to minuteman missile motor/Aerojet Propulsion Division"/>
    <x v="0"/>
    <s v="Rough handling"/>
    <m/>
    <m/>
    <m/>
    <m/>
    <m/>
    <m/>
  </r>
  <r>
    <x v="1"/>
    <s v="Outstanding"/>
    <x v="1426"/>
    <x v="120"/>
    <m/>
    <x v="513"/>
    <x v="2"/>
    <s v="0 Fatalities_x000a_1 Injuries"/>
    <x v="1"/>
    <n v="1"/>
    <m/>
    <x v="93"/>
    <s v="Flash in pyrotechnic mix"/>
    <x v="0"/>
    <s v="Not Known"/>
    <m/>
    <m/>
    <m/>
    <m/>
    <m/>
    <m/>
  </r>
  <r>
    <x v="1"/>
    <s v="Outstanding"/>
    <x v="1427"/>
    <x v="120"/>
    <m/>
    <x v="17"/>
    <x v="27"/>
    <s v="0 Fatalities_x000a_1 Injuries"/>
    <x v="1"/>
    <n v="1"/>
    <m/>
    <x v="429"/>
    <s v="Soldier injured by dropped atwess-loaded dragon"/>
    <x v="0"/>
    <s v="Dropped munitions"/>
    <m/>
    <m/>
    <m/>
    <m/>
    <m/>
    <m/>
  </r>
  <r>
    <x v="1"/>
    <s v="Outstanding"/>
    <x v="1428"/>
    <x v="120"/>
    <m/>
    <x v="17"/>
    <x v="44"/>
    <s v="0 Fatalities_x000a_1 Injuries"/>
    <x v="1"/>
    <n v="1"/>
    <m/>
    <x v="8"/>
    <s v="SOLDIER PICKED UP MINE-IT EXPLODED AS HE WALKED TO VEHICLE"/>
    <x v="0"/>
    <s v="Procedure not followed"/>
    <m/>
    <m/>
    <m/>
    <m/>
    <m/>
    <m/>
  </r>
  <r>
    <x v="1"/>
    <s v="Outstanding"/>
    <x v="1429"/>
    <x v="120"/>
    <m/>
    <x v="17"/>
    <x v="41"/>
    <s v="2 Fatalities_x000a_0 Injuries"/>
    <x v="0"/>
    <n v="0"/>
    <m/>
    <x v="8"/>
    <s v="SM MISHANDLED DPIC"/>
    <x v="0"/>
    <s v="Rough handling"/>
    <m/>
    <m/>
    <m/>
    <m/>
    <m/>
    <m/>
  </r>
  <r>
    <x v="1"/>
    <s v="Outstanding"/>
    <x v="1430"/>
    <x v="120"/>
    <m/>
    <x v="17"/>
    <x v="44"/>
    <s v="0 Fatalities_x000a_4 Injuries"/>
    <x v="1"/>
    <n v="4"/>
    <m/>
    <x v="36"/>
    <s v="SM ALLOWED HANDLING OF UXO RESULTING IN INJURY TO 4 SM'S"/>
    <x v="0"/>
    <s v="Procedure not followed"/>
    <m/>
    <m/>
    <m/>
    <m/>
    <m/>
    <m/>
  </r>
  <r>
    <x v="1"/>
    <s v="Outstanding"/>
    <x v="1431"/>
    <x v="120"/>
    <m/>
    <x v="17"/>
    <x v="2"/>
    <s v="0 Fatalities_x000a_1 Injuries"/>
    <x v="1"/>
    <n v="1"/>
    <m/>
    <x v="430"/>
    <s v="Flash during cleaning of igniter cups"/>
    <x v="0"/>
    <s v="Incorrect work tool"/>
    <m/>
    <m/>
    <m/>
    <m/>
    <m/>
    <m/>
  </r>
  <r>
    <x v="1"/>
    <s v="Outstanding"/>
    <x v="1432"/>
    <x v="120"/>
    <m/>
    <x v="477"/>
    <x v="1"/>
    <s v="0 Fatalities_x000a_1 Injuries"/>
    <x v="1"/>
    <n v="1"/>
    <m/>
    <x v="7"/>
    <s v="Explosion of percussion detonator waste during process of bagging. Ignition probably caused by shock or friction on pure lead azide from 3 defective detonators lastly placed in the conductive plastic bag - dets should have been immersed in oil."/>
    <x v="0"/>
    <s v="Inadequate desensitisation"/>
    <m/>
    <m/>
    <m/>
    <m/>
    <m/>
    <m/>
  </r>
  <r>
    <x v="6"/>
    <s v="Outstanding"/>
    <x v="1433"/>
    <x v="120"/>
    <m/>
    <x v="517"/>
    <x v="45"/>
    <s v="3 Fatalities_x000a_1 Injuries"/>
    <x v="5"/>
    <n v="1"/>
    <m/>
    <x v="431"/>
    <s v="Explosion killed 3 people while unloading munitions"/>
    <x v="0"/>
    <s v="Faulty article"/>
    <m/>
    <m/>
    <m/>
    <m/>
    <m/>
    <m/>
  </r>
  <r>
    <x v="12"/>
    <s v="Outstanding"/>
    <x v="1434"/>
    <x v="120"/>
    <m/>
    <x v="439"/>
    <x v="17"/>
    <s v="0 Fatalities_x000a_0 Injuries"/>
    <x v="1"/>
    <n v="0"/>
    <m/>
    <x v="432"/>
    <s v="A fire started during modification work on a dust collector used in the manufacture of smoke composition.  The ignition occurred when one of the filter bags (which contained calcium silicide) was touched. An electostatic discharge may have been the cause."/>
    <x v="0"/>
    <s v="Inadequate earthing"/>
    <m/>
    <m/>
    <m/>
    <m/>
    <m/>
    <m/>
  </r>
  <r>
    <x v="12"/>
    <s v="Outstanding"/>
    <x v="1435"/>
    <x v="120"/>
    <m/>
    <x v="17"/>
    <x v="2"/>
    <s v="0 Fatalities_x000a_1 Injuries"/>
    <x v="1"/>
    <n v="1"/>
    <m/>
    <x v="433"/>
    <s v="Flash of magnesium teflon composition"/>
    <x v="0"/>
    <s v="Contamination; Procedure not followed"/>
    <m/>
    <m/>
    <m/>
    <m/>
    <m/>
    <m/>
  </r>
  <r>
    <x v="12"/>
    <s v="Outstanding"/>
    <x v="1436"/>
    <x v="120"/>
    <m/>
    <x v="518"/>
    <x v="3"/>
    <s v="0 Fatalities_x000a_2 Injuries"/>
    <x v="1"/>
    <n v="2"/>
    <m/>
    <x v="434"/>
    <s v="Detonation of undissolved salts in MAN-liquor tank. When the 25 mm drain on the liquor tank was found to be plugged various methods of clearing were tried including using hot water, plastic hosing, ASA rod and when these failed a gland puller was tried."/>
    <x v="0"/>
    <s v="Rough handling"/>
    <m/>
    <m/>
    <m/>
    <m/>
    <m/>
    <m/>
  </r>
  <r>
    <x v="0"/>
    <s v="Outstanding"/>
    <x v="1437"/>
    <x v="120"/>
    <m/>
    <x v="17"/>
    <x v="2"/>
    <s v="0 Fatalities_x000a_3 Injuries"/>
    <x v="1"/>
    <n v="3"/>
    <m/>
    <x v="80"/>
    <s v="Technician was grinding 25 grams of propellant using fuzed alumina mortar &amp; pestle when detonation shattered the device, severely injuring him. There was no shielding on the marble top table. (Aerojet)"/>
    <x v="0"/>
    <s v="Rough handling"/>
    <m/>
    <m/>
    <m/>
    <m/>
    <m/>
    <m/>
  </r>
  <r>
    <x v="0"/>
    <s v="Outstanding"/>
    <x v="1438"/>
    <x v="120"/>
    <m/>
    <x v="519"/>
    <x v="2"/>
    <s v="3 Fatalities_x000a_1 Injuries"/>
    <x v="5"/>
    <n v="1"/>
    <m/>
    <x v="0"/>
    <s v="Undetermined detonation of black powder."/>
    <x v="0"/>
    <s v="Not Known"/>
    <m/>
    <m/>
    <m/>
    <m/>
    <m/>
    <m/>
  </r>
  <r>
    <x v="8"/>
    <s v="Outstanding"/>
    <x v="1439"/>
    <x v="120"/>
    <m/>
    <x v="327"/>
    <x v="2"/>
    <s v="0 Fatalities_x000a_0 Injuries"/>
    <x v="1"/>
    <n v="0"/>
    <m/>
    <x v="8"/>
    <s v="EXPL DURING PELLETING OF IGNITER COMP"/>
    <x v="0"/>
    <s v="Not Known"/>
    <m/>
    <m/>
    <m/>
    <m/>
    <m/>
    <m/>
  </r>
  <r>
    <x v="8"/>
    <s v="Outstanding"/>
    <x v="1440"/>
    <x v="120"/>
    <m/>
    <x v="393"/>
    <x v="2"/>
    <s v="0 Fatalities_x000a_0 Injuries"/>
    <x v="1"/>
    <n v="0"/>
    <m/>
    <x v="8"/>
    <s v="Explosion during comp A5 pressing"/>
    <x v="0"/>
    <s v="Faulty tool/machinery"/>
    <m/>
    <m/>
    <m/>
    <m/>
    <m/>
    <m/>
  </r>
  <r>
    <x v="9"/>
    <s v="Outstanding"/>
    <x v="1441"/>
    <x v="121"/>
    <d v="1992-10-27T00:00:00"/>
    <x v="17"/>
    <x v="2"/>
    <s v="facility damage only. Substantial damage to interior of furnace"/>
    <x v="1"/>
    <n v="0"/>
    <s v="facility damage only. Substantial damage to interior of furnace"/>
    <x v="8"/>
    <s v="Projectile containing an abnormally large quantity of composition A3 detonated"/>
    <x v="38"/>
    <s v="Not known at this time"/>
    <s v="Explosive not adequately removed from shell before being put in the furnace"/>
    <s v="Incomplete removal of explosive from shell. Missed operation."/>
    <s v="Check weigh empties._x000a_Review process_x000a_Inspect for complete washout._x000a_Stock control, Lot numbers unknown._x000a_Train operatives"/>
    <s v="Blast modelling, better unit risking and control of event in case of incident."/>
    <s v="Lack of process control"/>
    <m/>
  </r>
  <r>
    <x v="10"/>
    <s v="Outstanding"/>
    <x v="1442"/>
    <x v="121"/>
    <m/>
    <x v="388"/>
    <x v="2"/>
    <s v="0 Fatalities_x000a_1 Injuries"/>
    <x v="1"/>
    <n v="1"/>
    <m/>
    <x v="140"/>
    <s v="Operator noticed the S &amp; A device assembled to an electronic lens, contained a bushing (w/stab primer) that was high.  In order to repair it, the operator used an X-acto knife to remove the bushing and primer which detonated, injuring operator."/>
    <x v="0"/>
    <s v="Incorrect work tool"/>
    <m/>
    <m/>
    <m/>
    <m/>
    <m/>
    <m/>
  </r>
  <r>
    <x v="10"/>
    <s v="Outstanding"/>
    <x v="1443"/>
    <x v="121"/>
    <m/>
    <x v="195"/>
    <x v="2"/>
    <s v="0 Fatalities_x000a_0 Injuries"/>
    <x v="1"/>
    <n v="0"/>
    <m/>
    <x v="8"/>
    <s v="DEFUZING M67 HAND GRENADE, WEAPON STATION CHARLESTON"/>
    <x v="0"/>
    <s v="Procedure not followed"/>
    <m/>
    <m/>
    <m/>
    <m/>
    <m/>
    <m/>
  </r>
  <r>
    <x v="10"/>
    <s v="Outstanding"/>
    <x v="1444"/>
    <x v="121"/>
    <m/>
    <x v="520"/>
    <x v="2"/>
    <s v="0 Fatalities_x000a_1 Injuries"/>
    <x v="1"/>
    <n v="1"/>
    <m/>
    <x v="8"/>
    <s v="REMOVAL OF DETONATOR FROM PRIMER CAVITY OF ROTOR ASSEMBLY, TWIN CITY ARMY AMMUNITION PLANT"/>
    <x v="0"/>
    <s v="Procedure not followed"/>
    <m/>
    <m/>
    <m/>
    <m/>
    <m/>
    <m/>
  </r>
  <r>
    <x v="5"/>
    <s v="Outstanding"/>
    <x v="1445"/>
    <x v="121"/>
    <m/>
    <x v="17"/>
    <x v="2"/>
    <s v="0 Fatalities_x000a_2 Injuries"/>
    <x v="1"/>
    <n v="2"/>
    <m/>
    <x v="435"/>
    <s v="EXPLOSION OF TETRACENE IN VACUUM OVEN (TECHNICAL ORDNANCE INC)"/>
    <x v="0"/>
    <s v="Not Known"/>
    <m/>
    <m/>
    <m/>
    <m/>
    <m/>
    <m/>
  </r>
  <r>
    <x v="11"/>
    <s v="Outstanding"/>
    <x v="1446"/>
    <x v="121"/>
    <m/>
    <x v="454"/>
    <x v="2"/>
    <s v="0 Fatalities_x000a_0 Injuries"/>
    <x v="1"/>
    <n v="0"/>
    <m/>
    <x v="93"/>
    <s v="INFRARED FLARE MIX EXPLODED IN A PRESS DURING EXTRUSION PROCESS, LONGHORN AAP"/>
    <x v="0"/>
    <s v="Adiabatic compression"/>
    <m/>
    <m/>
    <m/>
    <m/>
    <m/>
    <m/>
  </r>
  <r>
    <x v="2"/>
    <s v="Outstanding"/>
    <x v="1447"/>
    <x v="121"/>
    <m/>
    <x v="327"/>
    <x v="2"/>
    <s v="0 Fatalities_x000a_2 Injuries"/>
    <x v="1"/>
    <n v="2"/>
    <m/>
    <x v="140"/>
    <s v="A detonator cup was inverted in Weaton Loader. The registration punch knocked out the bottom of the cup.  The loading machine then pressed explosive into the cup, open at both ends.  When the operator emptied the tray, it detonated."/>
    <x v="0"/>
    <s v="Faulty tool/machinery"/>
    <m/>
    <m/>
    <m/>
    <m/>
    <m/>
    <m/>
  </r>
  <r>
    <x v="1"/>
    <s v="Outstanding"/>
    <x v="1448"/>
    <x v="121"/>
    <m/>
    <x v="17"/>
    <x v="33"/>
    <s v="0 Fatalities_x000a_1 Injuries"/>
    <x v="1"/>
    <n v="1"/>
    <m/>
    <x v="8"/>
    <s v="SOLDIER WAS UNSHUNTING ELECTRIC BLASTING CAP LEAD WIRES WHEN IT WENT OFF, THAILAND"/>
    <x v="0"/>
    <s v="RADHAZ"/>
    <m/>
    <m/>
    <m/>
    <m/>
    <m/>
    <m/>
  </r>
  <r>
    <x v="1"/>
    <s v="Outstanding"/>
    <x v="1449"/>
    <x v="121"/>
    <m/>
    <x v="521"/>
    <x v="2"/>
    <s v="0 Fatalities_x000a_1 Injuries"/>
    <x v="1"/>
    <n v="1"/>
    <m/>
    <x v="8"/>
    <s v="SOLDIER PICKED UP ARTILLERY SIMULATOR THAT WAS IN A BRUSH FIRE, EGLIN AFB"/>
    <x v="0"/>
    <s v="Vegetation fire"/>
    <m/>
    <m/>
    <m/>
    <m/>
    <m/>
    <m/>
  </r>
  <r>
    <x v="1"/>
    <s v="Outstanding"/>
    <x v="1450"/>
    <x v="121"/>
    <m/>
    <x v="17"/>
    <x v="2"/>
    <s v="0 Fatalities_x000a_1 Injuries"/>
    <x v="1"/>
    <n v="1"/>
    <m/>
    <x v="436"/>
    <s v="EXPLOSION OF DETONATOR, TECHNICAL ORDNANCE INC"/>
    <x v="0"/>
    <s v="Not Known"/>
    <m/>
    <m/>
    <m/>
    <m/>
    <m/>
    <m/>
  </r>
  <r>
    <x v="6"/>
    <s v="Outstanding"/>
    <x v="1451"/>
    <x v="121"/>
    <m/>
    <x v="522"/>
    <x v="2"/>
    <s v="1 Fatalities_x000a_0 Injuries"/>
    <x v="4"/>
    <n v="0"/>
    <m/>
    <x v="93"/>
    <s v="An operator was using an automatic nailing machine to block &amp; brace 15 pallets of countermeasure flares in a commercial trailer.  He was blocked from exit by the cargo.  Deflagration resulted from the impact of a nail, resulting in his death."/>
    <x v="0"/>
    <s v="Rough handling"/>
    <m/>
    <m/>
    <m/>
    <m/>
    <m/>
    <m/>
  </r>
  <r>
    <x v="0"/>
    <s v="Outstanding"/>
    <x v="1452"/>
    <x v="121"/>
    <m/>
    <x v="452"/>
    <x v="1"/>
    <s v="0 Fatalities_x000a_0 Injuries"/>
    <x v="1"/>
    <n v="0"/>
    <m/>
    <x v="0"/>
    <s v="Deflagration of black powder during grinding operation. Ignition possibly due to foreign body, sparking or violent shock of the powder at cylinders level."/>
    <x v="0"/>
    <s v="Not Known"/>
    <m/>
    <m/>
    <m/>
    <m/>
    <m/>
    <m/>
  </r>
  <r>
    <x v="0"/>
    <s v="Outstanding"/>
    <x v="1453"/>
    <x v="121"/>
    <m/>
    <x v="108"/>
    <x v="12"/>
    <s v="0 Fatalities_x000a_0 Injuries"/>
    <x v="1"/>
    <n v="0"/>
    <m/>
    <x v="0"/>
    <s v="A charge which had been loaded just before the plant was vacated during a thunderstorm was discharged on returning to work and a new charge loaded. The mill was started and had run for about 4 - 5 minutes when the explosion occurred."/>
    <x v="0"/>
    <s v="Not Known"/>
    <m/>
    <m/>
    <m/>
    <m/>
    <m/>
    <m/>
  </r>
  <r>
    <x v="8"/>
    <s v="Outstanding"/>
    <x v="1454"/>
    <x v="121"/>
    <m/>
    <x v="501"/>
    <x v="2"/>
    <s v="0 Fatalities_x000a_1 Injuries"/>
    <x v="1"/>
    <n v="1"/>
    <m/>
    <x v="437"/>
    <s v="Pelleting press operator restarted press after reloading shuttle.  She saw flash in press, attempted to escape, and was trapped between press pedestal and weigh table.  Her hair caught fire causing 1st and 2nd degree burns to hands and face."/>
    <x v="0"/>
    <s v="Not Known"/>
    <m/>
    <m/>
    <m/>
    <m/>
    <m/>
    <m/>
  </r>
  <r>
    <x v="8"/>
    <s v="Outstanding"/>
    <x v="1455"/>
    <x v="121"/>
    <m/>
    <x v="17"/>
    <x v="2"/>
    <s v="0 Fatalities_x000a_1 Injuries"/>
    <x v="1"/>
    <n v="1"/>
    <m/>
    <x v="8"/>
    <s v="EXPLOSION OF NOL-130 IN CUP (TECHNICAL ORDNANCE INC)"/>
    <x v="0"/>
    <s v="Not Known"/>
    <m/>
    <m/>
    <m/>
    <m/>
    <m/>
    <m/>
  </r>
  <r>
    <x v="8"/>
    <s v="Outstanding"/>
    <x v="1456"/>
    <x v="121"/>
    <m/>
    <x v="501"/>
    <x v="2"/>
    <s v="0 Fatalities_x000a_1 Injuries"/>
    <x v="1"/>
    <n v="1"/>
    <m/>
    <x v="8"/>
    <s v="IGNITION OF IRON POWDER IN PRESSING OPERATION, EAGLE PICHER INDUSTRIES"/>
    <x v="0"/>
    <s v="Faulty tool/machinery"/>
    <m/>
    <m/>
    <m/>
    <m/>
    <m/>
    <m/>
  </r>
  <r>
    <x v="8"/>
    <s v="Outstanding"/>
    <x v="1457"/>
    <x v="121"/>
    <m/>
    <x v="523"/>
    <x v="2"/>
    <s v="0 Fatalities_x000a_0 Injuries"/>
    <x v="1"/>
    <n v="0"/>
    <m/>
    <x v="8"/>
    <s v="This was a normal operation, pressing explosive wafers of desensitized RDX for use in Casing Cutters. All preliminary indications point to tooling, i.e., punch pin, being a fraction off-center causing the pin to break resulting in heat and friction."/>
    <x v="0"/>
    <s v="Faulty tool/machinery"/>
    <m/>
    <m/>
    <m/>
    <m/>
    <m/>
    <m/>
  </r>
  <r>
    <x v="9"/>
    <s v="Outstanding"/>
    <x v="1458"/>
    <x v="122"/>
    <d v="1993-02-08T00:00:00"/>
    <x v="409"/>
    <x v="2"/>
    <s v="no injuries._x000a_Minor damage to facility"/>
    <x v="1"/>
    <n v="0"/>
    <s v="Minor damage to facility"/>
    <x v="8"/>
    <s v="Burning of waste propellant"/>
    <x v="39"/>
    <s v="None"/>
    <s v="Detonation of raw propellant due to fire"/>
    <s v="Unknown"/>
    <s v="Stock control_x000a_Understand material behaviour, bed depths etc.?_x000a_Safety distances?_x000a_Explosive limits?_x000a_Disposal of process intermediates?"/>
    <s v="Improve stock control._x000a_Understand material behaviour in disposal environment._x000a_Understand explosive limits for burning."/>
    <s v="Improve stock control._x000a_Understand material behaviour in disposal environment._x000a_Understand explosive limits for burning."/>
    <m/>
  </r>
  <r>
    <x v="10"/>
    <s v="Outstanding"/>
    <x v="1459"/>
    <x v="122"/>
    <m/>
    <x v="524"/>
    <x v="2"/>
    <s v="0 Fatalities_x000a_2 Injuries"/>
    <x v="1"/>
    <n v="2"/>
    <m/>
    <x v="80"/>
    <s v="While disassembling a Mohawk aircraft for salvage, the ejection system functioned, injuring two, one critically."/>
    <x v="0"/>
    <s v="Procedure not followed"/>
    <m/>
    <m/>
    <m/>
    <m/>
    <m/>
    <m/>
  </r>
  <r>
    <x v="10"/>
    <s v="Outstanding"/>
    <x v="1460"/>
    <x v="122"/>
    <m/>
    <x v="525"/>
    <x v="2"/>
    <s v="0 Fatalities_x000a_0 Injuries"/>
    <x v="1"/>
    <n v="0"/>
    <m/>
    <x v="8"/>
    <s v="FIRE OCCURED DURING JACADS REMOTE DEMIL PROCESS, JOHNSTON ATOLL"/>
    <x v="0"/>
    <s v="Not Known"/>
    <m/>
    <m/>
    <m/>
    <m/>
    <m/>
    <m/>
  </r>
  <r>
    <x v="10"/>
    <s v="Outstanding"/>
    <x v="1461"/>
    <x v="122"/>
    <m/>
    <x v="17"/>
    <x v="46"/>
    <s v="0 Fatalities_x000a_1 Injuries"/>
    <x v="1"/>
    <n v="1"/>
    <m/>
    <x v="438"/>
    <s v="Electric blasting cap detonated while soldier went to disarm/unplug cap."/>
    <x v="0"/>
    <s v="Not Known"/>
    <m/>
    <m/>
    <m/>
    <m/>
    <m/>
    <m/>
  </r>
  <r>
    <x v="10"/>
    <s v="Outstanding"/>
    <x v="1462"/>
    <x v="122"/>
    <m/>
    <x v="526"/>
    <x v="2"/>
    <s v="1 Fatalities_x000a_0 Injuries"/>
    <x v="4"/>
    <n v="0"/>
    <m/>
    <x v="439"/>
    <s v="Seat accidentally ejected during battery replacement maintenance in the rear cockpit of an F4G.  Worker seated in ejected seat was fatally injured."/>
    <x v="0"/>
    <s v="Not Known"/>
    <m/>
    <m/>
    <m/>
    <m/>
    <m/>
    <m/>
  </r>
  <r>
    <x v="10"/>
    <s v="Outstanding"/>
    <x v="1463"/>
    <x v="122"/>
    <m/>
    <x v="17"/>
    <x v="2"/>
    <s v="0 Fatalities_x000a_1 Injuries"/>
    <x v="1"/>
    <n v="1"/>
    <m/>
    <x v="93"/>
    <s v="AFTER INSERTING INNERTUBE INTO SIMULATOR, UNIT IGNITED, (NEW ENGLAND ORDNANCE)"/>
    <x v="0"/>
    <s v="Not Known"/>
    <m/>
    <m/>
    <m/>
    <m/>
    <m/>
    <m/>
  </r>
  <r>
    <x v="10"/>
    <s v="Outstanding"/>
    <x v="1464"/>
    <x v="122"/>
    <m/>
    <x v="527"/>
    <x v="29"/>
    <s v="0 Fatalities_x000a_0 Injuries"/>
    <x v="1"/>
    <n v="0"/>
    <m/>
    <x v="45"/>
    <s v="Two persons, the PBX-project leader and a product developer, were opening a shell for inspection, when they heard a frizzling sound. They innediately left the building and ran to a shelter 100 m away. An explosion occurred 1 minute later"/>
    <x v="0"/>
    <s v="Not Known"/>
    <m/>
    <m/>
    <m/>
    <m/>
    <m/>
    <m/>
  </r>
  <r>
    <x v="11"/>
    <s v="Outstanding"/>
    <x v="1465"/>
    <x v="122"/>
    <m/>
    <x v="463"/>
    <x v="17"/>
    <s v="0 Fatalities_x000a_0 Injuries"/>
    <x v="1"/>
    <n v="0"/>
    <m/>
    <x v="80"/>
    <s v="Fire occurred during extrusion pressing of double base propellant in Bldg 278 at the ADI Mulwala Facility."/>
    <x v="0"/>
    <s v="Adiabatic compression"/>
    <m/>
    <m/>
    <m/>
    <m/>
    <m/>
    <m/>
  </r>
  <r>
    <x v="2"/>
    <s v="Outstanding"/>
    <x v="1466"/>
    <x v="122"/>
    <m/>
    <x v="515"/>
    <x v="31"/>
    <s v="0 Fatalities_x000a_0 Injuries"/>
    <x v="1"/>
    <n v="0"/>
    <m/>
    <x v="99"/>
    <s v="During the transfer of lead styphnate from a rubber pot into the hopper of the dosing scale, an explosion occurred. Shortly before, a slight burning smell has been noticed. It seems the insulation of a grounding cable caught fire shortly before the expl."/>
    <x v="0"/>
    <s v="Electrical Fault"/>
    <m/>
    <m/>
    <m/>
    <m/>
    <m/>
    <m/>
  </r>
  <r>
    <x v="1"/>
    <s v="Outstanding"/>
    <x v="1467"/>
    <x v="122"/>
    <m/>
    <x v="17"/>
    <x v="2"/>
    <s v="0 Fatalities_x000a_1 Injuries"/>
    <x v="1"/>
    <n v="1"/>
    <m/>
    <x v="440"/>
    <s v="TOP HAT DETONATED WHEN SET DOWN AFTER PRESSING (PROPELLEX CORPORATION)"/>
    <x v="0"/>
    <s v="Contamination"/>
    <m/>
    <m/>
    <m/>
    <m/>
    <m/>
    <m/>
  </r>
  <r>
    <x v="1"/>
    <s v="Outstanding"/>
    <x v="1468"/>
    <x v="122"/>
    <m/>
    <x v="528"/>
    <x v="47"/>
    <s v="0 Fatalities_x000a_15 Injuries"/>
    <x v="1"/>
    <n v="15"/>
    <m/>
    <x v="308"/>
    <s v="Ignition during processing of pyrotechnic stores.  Possible causes were: accidental running of a hand-operated trolley over stores laid out on floor awaiting inspection; misuse of test equipment for checking continuity of igniter squibs."/>
    <x v="0"/>
    <s v="Not Known"/>
    <m/>
    <m/>
    <m/>
    <m/>
    <m/>
    <m/>
  </r>
  <r>
    <x v="1"/>
    <s v="Outstanding"/>
    <x v="1469"/>
    <x v="122"/>
    <m/>
    <x v="476"/>
    <x v="39"/>
    <s v="1 Fatalities_x000a_0 Injuries"/>
    <x v="4"/>
    <n v="0"/>
    <m/>
    <x v="7"/>
    <s v="Detonation at the cap loading house. It is thought the operative squeezed one of the caps by carring the tray in one hand rather than using both hands."/>
    <x v="0"/>
    <s v="Rough handling?"/>
    <m/>
    <m/>
    <m/>
    <m/>
    <m/>
    <m/>
  </r>
  <r>
    <x v="6"/>
    <s v="Outstanding"/>
    <x v="1470"/>
    <x v="122"/>
    <m/>
    <x v="529"/>
    <x v="2"/>
    <s v="0 Fatalities_x000a_1 Injuries"/>
    <x v="1"/>
    <n v="1"/>
    <m/>
    <x v="441"/>
    <s v="BDU-33 SPOTTING CHARGE WAS INITIATED &amp; WKR WAS INJURED"/>
    <x v="0"/>
    <s v="Rough handling"/>
    <m/>
    <m/>
    <m/>
    <m/>
    <m/>
    <m/>
  </r>
  <r>
    <x v="12"/>
    <s v="Outstanding"/>
    <x v="1471"/>
    <x v="122"/>
    <m/>
    <x v="108"/>
    <x v="12"/>
    <s v="0 Fatalities_x000a_0 Injuries"/>
    <x v="1"/>
    <n v="0"/>
    <m/>
    <x v="442"/>
    <s v="Fire destroyed empty emulsion explosives prod. house during modifications. A contractor was using an angle grinder on the wooden roof of the machine room when a small area was ignited by sparks. Fierce fire developed due to sodium nitrite contamination."/>
    <x v="0"/>
    <s v="External fire"/>
    <m/>
    <m/>
    <m/>
    <m/>
    <m/>
    <m/>
  </r>
  <r>
    <x v="0"/>
    <s v="Outstanding"/>
    <x v="1472"/>
    <x v="122"/>
    <m/>
    <x v="465"/>
    <x v="2"/>
    <s v="0 Fatalities_x000a_1 Injuries"/>
    <x v="1"/>
    <n v="1"/>
    <m/>
    <x v="93"/>
    <s v="On June 22, 1993, at approximately 1400 hours, a fire and explosion occurred in lCAAP Building 65, 20mm pgu 28/b cartridge and projectile manufacturing."/>
    <x v="0"/>
    <s v="Poorly designed equipment"/>
    <m/>
    <m/>
    <m/>
    <m/>
    <m/>
    <m/>
  </r>
  <r>
    <x v="0"/>
    <s v="Outstanding"/>
    <x v="1473"/>
    <x v="122"/>
    <m/>
    <x v="357"/>
    <x v="6"/>
    <s v="0 Fatalities_x000a_0 Injuries"/>
    <x v="1"/>
    <n v="0"/>
    <m/>
    <x v="0"/>
    <s v="Deflagration of 100 kgs black powder in corning machine. No evident cause could be determined."/>
    <x v="0"/>
    <s v="Not Known"/>
    <m/>
    <m/>
    <m/>
    <m/>
    <m/>
    <m/>
  </r>
  <r>
    <x v="7"/>
    <s v="Outstanding"/>
    <x v="1474"/>
    <x v="122"/>
    <m/>
    <x v="530"/>
    <x v="2"/>
    <s v="0 Fatalities_x000a_1 Injuries"/>
    <x v="1"/>
    <n v="1"/>
    <m/>
    <x v="93"/>
    <s v="OPERATOR WAS SCREENING OUTPUT MIXTURE FOR ELECTRIC SQUIB, WHEN PYR0TECHNIC POWDER IGNITED AND DEFLAGRATED. (Quantic Industries)"/>
    <x v="0"/>
    <s v="Not Known"/>
    <m/>
    <m/>
    <m/>
    <m/>
    <m/>
    <m/>
  </r>
  <r>
    <x v="10"/>
    <s v="Outstanding"/>
    <x v="1475"/>
    <x v="123"/>
    <m/>
    <x v="531"/>
    <x v="2"/>
    <s v="0 Fatalities_x000a_1 Injuries"/>
    <x v="1"/>
    <n v="1"/>
    <m/>
    <x v="443"/>
    <s v="OPERATOR INJURED WHILE REMOVING MISALIGNED IGNITER PELLET FROM A 25MM TRACER ROUND CAVITY, ALLIANT TECH"/>
    <x v="0"/>
    <s v="Not Known"/>
    <m/>
    <m/>
    <m/>
    <m/>
    <m/>
    <m/>
  </r>
  <r>
    <x v="10"/>
    <s v="Outstanding"/>
    <x v="1476"/>
    <x v="123"/>
    <m/>
    <x v="532"/>
    <x v="2"/>
    <s v="0 Fatalities_x000a_1 Injuries"/>
    <x v="1"/>
    <n v="1"/>
    <m/>
    <x v="413"/>
    <s v="Individual was attempting to disassemble fuzes which had failed a &quot;GO&quot; test. The fuze which detonated had its slider in the armed position. (BEI Defense Systems Co.)"/>
    <x v="0"/>
    <s v="Not Known"/>
    <m/>
    <m/>
    <m/>
    <m/>
    <m/>
    <m/>
  </r>
  <r>
    <x v="10"/>
    <s v="Outstanding"/>
    <x v="1477"/>
    <x v="123"/>
    <m/>
    <x v="393"/>
    <x v="2"/>
    <s v="0 Fatalities_x000a_0 Injuries"/>
    <x v="1"/>
    <n v="0"/>
    <m/>
    <x v="444"/>
    <s v="DETONATION OCCURRED DURING SWAGING OF LINER INTO PRESSED GRENADE BODY, MILAN AAP"/>
    <x v="0"/>
    <s v="Not Known"/>
    <m/>
    <m/>
    <m/>
    <m/>
    <m/>
    <m/>
  </r>
  <r>
    <x v="10"/>
    <s v="Outstanding"/>
    <x v="1478"/>
    <x v="123"/>
    <m/>
    <x v="526"/>
    <x v="2"/>
    <s v="0 Fatalities_x000a_1 Injuries"/>
    <x v="1"/>
    <n v="1"/>
    <m/>
    <x v="445"/>
    <s v="MJU-7/B Flares (about 75 each) deflagrated during hands-on assembly operations."/>
    <x v="0"/>
    <s v="Not Known"/>
    <m/>
    <m/>
    <m/>
    <m/>
    <m/>
    <m/>
  </r>
  <r>
    <x v="10"/>
    <s v="Outstanding"/>
    <x v="1479"/>
    <x v="123"/>
    <m/>
    <x v="525"/>
    <x v="2"/>
    <s v="0 Fatalities_x000a_0 Injuries"/>
    <x v="1"/>
    <n v="0"/>
    <m/>
    <x v="446"/>
    <s v="M55 rocket burned or detonated as it was being sheared in a contained remote operation."/>
    <x v="0"/>
    <s v="Contamination"/>
    <m/>
    <m/>
    <m/>
    <m/>
    <m/>
    <m/>
  </r>
  <r>
    <x v="10"/>
    <s v="Outstanding"/>
    <x v="1480"/>
    <x v="123"/>
    <m/>
    <x v="331"/>
    <x v="2"/>
    <s v="0 Fatalities_x000a_1 Injuries"/>
    <x v="1"/>
    <n v="1"/>
    <m/>
    <x v="447"/>
    <s v="A foreign initiator actuated during a hands-on disassembly procedure."/>
    <x v="0"/>
    <s v="Not Known"/>
    <m/>
    <m/>
    <m/>
    <m/>
    <m/>
    <m/>
  </r>
  <r>
    <x v="5"/>
    <s v="Outstanding"/>
    <x v="1481"/>
    <x v="123"/>
    <m/>
    <x v="533"/>
    <x v="2"/>
    <s v="0 Fatalities_x000a_0 Injuries"/>
    <x v="1"/>
    <n v="0"/>
    <m/>
    <x v="448"/>
    <s v="Deflagration of propellant mixture in Blue-M Friction-Aire Oven.(Quantic Industries)"/>
    <x v="0"/>
    <s v="Not Known"/>
    <m/>
    <m/>
    <m/>
    <m/>
    <m/>
    <m/>
  </r>
  <r>
    <x v="5"/>
    <s v="Outstanding"/>
    <x v="1482"/>
    <x v="123"/>
    <m/>
    <x v="533"/>
    <x v="2"/>
    <s v="0 Fatalities_x000a_0 Injuries"/>
    <x v="1"/>
    <n v="0"/>
    <m/>
    <x v="448"/>
    <s v="PROPELLANT CAST INTO MOLD IN OVEN SPONTANEOUSLY IGNITED, QUANTIC INDUSTRIES INC"/>
    <x v="0"/>
    <s v="Not Known"/>
    <m/>
    <m/>
    <m/>
    <m/>
    <m/>
    <m/>
  </r>
  <r>
    <x v="5"/>
    <s v="Outstanding"/>
    <x v="1483"/>
    <x v="123"/>
    <m/>
    <x v="534"/>
    <x v="20"/>
    <s v="0 Fatalities_x000a_1 Injuries"/>
    <x v="1"/>
    <n v="1"/>
    <m/>
    <x v="449"/>
    <s v="Explosion Pentrite Dryer. After beeing dried, the batch was evacuated in containers through a sieve. The explosion occurred at the end of this operation. No definite cause for the explosion established. Debris thrown up to 400 metres."/>
    <x v="0"/>
    <s v="Not Known"/>
    <m/>
    <m/>
    <m/>
    <m/>
    <m/>
    <m/>
  </r>
  <r>
    <x v="2"/>
    <s v="Outstanding"/>
    <x v="1484"/>
    <x v="123"/>
    <m/>
    <x v="360"/>
    <x v="10"/>
    <s v="0 Fatalities_x000a_1 Injuries"/>
    <x v="1"/>
    <n v="1"/>
    <m/>
    <x v="300"/>
    <s v="When the machine was loading plain detonators, an explosion occurred in the hopper. The explosion communicated to 20 detonators (25 g explosive) which were loaded previously and were in the production line. Loading machine may have been faulty."/>
    <x v="0"/>
    <s v="Faulty tool/machinery?"/>
    <m/>
    <m/>
    <m/>
    <m/>
    <m/>
    <m/>
  </r>
  <r>
    <x v="1"/>
    <s v="Outstanding"/>
    <x v="1485"/>
    <x v="123"/>
    <m/>
    <x v="469"/>
    <x v="2"/>
    <s v="0 Fatalities_x000a_1 Injuries"/>
    <x v="1"/>
    <n v="1"/>
    <m/>
    <x v="450"/>
    <s v="Ring Igniter Units deflagrated (about  250-275 units) when operator picked up their container."/>
    <x v="0"/>
    <s v="Not Known"/>
    <m/>
    <m/>
    <m/>
    <m/>
    <m/>
    <m/>
  </r>
  <r>
    <x v="1"/>
    <s v="Outstanding"/>
    <x v="1486"/>
    <x v="123"/>
    <m/>
    <x v="535"/>
    <x v="2"/>
    <s v="0 Fatalities_x000a_1 Injuries"/>
    <x v="1"/>
    <n v="1"/>
    <m/>
    <x v="451"/>
    <s v="INADVERTENT ACTUATION OF M99 INITIATOR ON USN OA-4M-WKR INJ"/>
    <x v="0"/>
    <s v="Not Known"/>
    <m/>
    <m/>
    <m/>
    <m/>
    <m/>
    <m/>
  </r>
  <r>
    <x v="1"/>
    <s v="Outstanding"/>
    <x v="1487"/>
    <x v="123"/>
    <m/>
    <x v="536"/>
    <x v="0"/>
    <s v="1 Fatalities_x000a_0 Injuries"/>
    <x v="4"/>
    <n v="0"/>
    <m/>
    <x v="452"/>
    <s v="An accidental explosion occurred during geophysical drilling operations.  The cause of the accident was the current induced in the coil produced by transmission by the transceiver in the victim's possession."/>
    <x v="0"/>
    <s v="RADHAZ"/>
    <m/>
    <m/>
    <m/>
    <m/>
    <m/>
    <m/>
  </r>
  <r>
    <x v="1"/>
    <s v="Outstanding"/>
    <x v="1488"/>
    <x v="123"/>
    <m/>
    <x v="537"/>
    <x v="48"/>
    <s v="0 Fatalities_x000a_0 Injuries"/>
    <x v="1"/>
    <n v="0"/>
    <m/>
    <x v="126"/>
    <s v="In the course of routine weighing of lead azide dose the material in the weighing device exploded. Another dose nearby the device was not affected. The worker didn't suffer any injury. The ignition was, most probably, caused by static charge."/>
    <x v="0"/>
    <s v="Inadequate earthing"/>
    <m/>
    <m/>
    <m/>
    <m/>
    <m/>
    <m/>
  </r>
  <r>
    <x v="0"/>
    <s v="Outstanding"/>
    <x v="1489"/>
    <x v="123"/>
    <m/>
    <x v="108"/>
    <x v="12"/>
    <s v="3 Fatalities_x000a_0 Injuries"/>
    <x v="5"/>
    <n v="0"/>
    <m/>
    <x v="0"/>
    <s v="An explosion in the corning house resulted in the deaths of the three occupants.  It is believed that the accident occurred during the process of charging the hopper with press cake. Most likely there was an impact against the hopper"/>
    <x v="0"/>
    <s v="Not Known"/>
    <m/>
    <m/>
    <m/>
    <m/>
    <m/>
    <m/>
  </r>
  <r>
    <x v="8"/>
    <s v="Outstanding"/>
    <x v="1490"/>
    <x v="123"/>
    <m/>
    <x v="393"/>
    <x v="2"/>
    <s v="0 Fatalities_x000a_0 Injuries"/>
    <x v="1"/>
    <n v="0"/>
    <m/>
    <x v="8"/>
    <s v="HIGH ORDER OCCURRED DURING PRESSING OF COMP A5 EXPLOSIVE INTO GRENADE BODY, MILAN AAP"/>
    <x v="0"/>
    <s v="Faulty article"/>
    <m/>
    <m/>
    <m/>
    <m/>
    <m/>
    <m/>
  </r>
  <r>
    <x v="9"/>
    <s v="Outstanding"/>
    <x v="1491"/>
    <x v="124"/>
    <m/>
    <x v="17"/>
    <x v="17"/>
    <s v="Damage to buildings"/>
    <x v="1"/>
    <n v="0"/>
    <s v="damage to buildings"/>
    <x v="8"/>
    <s v="Approx 18kg of watergel explosives was being burned and detonated"/>
    <x v="40"/>
    <s v="violation of procedures"/>
    <s v="Approx 18kg of watergel explosives was being burned and detonated, it was calculated that at least 86kg of explosives was need to have caused the crater of this size"/>
    <s v="New burning ground established and old site sealed off."/>
    <s v="Check that burning ground facilities are clear from previous use"/>
    <s v="N/A"/>
    <s v="Check that burning ground facilities are clear from previous use, understand previous use of burning ground"/>
    <m/>
  </r>
  <r>
    <x v="9"/>
    <s v="Outstanding"/>
    <x v="1492"/>
    <x v="124"/>
    <m/>
    <x v="538"/>
    <x v="1"/>
    <s v="Major damage to facility"/>
    <x v="1"/>
    <n v="0"/>
    <s v="Major damage to facility"/>
    <x v="8"/>
    <m/>
    <x v="8"/>
    <s v="Detonation of detonating cord"/>
    <s v="Build up of explosives residues"/>
    <s v="Separate burning areas upon kinds of explosives products_x000a_Each concrete burning area put on earth waterproof layer in order to collect in the drain any melted or any water soluble product such as oxidisers"/>
    <m/>
    <m/>
    <s v="Have procedures to prevent build up of residues_x000a_Test beds regularly for build up of material_x000a_Ensure adequate drainage and collection if liquids involved"/>
    <m/>
  </r>
  <r>
    <x v="9"/>
    <s v="Outstanding"/>
    <x v="1493"/>
    <x v="124"/>
    <m/>
    <x v="17"/>
    <x v="2"/>
    <s v="1 serious injury"/>
    <x v="1"/>
    <n v="1"/>
    <m/>
    <x v="8"/>
    <s v="Mixture of primary, secondary and loose capshells in disposal area"/>
    <x v="4"/>
    <s v="None reported"/>
    <s v="Addition of capshells containing unconsolidated primary and secondary explosives powders added to the hazard, to an otherwise routine watse treatment activity"/>
    <s v="Non - compliance to SOP"/>
    <s v="Segregate primary and secondary explosives, ALARP principles"/>
    <s v="N/A"/>
    <s v="SOP should state Importance of segregation of primary and secondary wastes; SOP should be followed; disposal of secondary and primary explosives should be separated"/>
    <m/>
  </r>
  <r>
    <x v="10"/>
    <s v="Outstanding"/>
    <x v="1494"/>
    <x v="124"/>
    <m/>
    <x v="539"/>
    <x v="49"/>
    <s v="3 Fatalities_x000a_4 Injuries"/>
    <x v="5"/>
    <n v="4"/>
    <m/>
    <x v="36"/>
    <s v="Three French soldiers were killed while neutralising expired UN stock in a dedicated ammunition disposal area within the airport.  A 90mm Saga shell exploded as one of the soldiers was attempting to defuse it."/>
    <x v="0"/>
    <s v="Not Known"/>
    <m/>
    <m/>
    <m/>
    <m/>
    <m/>
    <m/>
  </r>
  <r>
    <x v="10"/>
    <s v="Outstanding"/>
    <x v="1495"/>
    <x v="124"/>
    <m/>
    <x v="17"/>
    <x v="25"/>
    <s v="1 Fatalities_x000a_1 Injuries"/>
    <x v="4"/>
    <n v="1"/>
    <m/>
    <x v="36"/>
    <s v="One man was killed and another injured when the 105mm shell they were dismantling exploded.  The men were trying to recover explosives  to make fireworks.  The men found the shell following an earlier accident at an ammunition depot  (see 2638)."/>
    <x v="0"/>
    <s v="Not Known"/>
    <m/>
    <m/>
    <m/>
    <m/>
    <m/>
    <m/>
  </r>
  <r>
    <x v="10"/>
    <s v="Outstanding"/>
    <x v="1496"/>
    <x v="124"/>
    <m/>
    <x v="540"/>
    <x v="35"/>
    <s v="3 Fatalities_x000a_12 Injuries"/>
    <x v="5"/>
    <n v="12"/>
    <m/>
    <x v="36"/>
    <s v="An explosion in the Pyrkal ammunition factory west of Athens left 3 dead and 11 injured.  Most of the injured suffered severe burns.  The factory manufactures ammunition and explosives for the Greek military."/>
    <x v="0"/>
    <s v="Faulty tool/machinery"/>
    <m/>
    <m/>
    <m/>
    <m/>
    <m/>
    <m/>
  </r>
  <r>
    <x v="10"/>
    <s v="Outstanding"/>
    <x v="1497"/>
    <x v="124"/>
    <m/>
    <x v="17"/>
    <x v="2"/>
    <s v="0 Fatalities_x000a_1 Injuries"/>
    <x v="1"/>
    <n v="1"/>
    <m/>
    <x v="112"/>
    <s v="DETONATOR FUNCTIONED DURING MFR INJURING OPERATOR (STRESAU LAB INC)"/>
    <x v="0"/>
    <s v="Not Known"/>
    <m/>
    <m/>
    <m/>
    <m/>
    <m/>
    <m/>
  </r>
  <r>
    <x v="10"/>
    <s v="Outstanding"/>
    <x v="1498"/>
    <x v="124"/>
    <m/>
    <x v="368"/>
    <x v="2"/>
    <s v="0 Fatalities_x000a_1 Injuries"/>
    <x v="1"/>
    <n v="1"/>
    <m/>
    <x v="180"/>
    <s v="SAFETY DEVICE DETONATED ON CLUSTER BOMB INJURING WORKER"/>
    <x v="0"/>
    <s v="Chemical instability"/>
    <m/>
    <m/>
    <m/>
    <m/>
    <m/>
    <m/>
  </r>
  <r>
    <x v="10"/>
    <s v="Outstanding"/>
    <x v="1499"/>
    <x v="124"/>
    <m/>
    <x v="17"/>
    <x v="2"/>
    <s v="0 Fatalities_x000a_5 Injuries"/>
    <x v="1"/>
    <n v="5"/>
    <m/>
    <x v="453"/>
    <s v="300 MK 45 PRIMERS DETONATED DURING DEMIL INJURING 5 (PROPELLEX CORP)"/>
    <x v="0"/>
    <s v="Not Known"/>
    <m/>
    <m/>
    <m/>
    <m/>
    <m/>
    <m/>
  </r>
  <r>
    <x v="10"/>
    <s v="Outstanding"/>
    <x v="1500"/>
    <x v="124"/>
    <m/>
    <x v="541"/>
    <x v="50"/>
    <s v="6 Fatalities_x000a_0 Injuries"/>
    <x v="11"/>
    <n v="0"/>
    <m/>
    <x v="454"/>
    <s v="Islamic extremists preparing a bomb set off an accidental blast Sunday that tore through their hideout"/>
    <x v="0"/>
    <s v="Not Known"/>
    <m/>
    <m/>
    <m/>
    <m/>
    <m/>
    <m/>
  </r>
  <r>
    <x v="5"/>
    <s v="Outstanding"/>
    <x v="1501"/>
    <x v="124"/>
    <m/>
    <x v="542"/>
    <x v="51"/>
    <s v="4 Fatalities"/>
    <x v="7"/>
    <n v="0"/>
    <m/>
    <x v="0"/>
    <s v="An explosion at the Belakonvers plant was apparently caused by the unauthorised drying of gunpowder.  The plant specialises in the dismantling of artillery shells."/>
    <x v="0"/>
    <s v="Not Known"/>
    <m/>
    <m/>
    <m/>
    <m/>
    <m/>
    <m/>
  </r>
  <r>
    <x v="5"/>
    <s v="Outstanding"/>
    <x v="1502"/>
    <x v="124"/>
    <m/>
    <x v="543"/>
    <x v="2"/>
    <s v="0 Fatalities_x000a_0 Injuries"/>
    <x v="1"/>
    <n v="0"/>
    <m/>
    <x v="80"/>
    <s v="A DEVELOPMENTAL PROPELLANT GRAIN WITH 6.7 POUNDS OF COMPOSITE (HAZARD CLASS 1.3) PROPELLANT WAS COMPLETELY BURNED WHEN A CURING MOLD OVERHEATED"/>
    <x v="0"/>
    <s v="Hot surface"/>
    <m/>
    <m/>
    <m/>
    <m/>
    <m/>
    <m/>
  </r>
  <r>
    <x v="11"/>
    <s v="Outstanding"/>
    <x v="1503"/>
    <x v="124"/>
    <m/>
    <x v="326"/>
    <x v="3"/>
    <s v="0 Fatalities_x000a_3 Injuries"/>
    <x v="1"/>
    <n v="3"/>
    <m/>
    <x v="455"/>
    <s v="An explosion occurred during the extrusion of solid rocket fuel on a large press. Three workers in the control room were badly injured as the building collapsed around them and the fireball swept past. The press was not correctly set up."/>
    <x v="0"/>
    <s v="Incorrect use of machinery"/>
    <m/>
    <m/>
    <m/>
    <m/>
    <m/>
    <m/>
  </r>
  <r>
    <x v="2"/>
    <s v="Outstanding"/>
    <x v="1504"/>
    <x v="124"/>
    <m/>
    <x v="544"/>
    <x v="42"/>
    <s v="2 Fatalities_x000a_1 Injuries"/>
    <x v="0"/>
    <n v="1"/>
    <m/>
    <x v="52"/>
    <s v="Explosion of Gelatine Cartridging House. There was no indication of anything abnormal immediately before the accident and the cause could not be determined. Debris was thrown up to 150 m, but most landed within 50 m."/>
    <x v="0"/>
    <s v="Not Known"/>
    <m/>
    <m/>
    <m/>
    <m/>
    <m/>
    <m/>
  </r>
  <r>
    <x v="1"/>
    <s v="Outstanding"/>
    <x v="1505"/>
    <x v="124"/>
    <m/>
    <x v="545"/>
    <x v="52"/>
    <s v="25 Fatalities"/>
    <x v="22"/>
    <n v="0"/>
    <m/>
    <x v="456"/>
    <s v="An electrical short circuit caused the premature initiation of a device used by Russian troops to clear mines."/>
    <x v="0"/>
    <s v="Not Known"/>
    <m/>
    <m/>
    <m/>
    <m/>
    <m/>
    <m/>
  </r>
  <r>
    <x v="1"/>
    <s v="Outstanding"/>
    <x v="1506"/>
    <x v="124"/>
    <m/>
    <x v="546"/>
    <x v="21"/>
    <s v="12 Fatalities_x000a_15 Injuries"/>
    <x v="36"/>
    <n v="15"/>
    <m/>
    <x v="457"/>
    <s v="The explosion occurred in an apartment block while a film crew were handling explosives to be used for scenes in a film."/>
    <x v="0"/>
    <s v="Not Known"/>
    <m/>
    <m/>
    <m/>
    <m/>
    <m/>
    <m/>
  </r>
  <r>
    <x v="14"/>
    <s v="Outstanding"/>
    <x v="1507"/>
    <x v="124"/>
    <m/>
    <x v="547"/>
    <x v="2"/>
    <s v="1 Fatalities_x000a_1 Injuries"/>
    <x v="4"/>
    <n v="1"/>
    <m/>
    <x v="448"/>
    <s v="EXPLOSION OF PROPELLANT DURING MACHINING (PACIFIC SCIENTIFIC)"/>
    <x v="0"/>
    <s v="Not Known"/>
    <m/>
    <m/>
    <m/>
    <m/>
    <m/>
    <m/>
  </r>
  <r>
    <x v="12"/>
    <s v="Outstanding"/>
    <x v="1508"/>
    <x v="124"/>
    <m/>
    <x v="548"/>
    <x v="2"/>
    <s v="1 Fatalities_x000a_1 Injuries"/>
    <x v="4"/>
    <n v="1"/>
    <m/>
    <x v="458"/>
    <s v="A Navy mechanic was killed and another suffered minor injuries when an ejector seat aboard an F-14 &quot;Tomcat&quot; detonated"/>
    <x v="0"/>
    <s v="Not Known"/>
    <m/>
    <m/>
    <m/>
    <m/>
    <m/>
    <m/>
  </r>
  <r>
    <x v="12"/>
    <s v="Outstanding"/>
    <x v="1509"/>
    <x v="124"/>
    <m/>
    <x v="543"/>
    <x v="2"/>
    <s v="0 Fatalities_x000a_4 Injuries"/>
    <x v="1"/>
    <n v="4"/>
    <m/>
    <x v="8"/>
    <s v="FOUR INJURED WHILE REPLACING RIVER WATER LINE WHEN WELDER APPLIED HEAT TO PROCESS PIPING, INDIAN HEAD"/>
    <x v="0"/>
    <s v="Hot work; Contamination"/>
    <m/>
    <m/>
    <m/>
    <m/>
    <m/>
    <m/>
  </r>
  <r>
    <x v="0"/>
    <s v="Outstanding"/>
    <x v="1510"/>
    <x v="124"/>
    <m/>
    <x v="549"/>
    <x v="3"/>
    <s v="0 Fatalities_x000a_0 Injuries"/>
    <x v="1"/>
    <n v="0"/>
    <m/>
    <x v="93"/>
    <s v="A fire broke put during the milling of &quot;special diamond&quot;, which consists of calcium peroxide and paraffin.  The fire spread to 8 x 30kg bags of the finished product and caused severe damage to the roof."/>
    <x v="0"/>
    <s v="Not Known"/>
    <m/>
    <m/>
    <m/>
    <m/>
    <m/>
    <m/>
  </r>
  <r>
    <x v="0"/>
    <s v="Outstanding"/>
    <x v="1511"/>
    <x v="124"/>
    <m/>
    <x v="519"/>
    <x v="2"/>
    <s v="0 Fatalities_x000a_0 Injuries"/>
    <x v="1"/>
    <n v="0"/>
    <m/>
    <x v="0"/>
    <s v="Corning house was set on fire following lightning strike.  The house was undergoing maintenance work at the time of the incident and no explosives were present."/>
    <x v="0"/>
    <s v="Lightning"/>
    <m/>
    <m/>
    <m/>
    <m/>
    <m/>
    <m/>
  </r>
  <r>
    <x v="8"/>
    <s v="Outstanding"/>
    <x v="1512"/>
    <x v="124"/>
    <m/>
    <x v="550"/>
    <x v="2"/>
    <s v="0 Fatalities_x000a_1 Injuries"/>
    <x v="1"/>
    <n v="1"/>
    <m/>
    <x v="80"/>
    <s v="A PRODUCTION MAINTENANCE MAN AND A PRESS OPERATOR, WERE IN THE PROCESS OF CLEANING RESIDUAL SCRAP MATERIALS FROM THE MOLD AREA (SIDE GROOVE) OF THE GRAIN PRESS.COMPACTED SCRAP GRAIN COMPOSITION IGNITED."/>
    <x v="0"/>
    <s v="Not Known"/>
    <m/>
    <m/>
    <m/>
    <m/>
    <m/>
    <m/>
  </r>
  <r>
    <x v="8"/>
    <s v="Outstanding"/>
    <x v="1513"/>
    <x v="124"/>
    <m/>
    <x v="551"/>
    <x v="2"/>
    <s v="0 Fatalities_x000a_1 Injuries"/>
    <x v="1"/>
    <n v="1"/>
    <m/>
    <x v="459"/>
    <s v="MAINTENANCE SUPERVISOR WAS JOGGING THE PRESS WHEN THE EXPLOSION OCCURRED (HITECH)"/>
    <x v="0"/>
    <s v="Poorly designed equipment"/>
    <m/>
    <m/>
    <m/>
    <m/>
    <m/>
    <m/>
  </r>
  <r>
    <x v="7"/>
    <s v="Outstanding"/>
    <x v="1514"/>
    <x v="124"/>
    <m/>
    <x v="552"/>
    <x v="53"/>
    <s v="1 Fatalities_x000a_0 Injuries"/>
    <x v="4"/>
    <n v="0"/>
    <m/>
    <x v="0"/>
    <s v="An explosion in a plant operated by the Explosia Division of Synthesia, the Czech company which makes Semtex, caused one fatality.  The explosion occurred in a small building used for sifting gunpowder."/>
    <x v="0"/>
    <s v="Not Known"/>
    <m/>
    <m/>
    <m/>
    <m/>
    <m/>
    <m/>
  </r>
  <r>
    <x v="9"/>
    <s v="Outstanding"/>
    <x v="1515"/>
    <x v="125"/>
    <d v="1996-03-27T00:00:00"/>
    <x v="17"/>
    <x v="2"/>
    <s v="facility damage only"/>
    <x v="1"/>
    <n v="0"/>
    <s v="Facility damage only"/>
    <x v="8"/>
    <s v="Flash off of explosive after water wash from 8inch projectile bodies."/>
    <x v="41"/>
    <s v="Repair and carry on!"/>
    <s v="Explosive not adequately removed from shell before being put in the furnace"/>
    <s v="Incomplete removal of explosive from shell. Missed operation."/>
    <s v="Check weigh empties._x000a_Review process_x000a_Inspect for complete washout._x000a_Stock control, Lot numbers unknown._x000a_Train operatives"/>
    <s v="Blast modelling, better unit risking and control of event in case of incident."/>
    <s v="Lack of process control"/>
    <m/>
  </r>
  <r>
    <x v="10"/>
    <s v="Outstanding"/>
    <x v="1516"/>
    <x v="125"/>
    <m/>
    <x v="553"/>
    <x v="54"/>
    <s v="1 Fatalities"/>
    <x v="4"/>
    <n v="0"/>
    <m/>
    <x v="460"/>
    <s v="A fisherman died as he tried to remove the detonator from an old WWII bomb.  The illegal practice of using explosives to kill fish is widespread in Albania - after the explosion, the fishermen simply scoop up the shoals of dead fish."/>
    <x v="0"/>
    <s v="Rough handling"/>
    <m/>
    <m/>
    <m/>
    <m/>
    <m/>
    <m/>
  </r>
  <r>
    <x v="10"/>
    <s v="Outstanding"/>
    <x v="1517"/>
    <x v="125"/>
    <m/>
    <x v="368"/>
    <x v="2"/>
    <s v="0 Fatalities_x000a_2 Injuries"/>
    <x v="1"/>
    <n v="2"/>
    <m/>
    <x v="461"/>
    <s v="TWO PERSONNEL WERE IN THE INVOLVED IN AN OPERATION AS PART OF THE DEMIL OF CBU-30A CANISTERS."/>
    <x v="0"/>
    <s v="Not Known"/>
    <m/>
    <m/>
    <m/>
    <m/>
    <m/>
    <m/>
  </r>
  <r>
    <x v="10"/>
    <s v="Outstanding"/>
    <x v="1518"/>
    <x v="125"/>
    <m/>
    <x v="554"/>
    <x v="2"/>
    <s v="0 Fatalities_x000a_2 Injuries"/>
    <x v="1"/>
    <n v="2"/>
    <m/>
    <x v="126"/>
    <s v="EXPLOSION AT TALON'S PLANT 7 FACILITY IN WYOMING COUNTY."/>
    <x v="0"/>
    <s v="Incompatibility"/>
    <m/>
    <m/>
    <m/>
    <m/>
    <m/>
    <m/>
  </r>
  <r>
    <x v="4"/>
    <s v="Outstanding"/>
    <x v="1519"/>
    <x v="125"/>
    <m/>
    <x v="555"/>
    <x v="2"/>
    <s v="0 Fatalities_x000a_0 Injuries"/>
    <x v="1"/>
    <n v="0"/>
    <m/>
    <x v="462"/>
    <s v="M183, detonated when an UXO contractor at the Fort Ord removal project was placing it in a bucket for transportation to the disposal site."/>
    <x v="42"/>
    <s v="Not Known"/>
    <s v="Error of procedure."/>
    <m/>
    <m/>
    <m/>
    <s v="Don't read across demilitarisation processes to EOD procedures."/>
    <m/>
  </r>
  <r>
    <x v="4"/>
    <s v="Outstanding"/>
    <x v="1520"/>
    <x v="125"/>
    <m/>
    <x v="108"/>
    <x v="12"/>
    <s v="0 Fatalities_x000a_0 Injuries"/>
    <x v="1"/>
    <n v="0"/>
    <m/>
    <x v="2"/>
    <s v="Detonation of an underground drain during burning of old mix house as part of decomissioning process. The detonation highlighted the inadequacy of the 24 hour delay from decontamination burning of a building to the time of re-entry."/>
    <x v="43"/>
    <s v="Contamination"/>
    <s v="Design utilities appropriate to the building use."/>
    <m/>
    <m/>
    <m/>
    <s v="Plan the decommissioning process on a site-by-site basis, not custom and practice."/>
    <m/>
  </r>
  <r>
    <x v="1"/>
    <s v="Outstanding"/>
    <x v="1521"/>
    <x v="125"/>
    <m/>
    <x v="539"/>
    <x v="49"/>
    <s v="3 Fatalities_x000a_7 Injuries"/>
    <x v="5"/>
    <n v="7"/>
    <m/>
    <x v="36"/>
    <s v="Two Portuguese and an Italian soldier were killed in an accidental explosion at a former maternity hospital which is now serving as a barrack.  The explosion was caused by unexploded ordnance which had been taken into the barrack."/>
    <x v="0"/>
    <s v="Not Known"/>
    <m/>
    <m/>
    <m/>
    <m/>
    <m/>
    <m/>
  </r>
  <r>
    <x v="1"/>
    <s v="Outstanding"/>
    <x v="1522"/>
    <x v="125"/>
    <m/>
    <x v="556"/>
    <x v="3"/>
    <s v="0 Fatalities_x000a_1 Injuries"/>
    <x v="1"/>
    <n v="1"/>
    <m/>
    <x v="67"/>
    <s v="A schoolboy sustained injury to his hand when an explosives substance he had prepared exploded as he attempted to move it.  Bomb disposal officers later carried out a controlled explosion at the boy's home where police seized three pyrotechnic journals."/>
    <x v="0"/>
    <s v="Rough handling"/>
    <m/>
    <m/>
    <m/>
    <m/>
    <m/>
    <m/>
  </r>
  <r>
    <x v="1"/>
    <s v="Outstanding"/>
    <x v="1523"/>
    <x v="125"/>
    <m/>
    <x v="557"/>
    <x v="2"/>
    <s v="0 Fatalities_x000a_0 Injuries"/>
    <x v="1"/>
    <n v="0"/>
    <m/>
    <x v="463"/>
    <s v="120MM RD IGNITED AND BURNED DURING PROPELLANT TRANSFER"/>
    <x v="0"/>
    <s v="Not Known"/>
    <m/>
    <m/>
    <m/>
    <m/>
    <m/>
    <m/>
  </r>
  <r>
    <x v="6"/>
    <s v="Outstanding"/>
    <x v="1524"/>
    <x v="125"/>
    <m/>
    <x v="17"/>
    <x v="55"/>
    <s v="14 Fatalities_x000a_30 Injuries"/>
    <x v="45"/>
    <n v="30"/>
    <m/>
    <x v="457"/>
    <s v="At least 14 people were killed in an explosion which occurred during the unloading of explosives and detonators at a farming machinery station.  The accident was caused by the use of candles to provide light.  Houses within a radius of 100m were destroyed"/>
    <x v="0"/>
    <s v="Not Known"/>
    <m/>
    <m/>
    <m/>
    <m/>
    <m/>
    <m/>
  </r>
  <r>
    <x v="12"/>
    <s v="Outstanding"/>
    <x v="1525"/>
    <x v="125"/>
    <m/>
    <x v="452"/>
    <x v="1"/>
    <s v="0 Fatalities_x000a_0 Injuries"/>
    <x v="1"/>
    <n v="0"/>
    <m/>
    <x v="0"/>
    <s v="Inflammation of black powder dust that was piled up between 2 boards of the cover (not ameanable to water washing), with a blowlamp used by a techncian during the repairing of a joint on the cover of this building."/>
    <x v="0"/>
    <s v="Contamination; Hot work"/>
    <m/>
    <m/>
    <m/>
    <m/>
    <m/>
    <m/>
  </r>
  <r>
    <x v="0"/>
    <s v="Outstanding"/>
    <x v="1526"/>
    <x v="125"/>
    <m/>
    <x v="519"/>
    <x v="2"/>
    <s v="0 Fatalities_x000a_0 Injuries"/>
    <x v="1"/>
    <n v="0"/>
    <m/>
    <x v="0"/>
    <s v="Explosion, due to unknown cause, of black powder in mix house. Debris thrown up to 15 metres."/>
    <x v="0"/>
    <s v="Not Known"/>
    <m/>
    <m/>
    <m/>
    <m/>
    <m/>
    <m/>
  </r>
  <r>
    <x v="0"/>
    <s v="Outstanding"/>
    <x v="1527"/>
    <x v="125"/>
    <m/>
    <x v="558"/>
    <x v="42"/>
    <s v="1 Fatalities_x000a_2 Injuries"/>
    <x v="4"/>
    <n v="2"/>
    <m/>
    <x v="0"/>
    <s v="An explosion occured in Corning Mill Granulation House No-1, and just after it, by transmission, another explosion occured in Corning Mill Granulation House No-2. The cause of the intial ignition was not determined."/>
    <x v="0"/>
    <s v="Not Known"/>
    <m/>
    <m/>
    <m/>
    <m/>
    <m/>
    <m/>
  </r>
  <r>
    <x v="8"/>
    <s v="Outstanding"/>
    <x v="1528"/>
    <x v="125"/>
    <m/>
    <x v="190"/>
    <x v="2"/>
    <s v="0 Fatalities_x000a_0 Injuries"/>
    <x v="1"/>
    <n v="0"/>
    <m/>
    <x v="464"/>
    <s v="CL-20 PELLET DETONATED DURING PRESSING OPERATION.  Remote operation - so no casualties"/>
    <x v="0"/>
    <s v="Not Known"/>
    <m/>
    <m/>
    <m/>
    <m/>
    <m/>
    <m/>
  </r>
  <r>
    <x v="8"/>
    <s v="Outstanding"/>
    <x v="1529"/>
    <x v="125"/>
    <m/>
    <x v="538"/>
    <x v="1"/>
    <s v="0 Fatalities_x000a_0 Injuries"/>
    <x v="1"/>
    <n v="0"/>
    <m/>
    <x v="8"/>
    <s v="Detonation during pressing of Hexal 70/30. The detonation of the pressed tablet broke the matrix in 3 main axles. Ignition may have been caused by foreign matter or a spark when the pressed body was pushed out of the matrix."/>
    <x v="0"/>
    <s v="Not Known"/>
    <m/>
    <m/>
    <m/>
    <m/>
    <m/>
    <m/>
  </r>
  <r>
    <x v="10"/>
    <s v="Outstanding"/>
    <x v="1530"/>
    <x v="126"/>
    <m/>
    <x v="559"/>
    <x v="50"/>
    <s v="0 Fatalities_x000a_1 Injuries"/>
    <x v="1"/>
    <n v="1"/>
    <m/>
    <x v="80"/>
    <s v="One worker was reported to have been injured in a small explosion which occurred at an Israel Military Industries Ltd (IMI) gunpowder manufacturing plant. The report stated there may have been a leakage of radioactive materials associated with the process"/>
    <x v="0"/>
    <s v="Faulty tool/machinery"/>
    <m/>
    <m/>
    <m/>
    <m/>
    <m/>
    <m/>
  </r>
  <r>
    <x v="10"/>
    <s v="Outstanding"/>
    <x v="1531"/>
    <x v="126"/>
    <m/>
    <x v="560"/>
    <x v="2"/>
    <s v="0 Fatalities_x000a_1 Injuries"/>
    <x v="1"/>
    <n v="1"/>
    <m/>
    <x v="441"/>
    <s v="Contractors Quality Control (CQC) person was inspecting (UXO Procedure) a BDU-33D/B without tail section."/>
    <x v="0"/>
    <s v="Rough handling"/>
    <m/>
    <m/>
    <m/>
    <m/>
    <m/>
    <m/>
  </r>
  <r>
    <x v="10"/>
    <s v="Outstanding"/>
    <x v="1532"/>
    <x v="126"/>
    <m/>
    <x v="561"/>
    <x v="2"/>
    <s v="0 Fatalities_x000a_1 Injuries"/>
    <x v="1"/>
    <n v="1"/>
    <m/>
    <x v="447"/>
    <s v="105MM FUZE ADAPTER EXPLODED WHEN MOVED (FT WINGATE)"/>
    <x v="0"/>
    <s v="Dropped munitions"/>
    <m/>
    <m/>
    <m/>
    <m/>
    <m/>
    <m/>
  </r>
  <r>
    <x v="10"/>
    <s v="Outstanding"/>
    <x v="1533"/>
    <x v="126"/>
    <m/>
    <x v="562"/>
    <x v="30"/>
    <s v="0 Fatalities_x000a_1 Injuries"/>
    <x v="1"/>
    <n v="1"/>
    <m/>
    <x v="112"/>
    <s v="Detonation during insertion of fuseheads into detonator. It is though the accident was due to electrostatic or mechanical ignition from a slightly damaged fusehead when entering the detonator."/>
    <x v="0"/>
    <s v="Faulty article?"/>
    <m/>
    <m/>
    <m/>
    <m/>
    <m/>
    <m/>
  </r>
  <r>
    <x v="5"/>
    <s v="Outstanding"/>
    <x v="1534"/>
    <x v="126"/>
    <m/>
    <x v="563"/>
    <x v="2"/>
    <s v="1 Fatalities_x000a_1 Injuries"/>
    <x v="4"/>
    <n v="1"/>
    <m/>
    <x v="85"/>
    <s v="Ammonium perchlorate blender/dryer"/>
    <x v="0"/>
    <s v="Not Known"/>
    <m/>
    <m/>
    <m/>
    <m/>
    <m/>
    <m/>
  </r>
  <r>
    <x v="11"/>
    <s v="Outstanding"/>
    <x v="1535"/>
    <x v="126"/>
    <m/>
    <x v="564"/>
    <x v="15"/>
    <s v="0 Fatalities_x000a_0 Injuries"/>
    <x v="1"/>
    <n v="0"/>
    <m/>
    <x v="80"/>
    <s v="During production of LOVA propellant, an explosion occurred in the extruder. The twin-screw extruder was extensively damaged but the bunker in which the accident occurred was not destroyed - the light blow-out wall functioned as designed."/>
    <x v="0"/>
    <s v="Pipe blockage"/>
    <m/>
    <m/>
    <m/>
    <m/>
    <m/>
    <m/>
  </r>
  <r>
    <x v="2"/>
    <s v="Outstanding"/>
    <x v="1536"/>
    <x v="126"/>
    <m/>
    <x v="438"/>
    <x v="37"/>
    <s v="2 Fatalities_x000a_1 Injuries"/>
    <x v="0"/>
    <n v="1"/>
    <m/>
    <x v="465"/>
    <s v="Detonation in Niepmann cartridging machine. Explosive may have accumulated on the sieve and been initiated by friction from the brushes."/>
    <x v="0"/>
    <s v="Not Known"/>
    <m/>
    <m/>
    <m/>
    <m/>
    <m/>
    <m/>
  </r>
  <r>
    <x v="2"/>
    <s v="Outstanding"/>
    <x v="1537"/>
    <x v="126"/>
    <m/>
    <x v="565"/>
    <x v="16"/>
    <s v="0 Fatalities_x000a_1 Injuries"/>
    <x v="1"/>
    <n v="1"/>
    <m/>
    <x v="126"/>
    <s v="Operator had placed a block of caps into the charger, activated the machine to load shells with azide when the detonation occurred. Operator suffered temporary hearing loss, taken to hospital for observation and released."/>
    <x v="0"/>
    <s v="Not Known"/>
    <m/>
    <m/>
    <m/>
    <m/>
    <m/>
    <m/>
  </r>
  <r>
    <x v="2"/>
    <s v="Outstanding"/>
    <x v="1538"/>
    <x v="126"/>
    <m/>
    <x v="411"/>
    <x v="13"/>
    <s v="0 Fatalities_x000a_1 Injuries"/>
    <x v="1"/>
    <n v="1"/>
    <m/>
    <x v="7"/>
    <s v="Detonation caused by a laddle of detonators falling down. The ladle might have hit the edge of the wooden table on which it was to be kept. The drop was from the hand."/>
    <x v="0"/>
    <s v="Dropped explosives"/>
    <m/>
    <m/>
    <m/>
    <m/>
    <m/>
    <m/>
  </r>
  <r>
    <x v="1"/>
    <s v="Outstanding"/>
    <x v="1539"/>
    <x v="126"/>
    <m/>
    <x v="566"/>
    <x v="54"/>
    <s v="27 Fatalities"/>
    <x v="46"/>
    <n v="0"/>
    <m/>
    <x v="36"/>
    <s v="At least 27 people were reported killed in a series of explosions which occurred during the looting of an underground arsenal.  The first explosion may have been triggered by a candle igniting spilled &quot;gunpowder&quot; from artillery shells."/>
    <x v="0"/>
    <s v="Not Known"/>
    <m/>
    <m/>
    <m/>
    <m/>
    <m/>
    <m/>
  </r>
  <r>
    <x v="1"/>
    <s v="Outstanding"/>
    <x v="1540"/>
    <x v="126"/>
    <m/>
    <x v="567"/>
    <x v="2"/>
    <s v="0 Fatalities_x000a_1 Injuries"/>
    <x v="1"/>
    <n v="1"/>
    <m/>
    <x v="447"/>
    <s v="DROPPED DETONATOR FUNCTIONED WHEN PICKED UP (FT A.P. HILL)"/>
    <x v="0"/>
    <s v="Dropped explosives"/>
    <m/>
    <m/>
    <m/>
    <m/>
    <m/>
    <m/>
  </r>
  <r>
    <x v="1"/>
    <s v="Outstanding"/>
    <x v="1541"/>
    <x v="126"/>
    <m/>
    <x v="568"/>
    <x v="2"/>
    <s v="0 Fatalities_x000a_2 Injuries"/>
    <x v="1"/>
    <n v="2"/>
    <m/>
    <x v="466"/>
    <s v="M55 DETONATORS DETONATED DURING TRANSFER TO AMMO CAN (TALON MFR CO)"/>
    <x v="0"/>
    <s v="Not Known"/>
    <m/>
    <m/>
    <m/>
    <m/>
    <m/>
    <m/>
  </r>
  <r>
    <x v="1"/>
    <s v="Outstanding"/>
    <x v="1542"/>
    <x v="126"/>
    <m/>
    <x v="411"/>
    <x v="13"/>
    <s v="1 Fatalities_x000a_0 Injuries"/>
    <x v="4"/>
    <n v="0"/>
    <m/>
    <x v="330"/>
    <s v="Explosion during manual collection of filled bottles of ASA powder after drying. Probably tho dry ASA bottle was dropped by the operative in the process of transferring the material to the store. A small crater of 2&quot; x 2&quot;x 1&quot; was found an the floor"/>
    <x v="0"/>
    <s v="Dropped explosives"/>
    <m/>
    <m/>
    <m/>
    <m/>
    <m/>
    <m/>
  </r>
  <r>
    <x v="1"/>
    <s v="Outstanding"/>
    <x v="1543"/>
    <x v="126"/>
    <m/>
    <x v="500"/>
    <x v="29"/>
    <s v="0 Fatalities_x000a_1 Injuries"/>
    <x v="1"/>
    <n v="1"/>
    <m/>
    <x v="80"/>
    <s v="The worker was taking single base, recycling material containing solvent from pressing stage. When he emptied smaller vessel into the bigger plastic drum, ether flared."/>
    <x v="0"/>
    <s v="Inadequate earthing"/>
    <m/>
    <m/>
    <m/>
    <m/>
    <m/>
    <m/>
  </r>
  <r>
    <x v="6"/>
    <s v="Outstanding"/>
    <x v="1544"/>
    <x v="126"/>
    <m/>
    <x v="569"/>
    <x v="13"/>
    <s v="17 Fatalities_x000a_31 Injuries"/>
    <x v="3"/>
    <n v="31"/>
    <m/>
    <x v="467"/>
    <s v="An explosion occurred outside a warehouse during the unloading of two vehicles that had been carrying gelatine and detonators.  A small muffled explosion was followed by a large blast.  Between 30 and 40 houses were damaged.  The dead included 2 children."/>
    <x v="0"/>
    <s v="Not Known"/>
    <m/>
    <m/>
    <m/>
    <m/>
    <m/>
    <m/>
  </r>
  <r>
    <x v="6"/>
    <s v="Outstanding"/>
    <x v="1545"/>
    <x v="126"/>
    <m/>
    <x v="570"/>
    <x v="37"/>
    <s v="16 Fatalities_x000a_2 Injuries"/>
    <x v="17"/>
    <n v="2"/>
    <m/>
    <x v="468"/>
    <s v="An experimental, multiple-detonation bomb was reported to have exploded whilst being loaded onto an IAR-93 fighter-bomber at a military airfield."/>
    <x v="0"/>
    <s v="Not Known"/>
    <m/>
    <m/>
    <m/>
    <m/>
    <m/>
    <m/>
  </r>
  <r>
    <x v="14"/>
    <s v="Outstanding"/>
    <x v="1546"/>
    <x v="126"/>
    <m/>
    <x v="388"/>
    <x v="2"/>
    <s v="0 Fatalities_x000a_0 Injuries"/>
    <x v="1"/>
    <n v="0"/>
    <m/>
    <x v="469"/>
    <s v="EXPERMENTAL LX-19 EXPLODED WHILE BEING LATHED (IOWA AAP)"/>
    <x v="0"/>
    <s v="Not Known"/>
    <m/>
    <m/>
    <m/>
    <m/>
    <m/>
    <m/>
  </r>
  <r>
    <x v="0"/>
    <s v="Outstanding"/>
    <x v="1547"/>
    <x v="126"/>
    <m/>
    <x v="17"/>
    <x v="2"/>
    <s v="0 Fatalities_x000a_1 Injuries"/>
    <x v="1"/>
    <n v="1"/>
    <m/>
    <x v="441"/>
    <s v="TRACER COMPOUND FLASHED DURING GRINDING OPERATION (ALLIANT TECHSYS)"/>
    <x v="0"/>
    <s v="Procedure not followed"/>
    <m/>
    <m/>
    <m/>
    <m/>
    <m/>
    <m/>
  </r>
  <r>
    <x v="0"/>
    <s v="Outstanding"/>
    <x v="1548"/>
    <x v="126"/>
    <m/>
    <x v="108"/>
    <x v="12"/>
    <s v="0 Fatalities_x000a_1 Injuries"/>
    <x v="1"/>
    <n v="1"/>
    <m/>
    <x v="0"/>
    <s v="One charge (220kg) of black powder initiated approximately 6 minutes into the operating cycle of 15 minutes. Three other partially filled dust and grain collecting bogies were also initiated inside the building. Most debris landed within 80 m."/>
    <x v="0"/>
    <s v="Not Known"/>
    <m/>
    <m/>
    <m/>
    <m/>
    <m/>
    <m/>
  </r>
  <r>
    <x v="8"/>
    <s v="Outstanding"/>
    <x v="1549"/>
    <x v="126"/>
    <m/>
    <x v="571"/>
    <x v="2"/>
    <s v="0 Fatalities_x000a_1 Injuries"/>
    <x v="1"/>
    <n v="1"/>
    <m/>
    <x v="441"/>
    <s v="EMPLOYEE BURNED WHILE PRESSING FUZE DELAYS (NEW ENGLAND ORDNANCE)"/>
    <x v="0"/>
    <s v="Not Known"/>
    <m/>
    <m/>
    <m/>
    <m/>
    <m/>
    <m/>
  </r>
  <r>
    <x v="8"/>
    <s v="Outstanding"/>
    <x v="1550"/>
    <x v="126"/>
    <m/>
    <x v="572"/>
    <x v="2"/>
    <s v="0 Fatalities_x000a_1 Injuries"/>
    <x v="1"/>
    <n v="1"/>
    <m/>
    <x v="441"/>
    <s v="DELAY COMPOSITION DETONATED DURING PRESSING OPERATION (MARTIN ELECTRONICS)"/>
    <x v="0"/>
    <s v="Not Known"/>
    <m/>
    <m/>
    <m/>
    <m/>
    <m/>
    <m/>
  </r>
  <r>
    <x v="8"/>
    <s v="Outstanding"/>
    <x v="1551"/>
    <x v="126"/>
    <m/>
    <x v="452"/>
    <x v="1"/>
    <s v="0 Fatalities_x000a_0 Injuries"/>
    <x v="1"/>
    <n v="0"/>
    <m/>
    <x v="8"/>
    <s v="An explosion occured in the compression house during the manufacture of pressed bodies of black powder. The explosion communicated to powder in the hopper. The exact cause of the initial ignition could not be determined"/>
    <x v="0"/>
    <s v="Not Known"/>
    <m/>
    <m/>
    <m/>
    <m/>
    <m/>
    <m/>
  </r>
  <r>
    <x v="11"/>
    <s v="Outstanding"/>
    <x v="1552"/>
    <x v="127"/>
    <m/>
    <x v="374"/>
    <x v="2"/>
    <s v="0 Fatalities_x000a_0 Injuries"/>
    <x v="1"/>
    <n v="0"/>
    <m/>
    <x v="470"/>
    <s v="A fire occurred in a four inch propellant extrusion press, radford aap"/>
    <x v="0"/>
    <s v="Not Known"/>
    <m/>
    <m/>
    <m/>
    <m/>
    <m/>
    <m/>
  </r>
  <r>
    <x v="11"/>
    <s v="Outstanding"/>
    <x v="1553"/>
    <x v="127"/>
    <m/>
    <x v="573"/>
    <x v="1"/>
    <s v="0 Fatalities_x000a_0 Injuries"/>
    <x v="1"/>
    <n v="0"/>
    <m/>
    <x v="80"/>
    <s v="Deflagration during double base propellant extrusion. The accident occurred at the beginning of the first extrusion cycle. Cause unknown. Damage limited to press."/>
    <x v="0"/>
    <s v="Not Known"/>
    <m/>
    <m/>
    <m/>
    <m/>
    <m/>
    <m/>
  </r>
  <r>
    <x v="2"/>
    <s v="Outstanding"/>
    <x v="1554"/>
    <x v="127"/>
    <m/>
    <x v="574"/>
    <x v="2"/>
    <s v="7 Fatalities_x000a_12 Injuries"/>
    <x v="15"/>
    <n v="12"/>
    <m/>
    <x v="6"/>
    <s v="A massive explosion, that was reported to have been heard 20 miles away, destroyed a wood-frame single-storey assembly building in a fireworks factory.  Twenty-two people were reported to have been working in the factory at the time of the blast."/>
    <x v="0"/>
    <s v="Not Known"/>
    <m/>
    <m/>
    <m/>
    <m/>
    <m/>
    <m/>
  </r>
  <r>
    <x v="1"/>
    <s v="Outstanding"/>
    <x v="1555"/>
    <x v="127"/>
    <m/>
    <x v="575"/>
    <x v="2"/>
    <s v="0 Fatalities_x000a_0 Injuries"/>
    <x v="1"/>
    <n v="0"/>
    <m/>
    <x v="6"/>
    <s v="Smoke was seen coming from a piece of checked baggage during the loading of a passenger aircraft at San Diego International Airport.  The bag was found to contain 86 fireworks."/>
    <x v="0"/>
    <s v="Not Known"/>
    <m/>
    <m/>
    <m/>
    <m/>
    <m/>
    <m/>
  </r>
  <r>
    <x v="1"/>
    <s v="Outstanding"/>
    <x v="1556"/>
    <x v="127"/>
    <m/>
    <x v="331"/>
    <x v="2"/>
    <s v="0 Fatalities_x000a_0 Injuries"/>
    <x v="1"/>
    <n v="0"/>
    <m/>
    <x v="471"/>
    <s v="Technician transfered A1A ignition material from conductive container to metal cup when ignition occurred, indian head"/>
    <x v="0"/>
    <s v="Inadequate earthing"/>
    <m/>
    <m/>
    <m/>
    <m/>
    <m/>
    <m/>
  </r>
  <r>
    <x v="1"/>
    <s v="Outstanding"/>
    <x v="1557"/>
    <x v="127"/>
    <m/>
    <x v="576"/>
    <x v="49"/>
    <s v="0 Fatalities_x000a_1 Injuries"/>
    <x v="1"/>
    <n v="1"/>
    <m/>
    <x v="472"/>
    <s v="Reportedly inert grenade was being handled when it detonated"/>
    <x v="0"/>
    <s v="Not Known"/>
    <m/>
    <m/>
    <m/>
    <m/>
    <m/>
    <m/>
  </r>
  <r>
    <x v="1"/>
    <s v="Outstanding"/>
    <x v="1558"/>
    <x v="127"/>
    <m/>
    <x v="577"/>
    <x v="45"/>
    <s v="0 Fatalities_x000a_1 Injuries"/>
    <x v="1"/>
    <n v="1"/>
    <m/>
    <x v="473"/>
    <s v="Sm picked up grenade fuze when the fuze functioned, injuring hand, Kuwait"/>
    <x v="0"/>
    <s v="Rough handling"/>
    <m/>
    <m/>
    <m/>
    <m/>
    <m/>
    <m/>
  </r>
  <r>
    <x v="1"/>
    <s v="Outstanding"/>
    <x v="1559"/>
    <x v="127"/>
    <m/>
    <x v="551"/>
    <x v="2"/>
    <s v="1 Fatalities_x000a_0 Injuries"/>
    <x v="4"/>
    <n v="0"/>
    <m/>
    <x v="474"/>
    <s v="Fire occurred while operator took pots of magnesium teflon slurry mix from work table to transport cart, tracor aerospace"/>
    <x v="0"/>
    <s v="Spilt Explosives?"/>
    <m/>
    <m/>
    <m/>
    <m/>
    <m/>
    <m/>
  </r>
  <r>
    <x v="1"/>
    <s v="Outstanding"/>
    <x v="1560"/>
    <x v="127"/>
    <m/>
    <x v="578"/>
    <x v="2"/>
    <s v="0 Fatalities_x000a_1 Injuries"/>
    <x v="1"/>
    <n v="1"/>
    <m/>
    <x v="475"/>
    <s v="Sm was performing misfire procedures and weapon went off while sm was holding cannon muzzle, ft stewart"/>
    <x v="0"/>
    <s v="Misfire"/>
    <m/>
    <m/>
    <m/>
    <m/>
    <m/>
    <m/>
  </r>
  <r>
    <x v="1"/>
    <s v="Outstanding"/>
    <x v="1561"/>
    <x v="127"/>
    <m/>
    <x v="579"/>
    <x v="2"/>
    <s v="0 Fatalities_x000a_0 Injuries"/>
    <x v="1"/>
    <n v="0"/>
    <m/>
    <x v="476"/>
    <s v="During removal from a metal can for inspection signal ignited. Singing shirt &amp; scorching bay walls, schofield barracks"/>
    <x v="0"/>
    <s v="Faulty article"/>
    <m/>
    <m/>
    <m/>
    <m/>
    <m/>
    <m/>
  </r>
  <r>
    <x v="1"/>
    <s v="Outstanding"/>
    <x v="1562"/>
    <x v="127"/>
    <m/>
    <x v="580"/>
    <x v="2"/>
    <s v="0 Fatalities_x000a_1 Injuries"/>
    <x v="1"/>
    <n v="1"/>
    <m/>
    <x v="477"/>
    <s v="Explosive train assembly ignited between workers fingers, oea aerospace, inc"/>
    <x v="0"/>
    <s v="Dropped explosives"/>
    <m/>
    <m/>
    <m/>
    <m/>
    <m/>
    <m/>
  </r>
  <r>
    <x v="1"/>
    <s v="Outstanding"/>
    <x v="1563"/>
    <x v="127"/>
    <m/>
    <x v="581"/>
    <x v="2"/>
    <s v="1 Fatalities_x000a_0 Injuries"/>
    <x v="4"/>
    <n v="0"/>
    <m/>
    <x v="478"/>
    <s v="Am picked up a suppression device and dropped or threw at which time it detonated, white sands mr"/>
    <x v="0"/>
    <s v="Not Known"/>
    <m/>
    <m/>
    <m/>
    <m/>
    <m/>
    <m/>
  </r>
  <r>
    <x v="1"/>
    <s v="Outstanding"/>
    <x v="1564"/>
    <x v="127"/>
    <m/>
    <x v="582"/>
    <x v="2"/>
    <s v="0 Fatalities_x000a_1 Injuries"/>
    <x v="1"/>
    <n v="1"/>
    <m/>
    <x v="479"/>
    <s v="Demolition explosive simulator exploded while sm's were checking route during jrtc, ft polk"/>
    <x v="0"/>
    <s v="Not Known"/>
    <m/>
    <m/>
    <m/>
    <m/>
    <m/>
    <m/>
  </r>
  <r>
    <x v="15"/>
    <s v="Outstanding"/>
    <x v="1565"/>
    <x v="127"/>
    <m/>
    <x v="583"/>
    <x v="56"/>
    <s v="0 Fatalities_x000a_3 Injuries"/>
    <x v="1"/>
    <n v="3"/>
    <m/>
    <x v="480"/>
    <s v="At least three people were reported to have been injured when a soldier accidentally fire an anti-aircraft missile over a residential area.  The injuries were caused by tiny metal fragments &amp; these also damaged about 20 cars."/>
    <x v="0"/>
    <s v="Not Known"/>
    <m/>
    <m/>
    <m/>
    <m/>
    <m/>
    <m/>
  </r>
  <r>
    <x v="6"/>
    <s v="Outstanding"/>
    <x v="1566"/>
    <x v="127"/>
    <m/>
    <x v="584"/>
    <x v="2"/>
    <s v="2 Fatalities_x000a_1 Injuries"/>
    <x v="0"/>
    <n v="1"/>
    <m/>
    <x v="6"/>
    <s v="Two technicians were reported to have been killed in an explosion which occurred whilst they were loading fireworks into a truck at a site where a fireworks display was due to be held."/>
    <x v="0"/>
    <s v="Not Known"/>
    <m/>
    <m/>
    <m/>
    <m/>
    <m/>
    <m/>
  </r>
  <r>
    <x v="6"/>
    <s v="Outstanding"/>
    <x v="1567"/>
    <x v="127"/>
    <m/>
    <x v="269"/>
    <x v="2"/>
    <s v="0 Fatalities_x000a_0 Injuries"/>
    <x v="1"/>
    <n v="0"/>
    <m/>
    <x v="481"/>
    <s v="5&quot;/54 projectile fell nose first on deck. Impact detonator in fuse cap detonated, nws, yorktown"/>
    <x v="0"/>
    <s v="Dropped munitions"/>
    <m/>
    <m/>
    <m/>
    <m/>
    <m/>
    <m/>
  </r>
  <r>
    <x v="12"/>
    <s v="Outstanding"/>
    <x v="1568"/>
    <x v="127"/>
    <m/>
    <x v="585"/>
    <x v="2"/>
    <s v="0 Fatalities_x000a_1 Injuries"/>
    <x v="1"/>
    <n v="1"/>
    <m/>
    <x v="482"/>
    <s v="While searching for parts on a demilitarized aircraft the sm assumed all explosive were removed and hastefully pulled the window jettison mechanism, ft belvoir"/>
    <x v="0"/>
    <s v="Contamination"/>
    <m/>
    <m/>
    <m/>
    <m/>
    <m/>
    <m/>
  </r>
  <r>
    <x v="12"/>
    <s v="Outstanding"/>
    <x v="1569"/>
    <x v="127"/>
    <m/>
    <x v="463"/>
    <x v="17"/>
    <s v="0 Fatalities_x000a_0 Injuries"/>
    <x v="1"/>
    <n v="0"/>
    <m/>
    <x v="80"/>
    <s v="Propellant fire during installation of dust extractor. Hot swarf from a drilling operation igniting propellant located in a hidden pocket between the vertical wall and the blending barrel hopper."/>
    <x v="0"/>
    <s v="Contamination"/>
    <m/>
    <m/>
    <m/>
    <m/>
    <m/>
    <m/>
  </r>
  <r>
    <x v="0"/>
    <s v="Outstanding"/>
    <x v="1570"/>
    <x v="127"/>
    <m/>
    <x v="586"/>
    <x v="52"/>
    <s v="0 Fatalities_x000a_0 Injuries"/>
    <x v="1"/>
    <n v="0"/>
    <m/>
    <x v="67"/>
    <s v="An explosion in a powder mill during silent hours. The expl' reportedly lifted a workshop of 40 sq metres area into the air. The blast was felt in nearby residential areas but no damage was reported. The mill was part of Kirov Research &amp; Production."/>
    <x v="0"/>
    <s v="Not Known"/>
    <m/>
    <m/>
    <m/>
    <m/>
    <m/>
    <m/>
  </r>
  <r>
    <x v="8"/>
    <s v="Outstanding"/>
    <x v="1571"/>
    <x v="127"/>
    <m/>
    <x v="392"/>
    <x v="3"/>
    <s v="0 Fatalities_x000a_0 Injuries"/>
    <x v="1"/>
    <n v="0"/>
    <m/>
    <x v="8"/>
    <s v="An ignition occurred during the pressing of Decoy 1 x 1 MK 4 flares. No one was injured and there was no damage to the building. The incident was caused by a static discharge as the pellet reasserted following ejection from the press tooling."/>
    <x v="0"/>
    <s v="Not Known"/>
    <m/>
    <m/>
    <m/>
    <m/>
    <m/>
    <m/>
  </r>
  <r>
    <x v="8"/>
    <s v="Outstanding"/>
    <x v="1572"/>
    <x v="127"/>
    <m/>
    <x v="423"/>
    <x v="3"/>
    <s v="0 Fatalities_x000a_0 Injuries"/>
    <x v="1"/>
    <n v="0"/>
    <m/>
    <x v="8"/>
    <s v="An I.R. Decoy pressed pellet ignited within the Robotic Pressing Cell. The ignition occurred immediately the pellet was released onto the table. The Automatic CO2 Fire Extinguisher System functioned correctly"/>
    <x v="0"/>
    <s v="Not Known"/>
    <m/>
    <m/>
    <m/>
    <m/>
    <m/>
    <m/>
  </r>
  <r>
    <x v="8"/>
    <s v="Outstanding"/>
    <x v="1573"/>
    <x v="127"/>
    <m/>
    <x v="423"/>
    <x v="3"/>
    <s v="0 Fatalities_x000a_0 Injuries"/>
    <x v="1"/>
    <n v="0"/>
    <m/>
    <x v="8"/>
    <s v="An I.R. Decoy pressed pellet ignited within the Robotic Pressing Cell. The ignition occurred 40 seconds after the pellet had been released onto the table. The Automatic CO2 Fire Extinguisher System functioned correctly."/>
    <x v="0"/>
    <s v="Not Known"/>
    <m/>
    <m/>
    <m/>
    <m/>
    <m/>
    <m/>
  </r>
  <r>
    <x v="8"/>
    <s v="Outstanding"/>
    <x v="1574"/>
    <x v="127"/>
    <m/>
    <x v="423"/>
    <x v="3"/>
    <s v="0 Fatalities_x000a_0 Injuries"/>
    <x v="1"/>
    <n v="0"/>
    <m/>
    <x v="8"/>
    <s v="An I.R. Decoy pressed pellet ignited within the Robotic Pressing Cell. The ignition occurred 33 seconds after the pellet had been released onto the table. The Automatic CO2 Fire Extinguisher System did not function."/>
    <x v="0"/>
    <s v="Not Known"/>
    <m/>
    <m/>
    <m/>
    <m/>
    <m/>
    <m/>
  </r>
  <r>
    <x v="8"/>
    <s v="Outstanding"/>
    <x v="1575"/>
    <x v="127"/>
    <m/>
    <x v="550"/>
    <x v="2"/>
    <s v="0 Fatalities_x000a_1 Injuries"/>
    <x v="1"/>
    <n v="1"/>
    <m/>
    <x v="8"/>
    <s v="Flare composition ignited while feeding from hopper into press injuring operator, Alliant Tech-systems"/>
    <x v="0"/>
    <s v="Not Known"/>
    <m/>
    <m/>
    <m/>
    <m/>
    <m/>
    <m/>
  </r>
  <r>
    <x v="8"/>
    <s v="Outstanding"/>
    <x v="1576"/>
    <x v="127"/>
    <m/>
    <x v="587"/>
    <x v="2"/>
    <s v="0 Fatalities_x000a_1 Injuries"/>
    <x v="1"/>
    <n v="1"/>
    <m/>
    <x v="8"/>
    <s v="Residual igniter material on table ignited, injuring 1 employee, technical ordnance inc"/>
    <x v="0"/>
    <s v="Contamination"/>
    <m/>
    <m/>
    <m/>
    <m/>
    <m/>
    <m/>
  </r>
  <r>
    <x v="8"/>
    <s v="Outstanding"/>
    <x v="1577"/>
    <x v="127"/>
    <m/>
    <x v="588"/>
    <x v="2"/>
    <s v="0 Fatalities_x000a_0 Injuries"/>
    <x v="1"/>
    <n v="0"/>
    <m/>
    <x v="8"/>
    <s v="Explosion during consolidation of A5 explosives into submunition, lone star aap"/>
    <x v="0"/>
    <s v="Contamination"/>
    <m/>
    <m/>
    <m/>
    <m/>
    <m/>
    <m/>
  </r>
  <r>
    <x v="9"/>
    <s v="Outstanding"/>
    <x v="1578"/>
    <x v="128"/>
    <m/>
    <x v="17"/>
    <x v="16"/>
    <s v="1 serious injury, 2 injuries"/>
    <x v="1"/>
    <n v="3"/>
    <m/>
    <x v="8"/>
    <s v="Explosion of Lead Styphnate on opening box "/>
    <x v="44"/>
    <s v="Explosion from static/friction"/>
    <s v="Poor storage of composition_x000a_Poor container design"/>
    <s v="check classification of the objects to be disposed of classification for transport relates to transport conditions and may not related to the bahavious of the products once they leave their packaging_x000a_Enhance safety tests of equipment with a safety margin_x000a_Improve dialogue between supplier of munitions to be disposed of and the demolition agent in order to ensure that all available on the abnormalities of the munitions (shocks, falls, extreme storage temperatures) are properly advised."/>
    <s v="Ensure robust design of container_x000a_Open container remotely if required_x000a_Consider disposal of primers within outer container if certain of contents!_x000a_X-ray container remotely before handling"/>
    <s v="Remote operation_x000a_minimum personnel"/>
    <s v="Ensure adequate information shared between supplier and disposal area_x000a_Ensure correct and safe packaging used"/>
    <m/>
  </r>
  <r>
    <x v="10"/>
    <s v="Outstanding"/>
    <x v="1579"/>
    <x v="128"/>
    <m/>
    <x v="589"/>
    <x v="2"/>
    <s v="3 Fatalities"/>
    <x v="5"/>
    <n v="0"/>
    <m/>
    <x v="6"/>
    <s v="Three people were reported to have been killed when a shell exploded in a trailer where more fireworks were being assembled."/>
    <x v="0"/>
    <s v="Not Known"/>
    <m/>
    <m/>
    <m/>
    <m/>
    <m/>
    <m/>
  </r>
  <r>
    <x v="10"/>
    <s v="Outstanding"/>
    <x v="1580"/>
    <x v="128"/>
    <m/>
    <x v="17"/>
    <x v="1"/>
    <s v="0 Fatalities_x000a_0 Injuries"/>
    <x v="1"/>
    <n v="0"/>
    <m/>
    <x v="483"/>
    <s v="The primers are automatically located in the holders by a punching device. Whilst being pushed in, the pressure applied by the punch on the primer caused it to operate.  An alignment fault caused the primer to be located traversely."/>
    <x v="0"/>
    <s v="Faulty tool/machinery"/>
    <m/>
    <m/>
    <m/>
    <m/>
    <m/>
    <m/>
  </r>
  <r>
    <x v="10"/>
    <s v="Outstanding"/>
    <x v="1581"/>
    <x v="128"/>
    <m/>
    <x v="17"/>
    <x v="1"/>
    <s v="0 Fatalities_x000a_0 Injuries"/>
    <x v="1"/>
    <n v="0"/>
    <m/>
    <x v="122"/>
    <s v="The label on a fibre optic cable, applied too loosely, came into contact with several rows of igniters as the robot pincers turned; 150 igniters (out of 166) operated as a secondary reaction."/>
    <x v="0"/>
    <s v="Incorrect use of machinery?"/>
    <m/>
    <m/>
    <m/>
    <m/>
    <m/>
    <m/>
  </r>
  <r>
    <x v="10"/>
    <s v="Outstanding"/>
    <x v="1582"/>
    <x v="128"/>
    <m/>
    <x v="17"/>
    <x v="1"/>
    <s v="0 Fatalities_x000a_4 Injuries"/>
    <x v="1"/>
    <n v="4"/>
    <m/>
    <x v="6"/>
    <s v="During assembly, a first &quot;bomb&quot; exploded in the cellar of the Town Hall, thereby activating all the other fireworks (200 kg) which were stored there. One seriously injured, 3 slightly injured; the Town Hall cellar was damaged."/>
    <x v="0"/>
    <s v="Not Known"/>
    <m/>
    <m/>
    <m/>
    <m/>
    <m/>
    <m/>
  </r>
  <r>
    <x v="10"/>
    <s v="Outstanding"/>
    <x v="1583"/>
    <x v="128"/>
    <m/>
    <x v="17"/>
    <x v="1"/>
    <s v="1 Fatalities_x000a_0 Injuries"/>
    <x v="4"/>
    <n v="0"/>
    <m/>
    <x v="324"/>
    <s v="Before studying the most appropriate instructions for disposal of the object, the operator removed a screw immobilising the fuse, then unscrewed it, which caused it to operate and detonate the booster (70 g)."/>
    <x v="0"/>
    <s v="Inappropriate Disposal"/>
    <m/>
    <m/>
    <m/>
    <m/>
    <m/>
    <m/>
  </r>
  <r>
    <x v="10"/>
    <s v="Outstanding"/>
    <x v="1584"/>
    <x v="128"/>
    <m/>
    <x v="590"/>
    <x v="3"/>
    <s v="0 Fatalities_x000a_2 Injuries"/>
    <x v="1"/>
    <n v="2"/>
    <m/>
    <x v="238"/>
    <s v="An ignition occurred as an operative tried to correct a faulty gerb by pressing the igniter back into the tube. The ignited gerb was dropped into a box of completed gerbs which in turn ignited. The two operatives in the room sustained burn injuries."/>
    <x v="0"/>
    <s v="Rough handling; Faulty article"/>
    <m/>
    <m/>
    <m/>
    <m/>
    <m/>
    <m/>
  </r>
  <r>
    <x v="10"/>
    <s v="Outstanding"/>
    <x v="1585"/>
    <x v="128"/>
    <m/>
    <x v="551"/>
    <x v="2"/>
    <s v="0 Fatalities_x000a_1 Injuries"/>
    <x v="1"/>
    <n v="1"/>
    <m/>
    <x v="484"/>
    <s v="Operator was installing no load detent ignitors in a rocket pod. He had successfully installed ignitors in four rockets and was working on the fifth rocket, when a no load detent functioned in his hand."/>
    <x v="0"/>
    <s v="Not Known"/>
    <m/>
    <m/>
    <m/>
    <m/>
    <m/>
    <m/>
  </r>
  <r>
    <x v="10"/>
    <s v="Outstanding"/>
    <x v="1586"/>
    <x v="128"/>
    <m/>
    <x v="591"/>
    <x v="2"/>
    <s v="0 Fatalities_x000a_1 Injuries"/>
    <x v="1"/>
    <n v="1"/>
    <m/>
    <x v="485"/>
    <s v="M257 illum rocket warhead initiated while being disassembled."/>
    <x v="0"/>
    <s v="Not Known"/>
    <m/>
    <m/>
    <m/>
    <m/>
    <m/>
    <m/>
  </r>
  <r>
    <x v="3"/>
    <s v="Outstanding"/>
    <x v="1587"/>
    <x v="128"/>
    <m/>
    <x v="592"/>
    <x v="2"/>
    <s v="0 Fatalities_x000a_10 Injuries"/>
    <x v="1"/>
    <n v="0"/>
    <m/>
    <x v="67"/>
    <s v="Ten workers were reported to have been injured in an explosion while they were cleaning a welding area that had been closed off since 1993."/>
    <x v="0"/>
    <s v="Contamination"/>
    <m/>
    <m/>
    <m/>
    <m/>
    <m/>
    <m/>
  </r>
  <r>
    <x v="3"/>
    <s v="Outstanding"/>
    <x v="1588"/>
    <x v="128"/>
    <m/>
    <x v="17"/>
    <x v="1"/>
    <s v="0 Fatalities_x000a_0 Injuries"/>
    <x v="1"/>
    <n v="0"/>
    <m/>
    <x v="486"/>
    <s v="Whilst unscrewing a lacquering station blade, slight deflagration occurred, setting alight the acetone-soaked cleaning cloth and causing a slight blast with projection of sparks.  The presence of dry lacquer on the blade probably caused the ignition."/>
    <x v="0"/>
    <s v="Inadequate desensitisation?"/>
    <m/>
    <m/>
    <m/>
    <m/>
    <m/>
    <m/>
  </r>
  <r>
    <x v="3"/>
    <s v="Outstanding"/>
    <x v="1589"/>
    <x v="128"/>
    <m/>
    <x v="17"/>
    <x v="1"/>
    <s v="0 Fatalities_x000a_1 Injuries"/>
    <x v="1"/>
    <n v="1"/>
    <m/>
    <x v="487"/>
    <s v="When cleaning the compression unit, the dust contained in the ADF collector, checked that very morning, caught fire. A ball bearing was faulty and its overheating caused a fire. A female operator suffered shock."/>
    <x v="0"/>
    <s v="Faulty tool/machinery"/>
    <m/>
    <m/>
    <m/>
    <m/>
    <m/>
    <m/>
  </r>
  <r>
    <x v="3"/>
    <s v="Outstanding"/>
    <x v="1590"/>
    <x v="128"/>
    <m/>
    <x v="17"/>
    <x v="1"/>
    <s v="0 Fatalities_x000a_1 Injuries"/>
    <x v="1"/>
    <n v="1"/>
    <m/>
    <x v="99"/>
    <s v="During the cleaning of the fractioning station the operative knocked an outlet pipe which had been used to remove residues.  The pipe exploded causing the acetone drum close by to catch fire together with rags and a barrel of rubbish."/>
    <x v="0"/>
    <s v="Contamination"/>
    <m/>
    <m/>
    <m/>
    <m/>
    <m/>
    <m/>
  </r>
  <r>
    <x v="4"/>
    <s v="Outstanding"/>
    <x v="1591"/>
    <x v="128"/>
    <m/>
    <x v="593"/>
    <x v="49"/>
    <s v="1 Fatalities_x000a_1 Injuries"/>
    <x v="4"/>
    <n v="1"/>
    <m/>
    <x v="36"/>
    <s v="One Russian soldier was reported killed and another injured whilst preparing ammunition for disposal"/>
    <x v="45"/>
    <s v="Not Known"/>
    <s v="Human factors - communication"/>
    <m/>
    <m/>
    <s v="Clear communication and confirmation of understanding between organsiations and individuals."/>
    <s v="Ensure all parties understand the hazard and immediate risks."/>
    <m/>
  </r>
  <r>
    <x v="4"/>
    <s v="Outstanding"/>
    <x v="1592"/>
    <x v="128"/>
    <m/>
    <x v="594"/>
    <x v="2"/>
    <s v="0 Fatalities_x000a_2 Injuries"/>
    <x v="1"/>
    <n v="2"/>
    <m/>
    <x v="488"/>
    <s v="Worker was drilling hole into &quot;inert&quot; ammo projectile casing when it exploded, tpl, inc"/>
    <x v="0"/>
    <s v="Contamination"/>
    <m/>
    <m/>
    <m/>
    <m/>
    <m/>
    <m/>
  </r>
  <r>
    <x v="11"/>
    <s v="Outstanding"/>
    <x v="1593"/>
    <x v="128"/>
    <m/>
    <x v="17"/>
    <x v="1"/>
    <s v="1 Fatalities_x000a_0 Injuries"/>
    <x v="4"/>
    <n v="0"/>
    <m/>
    <x v="141"/>
    <s v="During the extrusion of coloured stars, an explosion occurred, followed by a fire. The fire lasted 1 hour 45 minutes. One operative died following inhalation of toxic products. The building was destroyed. The stars are particularly sensitive to friction."/>
    <x v="0"/>
    <s v="Not Known"/>
    <m/>
    <m/>
    <m/>
    <m/>
    <m/>
    <m/>
  </r>
  <r>
    <x v="11"/>
    <s v="Outstanding"/>
    <x v="1594"/>
    <x v="128"/>
    <m/>
    <x v="17"/>
    <x v="1"/>
    <s v="0 Fatalities_x000a_3 Injuries"/>
    <x v="1"/>
    <n v="3"/>
    <m/>
    <x v="80"/>
    <s v="2 minutes after the extrusion of the 3rd  pressing at 250 bars, deflagration (pneumatic explosion) occurred in the pressing chamber which contained 30 kg of paste. A trapped bubble, adiabatically compressed at 180°C, is probably the cause of the accident."/>
    <x v="0"/>
    <s v="Adiabatic compression"/>
    <m/>
    <m/>
    <m/>
    <m/>
    <m/>
    <m/>
  </r>
  <r>
    <x v="11"/>
    <s v="Outstanding"/>
    <x v="1595"/>
    <x v="128"/>
    <m/>
    <x v="564"/>
    <x v="15"/>
    <s v="0 Fatalities_x000a_0 Injuries"/>
    <x v="1"/>
    <n v="0"/>
    <m/>
    <x v="489"/>
    <s v="Explosion in a single screw extruder during manufacture of a double base propellant"/>
    <x v="0"/>
    <s v="Not Known"/>
    <m/>
    <m/>
    <m/>
    <m/>
    <m/>
    <m/>
  </r>
  <r>
    <x v="1"/>
    <s v="Outstanding"/>
    <x v="1596"/>
    <x v="128"/>
    <m/>
    <x v="595"/>
    <x v="2"/>
    <s v="0 Fatalities_x000a_1 Injuries"/>
    <x v="1"/>
    <n v="1"/>
    <m/>
    <x v="490"/>
    <s v="One person was reported to have sustained slight burns after picking up a homemade bomb which had been left in rubbish bin in a junior high school."/>
    <x v="0"/>
    <s v="Not Known"/>
    <m/>
    <m/>
    <m/>
    <m/>
    <m/>
    <m/>
  </r>
  <r>
    <x v="1"/>
    <s v="Outstanding"/>
    <x v="1597"/>
    <x v="128"/>
    <m/>
    <x v="596"/>
    <x v="20"/>
    <s v="0 Fatalities_x000a_3 Injuries"/>
    <x v="1"/>
    <n v="3"/>
    <m/>
    <x v="468"/>
    <s v="Three fishermen on board a fishing vessel were reported to have been injured in an explosion which occurred when a bomb became entangled in their nets.  It is believed that the bomb had been jettisoned by a NATO aircraft on a bombing mission to Serbia."/>
    <x v="0"/>
    <s v="Inadvertent initiation of UXO"/>
    <m/>
    <m/>
    <m/>
    <m/>
    <m/>
    <m/>
  </r>
  <r>
    <x v="1"/>
    <s v="Outstanding"/>
    <x v="1598"/>
    <x v="128"/>
    <m/>
    <x v="597"/>
    <x v="57"/>
    <s v="3 Fatalities_x000a_2 Injuries"/>
    <x v="5"/>
    <n v="2"/>
    <m/>
    <x v="491"/>
    <s v="Three miners are reported to have been killed in an explosion which occurred as they were laying explosives in a tunnel."/>
    <x v="0"/>
    <s v="Not Known"/>
    <m/>
    <m/>
    <m/>
    <m/>
    <m/>
    <m/>
  </r>
  <r>
    <x v="1"/>
    <s v="Outstanding"/>
    <x v="1599"/>
    <x v="128"/>
    <m/>
    <x v="598"/>
    <x v="49"/>
    <s v="2 Fatalities_x000a_4 Injuries"/>
    <x v="0"/>
    <n v="4"/>
    <m/>
    <x v="492"/>
    <s v="A peacekeeper and a civilian were reported to have been killed when a hand grenade that had been handed over by a boy exploded.  The grenade apparently exploded while troops were moving it"/>
    <x v="0"/>
    <s v="Not Known"/>
    <m/>
    <m/>
    <m/>
    <m/>
    <m/>
    <m/>
  </r>
  <r>
    <x v="1"/>
    <s v="Outstanding"/>
    <x v="1600"/>
    <x v="128"/>
    <m/>
    <x v="17"/>
    <x v="1"/>
    <s v="0 Fatalities_x000a_0 Injuries"/>
    <x v="1"/>
    <n v="0"/>
    <m/>
    <x v="493"/>
    <s v="After leaving the dryer and during decanting of the zirconium powder into an aluminium cupel the remaining metal powder (8g) ignited as the spatula approached. A static discharge was the probable cause."/>
    <x v="0"/>
    <s v="Inadequate earthing"/>
    <m/>
    <m/>
    <m/>
    <m/>
    <m/>
    <m/>
  </r>
  <r>
    <x v="1"/>
    <s v="Outstanding"/>
    <x v="1601"/>
    <x v="128"/>
    <m/>
    <x v="17"/>
    <x v="1"/>
    <s v="0 Fatalities_x000a_1 Injuries"/>
    <x v="1"/>
    <n v="1"/>
    <m/>
    <x v="494"/>
    <s v="While the operator was holding the bare unit in one hand, bringing the nylon cartridge closer caused it to ignite. Given the lower hygrometry level (25%), a static electricity discharge would have been produced."/>
    <x v="0"/>
    <s v="Inadequate earthing"/>
    <m/>
    <m/>
    <m/>
    <m/>
    <m/>
    <m/>
  </r>
  <r>
    <x v="1"/>
    <s v="Outstanding"/>
    <x v="1578"/>
    <x v="128"/>
    <m/>
    <x v="17"/>
    <x v="1"/>
    <s v="0 Fatalities_x000a_2 Injuries"/>
    <x v="1"/>
    <n v="2"/>
    <m/>
    <x v="495"/>
    <s v="Whilst opening a box of primers manually, a blue flash occurred. Numerous primers ignited. There may have been friction between the various wedging components with one or more primers, or a static discharge. The primers may have been in a poor condition."/>
    <x v="0"/>
    <s v="Not Known"/>
    <m/>
    <m/>
    <m/>
    <m/>
    <m/>
    <m/>
  </r>
  <r>
    <x v="1"/>
    <s v="Outstanding"/>
    <x v="1602"/>
    <x v="128"/>
    <m/>
    <x v="17"/>
    <x v="1"/>
    <s v="0 Fatalities_x000a_0 Injuries"/>
    <x v="1"/>
    <n v="0"/>
    <m/>
    <x v="425"/>
    <s v="Just as the operator had deposited a plate filled with charged cases on the service area, composed of three Perspex trays, and moved her hand towards the compound ball, some fumes were released.  The ignition was probably caused by a static discharge."/>
    <x v="0"/>
    <s v="Inadequate earthing"/>
    <m/>
    <m/>
    <m/>
    <m/>
    <m/>
    <m/>
  </r>
  <r>
    <x v="1"/>
    <s v="Outstanding"/>
    <x v="1603"/>
    <x v="128"/>
    <m/>
    <x v="17"/>
    <x v="1"/>
    <s v="0 Fatalities_x000a_1 Injuries"/>
    <x v="1"/>
    <n v="1"/>
    <m/>
    <x v="425"/>
    <s v="When the operator moved her hand towards the compound ball, some fumes were produced and particles were thrown 0.8 m. The internal and external hygrometry levels were 48 and 35%. NB: This was the second incident in less than a month."/>
    <x v="0"/>
    <s v="Inadequate earthing"/>
    <m/>
    <m/>
    <m/>
    <m/>
    <m/>
    <m/>
  </r>
  <r>
    <x v="1"/>
    <s v="Outstanding"/>
    <x v="1604"/>
    <x v="128"/>
    <m/>
    <x v="17"/>
    <x v="1"/>
    <s v="0 Fatalities_x000a_1 Injuries"/>
    <x v="1"/>
    <n v="1"/>
    <m/>
    <x v="38"/>
    <s v="A number of primer heads are reported to have caught fire as a result of a blunder.  An operative sustained burns to hands."/>
    <x v="0"/>
    <s v="Rough handling?"/>
    <m/>
    <m/>
    <m/>
    <m/>
    <m/>
    <m/>
  </r>
  <r>
    <x v="1"/>
    <s v="Outstanding"/>
    <x v="1605"/>
    <x v="128"/>
    <m/>
    <x v="533"/>
    <x v="2"/>
    <s v="0 Fatalities_x000a_1 Injuries"/>
    <x v="1"/>
    <n v="1"/>
    <m/>
    <x v="496"/>
    <s v="Impulse cartridge ignited while operator was removing explosive load, quantic industries"/>
    <x v="0"/>
    <s v="Procedure not followed"/>
    <m/>
    <m/>
    <m/>
    <m/>
    <m/>
    <m/>
  </r>
  <r>
    <x v="1"/>
    <s v="Outstanding"/>
    <x v="1606"/>
    <x v="128"/>
    <m/>
    <x v="599"/>
    <x v="2"/>
    <s v="0 Fatalities_x000a_2 Injuries"/>
    <x v="1"/>
    <n v="2"/>
    <m/>
    <x v="497"/>
    <s v="Sm was checking training aids, a 37mm anti-tank training round, assumed to be expended, detonated causing injury."/>
    <x v="0"/>
    <s v="Procedure not followed"/>
    <m/>
    <m/>
    <m/>
    <m/>
    <m/>
    <m/>
  </r>
  <r>
    <x v="1"/>
    <s v="Outstanding"/>
    <x v="1607"/>
    <x v="128"/>
    <m/>
    <x v="600"/>
    <x v="2"/>
    <s v="0 Fatalities_x000a_1 Injuries"/>
    <x v="1"/>
    <n v="1"/>
    <m/>
    <x v="498"/>
    <s v="Xw52 ctg detonated while sm tried to safe aft canopy jettison control handle, mcas beaufort"/>
    <x v="0"/>
    <s v="Procedure not followed"/>
    <m/>
    <m/>
    <m/>
    <m/>
    <m/>
    <m/>
  </r>
  <r>
    <x v="1"/>
    <s v="Outstanding"/>
    <x v="1608"/>
    <x v="128"/>
    <m/>
    <x v="450"/>
    <x v="35"/>
    <s v="0 Fatalities_x000a_1 Injuries"/>
    <x v="1"/>
    <n v="1"/>
    <m/>
    <x v="141"/>
    <s v="Deflagration of 2kgs of initiating material during manual handling from the production area to the drying room.  The worker accidentally dropped the plate containing the composition."/>
    <x v="0"/>
    <s v="Dropped explosives"/>
    <m/>
    <m/>
    <m/>
    <m/>
    <m/>
    <m/>
  </r>
  <r>
    <x v="6"/>
    <s v="Outstanding"/>
    <x v="1609"/>
    <x v="128"/>
    <m/>
    <x v="601"/>
    <x v="2"/>
    <s v="0 Fatalities_x000a_1 Injuries"/>
    <x v="1"/>
    <n v="1"/>
    <m/>
    <x v="17"/>
    <s v="A drum of nitrocellulose ignited whilst being loaded on to a trailer.  Flame propagated to 32 other drums of nitrocellulose.  Twelve trucks were damaged in the incident."/>
    <x v="0"/>
    <s v="Not Known"/>
    <m/>
    <m/>
    <m/>
    <m/>
    <m/>
    <m/>
  </r>
  <r>
    <x v="6"/>
    <s v="Outstanding"/>
    <x v="1610"/>
    <x v="128"/>
    <m/>
    <x v="602"/>
    <x v="2"/>
    <s v="1 Fatalities"/>
    <x v="4"/>
    <n v="0"/>
    <m/>
    <x v="6"/>
    <s v="One person was reported to have been killed when stacks of fireworks started detonating while workers were still unloading them for a Fourth of July show."/>
    <x v="0"/>
    <s v="Not Known"/>
    <m/>
    <m/>
    <m/>
    <m/>
    <m/>
    <m/>
  </r>
  <r>
    <x v="6"/>
    <s v="Outstanding"/>
    <x v="1611"/>
    <x v="128"/>
    <m/>
    <x v="603"/>
    <x v="58"/>
    <s v="7 Fatalities_x000a_12 Injuries"/>
    <x v="15"/>
    <n v="12"/>
    <m/>
    <x v="36"/>
    <s v="At least seven people were reported killed and a dozen others injured in an explosion at an ammunition depot.  The accident apparently occurred whilst Taliban fighters were loading ammunition and explosives into a vehicle."/>
    <x v="0"/>
    <s v="Not Known"/>
    <m/>
    <m/>
    <m/>
    <m/>
    <m/>
    <m/>
  </r>
  <r>
    <x v="6"/>
    <s v="Outstanding"/>
    <x v="1612"/>
    <x v="128"/>
    <m/>
    <x v="17"/>
    <x v="1"/>
    <s v="0 Fatalities_x000a_0 Injuries"/>
    <x v="1"/>
    <n v="0"/>
    <m/>
    <x v="499"/>
    <s v="Following a handling error by a mechanical equipment driver, a palette fell and 3 line-throwing devices were ejected. The wrenching of the base of the handle of one of the devices caused its ignition: it then burnt out completely without external effect."/>
    <x v="0"/>
    <s v="Dropped explosives"/>
    <m/>
    <m/>
    <m/>
    <m/>
    <m/>
    <m/>
  </r>
  <r>
    <x v="6"/>
    <s v="Outstanding"/>
    <x v="1613"/>
    <x v="128"/>
    <m/>
    <x v="17"/>
    <x v="1"/>
    <s v="0 Fatalities_x000a_0 Injuries"/>
    <x v="1"/>
    <n v="0"/>
    <m/>
    <x v="11"/>
    <s v="A palette containing cartridges fell during a stacking operation by fork lift truck. The palette broke and the 25 cartridges scattered over the ground without igniting.  The tine on the fork lift truck was not long enough."/>
    <x v="0"/>
    <s v="Dropped munitions"/>
    <m/>
    <m/>
    <m/>
    <m/>
    <m/>
    <m/>
  </r>
  <r>
    <x v="6"/>
    <s v="Outstanding"/>
    <x v="1614"/>
    <x v="128"/>
    <m/>
    <x v="17"/>
    <x v="1"/>
    <s v="0 Fatalities_x000a_0 Injuries"/>
    <x v="1"/>
    <n v="0"/>
    <m/>
    <x v="500"/>
    <s v="A handling error caused a metal box palette containing 3 baskets of bomblets to fall. There was no ignition. One of the lift forks was not properly engaged in the sleeve of a handling cradle for Crotale munitions also being transported, causing the fall."/>
    <x v="0"/>
    <s v="Dropped munitions"/>
    <m/>
    <m/>
    <m/>
    <m/>
    <m/>
    <m/>
  </r>
  <r>
    <x v="6"/>
    <s v="Outstanding"/>
    <x v="1615"/>
    <x v="128"/>
    <m/>
    <x v="604"/>
    <x v="6"/>
    <s v="0 Fatalities_x000a_0 Injuries"/>
    <x v="1"/>
    <n v="0"/>
    <m/>
    <x v="501"/>
    <s v="MLRS pod fell from forklift while downloading MLRS from trailer."/>
    <x v="0"/>
    <s v="Dropped munitions"/>
    <m/>
    <m/>
    <m/>
    <m/>
    <m/>
    <m/>
  </r>
  <r>
    <x v="14"/>
    <s v="Outstanding"/>
    <x v="1616"/>
    <x v="128"/>
    <m/>
    <x v="605"/>
    <x v="2"/>
    <s v="0 Fatalities_x000a_1 Injuries"/>
    <x v="1"/>
    <n v="1"/>
    <m/>
    <x v="502"/>
    <s v="LX-19 detonated during dressing after machining explosive, hitech"/>
    <x v="0"/>
    <s v="Not Known"/>
    <m/>
    <m/>
    <m/>
    <m/>
    <m/>
    <m/>
  </r>
  <r>
    <x v="12"/>
    <s v="Outstanding"/>
    <x v="1617"/>
    <x v="128"/>
    <m/>
    <x v="606"/>
    <x v="38"/>
    <s v="5 Fatalities"/>
    <x v="14"/>
    <n v="0"/>
    <m/>
    <x v="6"/>
    <s v="Five people are reported to have been killed when an explosion wrecked a firework store.  It is thought the explosion may have been caused by a spark from an electric sanding machine being used by workmen to replace windows."/>
    <x v="0"/>
    <s v="Inadequate segregation"/>
    <m/>
    <m/>
    <m/>
    <m/>
    <m/>
    <m/>
  </r>
  <r>
    <x v="12"/>
    <s v="Outstanding"/>
    <x v="1618"/>
    <x v="128"/>
    <m/>
    <x v="607"/>
    <x v="2"/>
    <s v="0 Fatalities_x000a_1 Injuries"/>
    <x v="1"/>
    <n v="1"/>
    <m/>
    <x v="80"/>
    <s v="Operator was repairing a spatula used to trim flashing from cast/cured tactical rocket motors. Burrs on the spatula were being removed using a belt sander when there was an initiation of an apparently small qty of solid propellant lodged in a crack."/>
    <x v="0"/>
    <s v="Contamination"/>
    <m/>
    <m/>
    <m/>
    <m/>
    <m/>
    <m/>
  </r>
  <r>
    <x v="12"/>
    <s v="Outstanding"/>
    <x v="1619"/>
    <x v="128"/>
    <m/>
    <x v="550"/>
    <x v="2"/>
    <s v="0 Fatalities_x000a_1 Injuries"/>
    <x v="1"/>
    <n v="1"/>
    <m/>
    <x v="367"/>
    <s v="Maintenance worker was installing new equipment in the flare mix building. While removing a nut, a spark occurred, which ignited residual flare composition. Three to four fire/explosions occurred throughout the room."/>
    <x v="0"/>
    <s v="Contamination"/>
    <m/>
    <m/>
    <m/>
    <m/>
    <m/>
    <m/>
  </r>
  <r>
    <x v="12"/>
    <s v="Outstanding"/>
    <x v="1620"/>
    <x v="128"/>
    <m/>
    <x v="480"/>
    <x v="38"/>
    <s v="0 Fatalities_x000a_1 Injuries"/>
    <x v="1"/>
    <n v="1"/>
    <m/>
    <x v="261"/>
    <s v="Two mechanics were removing a metal plate form the wall of a detonating cord spinning machine room when a detonation occurred. The plate was projected from the wall and hit one of the mechanics, who sustained bruises to his chest and a cut to his lip."/>
    <x v="0"/>
    <s v="Contamination"/>
    <m/>
    <m/>
    <m/>
    <m/>
    <m/>
    <m/>
  </r>
  <r>
    <x v="12"/>
    <s v="Outstanding"/>
    <x v="1621"/>
    <x v="128"/>
    <m/>
    <x v="471"/>
    <x v="10"/>
    <s v="1 Fatalities_x000a_3 Injuries"/>
    <x v="4"/>
    <n v="3"/>
    <m/>
    <x v="67"/>
    <s v="Explosion in a repair workshop probably when handling a 6&quot; stainless steel pipe that might possibly have some wastes of explosives. One fatality, one serious injury and two slight injuries"/>
    <x v="0"/>
    <s v="Contamination"/>
    <m/>
    <m/>
    <m/>
    <m/>
    <m/>
    <m/>
  </r>
  <r>
    <x v="13"/>
    <s v="Outstanding"/>
    <x v="1622"/>
    <x v="128"/>
    <m/>
    <x v="608"/>
    <x v="9"/>
    <s v="0 Fatalities_x000a_0 Injuries"/>
    <x v="1"/>
    <n v="0"/>
    <m/>
    <x v="503"/>
    <s v="A boiling liquid of commercial grade Dinitrotoluene produced a vapour which ignited and exploded within a matrix manufacturing facility. An electric barrel heater had been used to heat the DNT."/>
    <x v="0"/>
    <s v="Procedure in error"/>
    <m/>
    <m/>
    <m/>
    <m/>
    <m/>
    <m/>
  </r>
  <r>
    <x v="8"/>
    <s v="Outstanding"/>
    <x v="1623"/>
    <x v="128"/>
    <m/>
    <x v="17"/>
    <x v="1"/>
    <s v="0 Fatalities_x000a_1 Injuries"/>
    <x v="1"/>
    <n v="1"/>
    <m/>
    <x v="8"/>
    <s v="During the manufacture by compression of shaped charges, the explosive charge deflagrated during the uniaxial compression phase. Two causes remain under consideration following an enquiry: a fault in the casing or the presence of a foreign body."/>
    <x v="0"/>
    <s v="Faulty article?"/>
    <m/>
    <m/>
    <m/>
    <m/>
    <m/>
    <m/>
  </r>
  <r>
    <x v="8"/>
    <s v="Outstanding"/>
    <x v="1624"/>
    <x v="128"/>
    <m/>
    <x v="423"/>
    <x v="3"/>
    <s v="0 Fatalities_x000a_0 Injuries"/>
    <x v="1"/>
    <n v="0"/>
    <m/>
    <x v="8"/>
    <s v="An ignition occurred during the pressing of an R &amp; D trial pyrotechnic composition. Damage was caused to the press mould/tooling and the interior of the press cell. The operation was carried out remotely and there were no casualties. Fault in press tool."/>
    <x v="0"/>
    <s v="Faulty tool/machinery"/>
    <m/>
    <m/>
    <m/>
    <m/>
    <m/>
    <m/>
  </r>
  <r>
    <x v="8"/>
    <s v="Outstanding"/>
    <x v="1625"/>
    <x v="128"/>
    <m/>
    <x v="609"/>
    <x v="2"/>
    <s v="0 Fatalities_x000a_0 Injuries"/>
    <x v="1"/>
    <n v="0"/>
    <m/>
    <x v="8"/>
    <s v="During pressing operation tow iia warhead detonation occured, iowa aap"/>
    <x v="0"/>
    <s v="Faulty tool/machinery"/>
    <m/>
    <m/>
    <m/>
    <m/>
    <m/>
    <m/>
  </r>
  <r>
    <x v="8"/>
    <s v="Outstanding"/>
    <x v="1626"/>
    <x v="128"/>
    <m/>
    <x v="587"/>
    <x v="2"/>
    <s v="0 Fatalities_x000a_0 Injuries"/>
    <x v="1"/>
    <n v="0"/>
    <m/>
    <x v="8"/>
    <s v="An employee was manufacturing explosive pellets. Approximately 27 pellets were manufactured before the incident occurred. A typical run is 70 pellets. The employee was checking the pellet weight of the previous run when he heard an explosion."/>
    <x v="0"/>
    <s v="Foreign body"/>
    <m/>
    <m/>
    <m/>
    <m/>
    <m/>
    <m/>
  </r>
  <r>
    <x v="8"/>
    <s v="Outstanding"/>
    <x v="1627"/>
    <x v="128"/>
    <m/>
    <x v="610"/>
    <x v="2"/>
    <s v="0 Fatalities_x000a_0 Injuries"/>
    <x v="1"/>
    <n v="0"/>
    <m/>
    <x v="8"/>
    <s v="Detonation occurred during press consolidation of PBXW-11 into warhead parts, textron systems"/>
    <x v="0"/>
    <s v="Contamination"/>
    <m/>
    <m/>
    <m/>
    <m/>
    <m/>
    <m/>
  </r>
  <r>
    <x v="8"/>
    <s v="Outstanding"/>
    <x v="1628"/>
    <x v="128"/>
    <m/>
    <x v="611"/>
    <x v="2"/>
    <s v="1 Fatalities_x000a_1 Injuries"/>
    <x v="4"/>
    <n v="1"/>
    <m/>
    <x v="8"/>
    <s v="One workers was killed and another was seriously injured in an explosion at the Sunset Fireworks Factory. The blast blew the roof off the building, but thick concrete walls kept it from spreading to other parts of the complex."/>
    <x v="0"/>
    <s v="Not Known"/>
    <m/>
    <m/>
    <m/>
    <m/>
    <m/>
    <m/>
  </r>
  <r>
    <x v="8"/>
    <s v="Outstanding"/>
    <x v="1629"/>
    <x v="128"/>
    <m/>
    <x v="17"/>
    <x v="6"/>
    <s v="0 Fatalities_x000a_0 Injuries"/>
    <x v="1"/>
    <n v="0"/>
    <m/>
    <x v="8"/>
    <s v="Deflagration of combustible cartridge case material in a matched metal moulding press (3 fold tools). Possibility of metal wire contamination (from cleaning brush) on press tooling. There were no casualties because of remote controlled pressing"/>
    <x v="0"/>
    <s v="Procedure in error?"/>
    <m/>
    <m/>
    <m/>
    <m/>
    <m/>
    <m/>
  </r>
  <r>
    <x v="8"/>
    <s v="Outstanding"/>
    <x v="1630"/>
    <x v="128"/>
    <m/>
    <x v="612"/>
    <x v="2"/>
    <s v="0 Fatalities_x000a_0 Injuries"/>
    <x v="1"/>
    <n v="0"/>
    <m/>
    <x v="8"/>
    <s v="During a charge pressing operation there was an in-press detonation. Apparently the resulting overpressure, or a piece of charge case shrapnel, ruptured hydraulic line(s) to the press and the hydraulic fluid caught fire"/>
    <x v="0"/>
    <s v="Not Known"/>
    <m/>
    <m/>
    <m/>
    <m/>
    <m/>
    <m/>
  </r>
  <r>
    <x v="8"/>
    <s v="Outstanding"/>
    <x v="1631"/>
    <x v="128"/>
    <m/>
    <x v="463"/>
    <x v="17"/>
    <s v="0 Fatalities_x000a_0 Injuries"/>
    <x v="1"/>
    <n v="0"/>
    <m/>
    <x v="8"/>
    <s v="Fire during blocking (pressing) of propellant colloid.  The cause of the fire was attributed to the ignition by adiabatic compression of air and solvent vapour within the colloid block due to the rapid application of high hydraulic pressure"/>
    <x v="0"/>
    <s v="Adiabatic compression"/>
    <m/>
    <m/>
    <m/>
    <m/>
    <m/>
    <m/>
  </r>
  <r>
    <x v="7"/>
    <s v="Outstanding"/>
    <x v="1632"/>
    <x v="128"/>
    <m/>
    <x v="17"/>
    <x v="1"/>
    <s v="0 Fatalities_x000a_1 Injuries"/>
    <x v="1"/>
    <n v="1"/>
    <m/>
    <x v="141"/>
    <s v="Whilst loading the compound onto the sieve, a deflagration took place. The most probable cause is friction, a static discharge is considered unlikely (conducting ground, 60% hygrometry, operator equipped with conducting footwear and clothing)."/>
    <x v="0"/>
    <s v="Not Known"/>
    <m/>
    <m/>
    <m/>
    <m/>
    <m/>
    <m/>
  </r>
  <r>
    <x v="10"/>
    <s v="Outstanding"/>
    <x v="1633"/>
    <x v="129"/>
    <m/>
    <x v="392"/>
    <x v="3"/>
    <s v="0 Fatalities_x000a_1 Injuries"/>
    <x v="1"/>
    <n v="1"/>
    <m/>
    <x v="504"/>
    <s v="During manual assembly of rockets, the bore of the rocket motor nozzle cut into the fusehead causing the fuse to ignite. The rocket fired &amp; the flight tube flew through the ceiling of the building into the roof space. Part of the ceiling was brought down."/>
    <x v="0"/>
    <s v="Faulty article"/>
    <m/>
    <m/>
    <m/>
    <m/>
    <m/>
    <m/>
  </r>
  <r>
    <x v="10"/>
    <s v="Outstanding"/>
    <x v="1634"/>
    <x v="129"/>
    <m/>
    <x v="613"/>
    <x v="17"/>
    <s v="1 Fatalities_x000a_0 Injuries"/>
    <x v="4"/>
    <n v="0"/>
    <m/>
    <x v="6"/>
    <s v="A worker was killed in an explosion as he was preparing up to 28 aerial shells in a shed at a factory owned by Foti's International Fireworks (Displays)."/>
    <x v="0"/>
    <s v="Not Known"/>
    <m/>
    <m/>
    <m/>
    <m/>
    <m/>
    <m/>
  </r>
  <r>
    <x v="10"/>
    <s v="Outstanding"/>
    <x v="1635"/>
    <x v="129"/>
    <m/>
    <x v="614"/>
    <x v="32"/>
    <s v="1 Fatalities_x000a_1 Injuries"/>
    <x v="4"/>
    <n v="1"/>
    <m/>
    <x v="505"/>
    <s v="The operation was a remote controlled dismantling and crushing of bomblets, followed by a sorting operation of the materials. Two persons went into the bunker to correct an error, whereupon an explosion occurred"/>
    <x v="0"/>
    <s v="Not Known"/>
    <m/>
    <m/>
    <m/>
    <m/>
    <m/>
    <m/>
  </r>
  <r>
    <x v="3"/>
    <s v="Outstanding"/>
    <x v="1636"/>
    <x v="129"/>
    <m/>
    <x v="46"/>
    <x v="3"/>
    <s v="0 Fatalities_x000a_1 Injuries"/>
    <x v="1"/>
    <n v="1"/>
    <m/>
    <x v="425"/>
    <s v="An ignition occurred during the routine process of cleaning out deposits of composition in the extraction system. It is believed that the deposits may have been activated by condensation that formed following installation of an air conditioning unit."/>
    <x v="0"/>
    <s v="Contamination"/>
    <m/>
    <m/>
    <m/>
    <m/>
    <m/>
    <m/>
  </r>
  <r>
    <x v="5"/>
    <s v="Outstanding"/>
    <x v="1637"/>
    <x v="129"/>
    <m/>
    <x v="572"/>
    <x v="2"/>
    <s v="1 Fatalities_x000a_1 Injuries"/>
    <x v="4"/>
    <n v="1"/>
    <m/>
    <x v="367"/>
    <s v="The flare composition in Building 78 ignited. The effects of the fire within the building produced an explosion. The building was completely destroyed. Two employees were in close proximity to the building at the time of the fire."/>
    <x v="0"/>
    <s v="Electrical Fault"/>
    <m/>
    <m/>
    <m/>
    <m/>
    <m/>
    <m/>
  </r>
  <r>
    <x v="11"/>
    <s v="Outstanding"/>
    <x v="1638"/>
    <x v="129"/>
    <m/>
    <x v="50"/>
    <x v="1"/>
    <s v="0 Fatalities_x000a_0 Injuries"/>
    <x v="1"/>
    <n v="0"/>
    <m/>
    <x v="506"/>
    <s v="The incident occurred 2 minutes after a restart of a twin screw extruder. The supplier of the twin screw put a Nickel liner inside the machine barrel in order to reduce the wear. Because of oxidation by ammonium perchlorate, parts of the liner broke."/>
    <x v="0"/>
    <s v="Poorly designed equipment"/>
    <m/>
    <m/>
    <m/>
    <m/>
    <m/>
    <m/>
  </r>
  <r>
    <x v="2"/>
    <s v="Outstanding"/>
    <x v="1639"/>
    <x v="129"/>
    <m/>
    <x v="259"/>
    <x v="3"/>
    <s v="0 Fatalities_x000a_0 Injuries"/>
    <x v="1"/>
    <n v="0"/>
    <m/>
    <x v="507"/>
    <s v="An ignition occurred during automatic filling on the Opel T3000 Gas Generator machine. The ignition was confined within the machine guarding. The operative was monitoring the machine through a viewing window adjoining the room and was uninjured."/>
    <x v="0"/>
    <s v="Not Known"/>
    <m/>
    <m/>
    <m/>
    <m/>
    <m/>
    <m/>
  </r>
  <r>
    <x v="2"/>
    <s v="Outstanding"/>
    <x v="1640"/>
    <x v="129"/>
    <m/>
    <x v="360"/>
    <x v="10"/>
    <s v="0 Fatalities_x000a_2 Injuries"/>
    <x v="1"/>
    <n v="2"/>
    <m/>
    <x v="126"/>
    <s v="During the removal of the remaining explosive from the machine an explosion occurred. One person was seriously injured and another was slightly injured"/>
    <x v="0"/>
    <s v="Not Known"/>
    <m/>
    <m/>
    <m/>
    <m/>
    <m/>
    <m/>
  </r>
  <r>
    <x v="1"/>
    <s v="Outstanding"/>
    <x v="1641"/>
    <x v="129"/>
    <m/>
    <x v="615"/>
    <x v="7"/>
    <s v="0 Fatalities_x000a_1 Injuries"/>
    <x v="1"/>
    <n v="1"/>
    <m/>
    <x v="6"/>
    <s v="A football spectator sustained second-degree burns after a firework thrown by fans was &quot;cleared&quot; from the penalty area by the goalkeeper"/>
    <x v="0"/>
    <s v="Horseplay"/>
    <m/>
    <m/>
    <m/>
    <m/>
    <m/>
    <m/>
  </r>
  <r>
    <x v="1"/>
    <s v="Outstanding"/>
    <x v="1642"/>
    <x v="129"/>
    <m/>
    <x v="392"/>
    <x v="3"/>
    <s v="0 Fatalities_x000a_1 Injuries"/>
    <x v="1"/>
    <n v="1"/>
    <m/>
    <x v="508"/>
    <s v="An ignition occurred during a brushing operation on a take over cup containing SR57A composition. It is thought that the operative dropped a cup onto a tray of cups that had previously been brushed. Almost 300 cups ignited."/>
    <x v="0"/>
    <s v="Dropped explosives"/>
    <m/>
    <m/>
    <m/>
    <m/>
    <m/>
    <m/>
  </r>
  <r>
    <x v="1"/>
    <s v="Outstanding"/>
    <x v="1643"/>
    <x v="129"/>
    <m/>
    <x v="423"/>
    <x v="3"/>
    <s v="0 Fatalities_x000a_0 Injuries"/>
    <x v="1"/>
    <n v="0"/>
    <m/>
    <x v="509"/>
    <s v="Ignition of a small quantity of SR414 as it was being transferred by hand, using a brass scoop, into an aluminium tumbler-mixing container. Ignition caused by use of scoop to transfer last kg - instead of pouring. The building was destroyed in the fire."/>
    <x v="0"/>
    <s v="Rough handling"/>
    <m/>
    <m/>
    <m/>
    <m/>
    <m/>
    <m/>
  </r>
  <r>
    <x v="1"/>
    <s v="Outstanding"/>
    <x v="1644"/>
    <x v="129"/>
    <m/>
    <x v="572"/>
    <x v="2"/>
    <s v="0 Fatalities_x000a_1 Injuries"/>
    <x v="1"/>
    <n v="1"/>
    <m/>
    <x v="510"/>
    <s v="In operators hand while transferring ctg from assembly machine to curing oven, martin electronics inc.  Accident caused by overheating via heat gun used to pre-warm the cartridge case."/>
    <x v="0"/>
    <s v="Hot surface"/>
    <m/>
    <m/>
    <m/>
    <m/>
    <m/>
    <m/>
  </r>
  <r>
    <x v="1"/>
    <s v="Outstanding"/>
    <x v="1645"/>
    <x v="129"/>
    <m/>
    <x v="616"/>
    <x v="6"/>
    <s v="0 Fatalities_x000a_0 Injuries"/>
    <x v="1"/>
    <n v="0"/>
    <m/>
    <x v="511"/>
    <s v="Sm noticed scratches on the radome of the mishap missile, spangdahlem ab"/>
    <x v="0"/>
    <s v="Rough handling"/>
    <m/>
    <m/>
    <m/>
    <m/>
    <m/>
    <m/>
  </r>
  <r>
    <x v="1"/>
    <s v="Outstanding"/>
    <x v="1646"/>
    <x v="129"/>
    <m/>
    <x v="617"/>
    <x v="56"/>
    <s v="0 Fatalities_x000a_0 Injuries"/>
    <x v="1"/>
    <n v="0"/>
    <m/>
    <x v="512"/>
    <s v="Missile container slipped off forklift tine, osan ab"/>
    <x v="0"/>
    <s v="Dropped munitions"/>
    <m/>
    <m/>
    <m/>
    <m/>
    <m/>
    <m/>
  </r>
  <r>
    <x v="1"/>
    <s v="Outstanding"/>
    <x v="1647"/>
    <x v="129"/>
    <m/>
    <x v="618"/>
    <x v="41"/>
    <s v="0 Fatalities_x000a_0 Injuries"/>
    <x v="1"/>
    <n v="0"/>
    <m/>
    <x v="513"/>
    <s v="Sm inadvertently inserted tool into rack unlock receptacle and aim-120 missile fell approx 4 feet, prince sultan ab"/>
    <x v="0"/>
    <s v="Dropped munitions"/>
    <m/>
    <m/>
    <m/>
    <m/>
    <m/>
    <m/>
  </r>
  <r>
    <x v="1"/>
    <s v="Outstanding"/>
    <x v="1648"/>
    <x v="129"/>
    <m/>
    <x v="619"/>
    <x v="2"/>
    <s v="0 Fatalities_x000a_1 Injuries"/>
    <x v="1"/>
    <n v="1"/>
    <m/>
    <x v="514"/>
    <s v="Person was uploading artillery flash simulators when four simultaneously functioned, ft knox"/>
    <x v="0"/>
    <s v="Not Known"/>
    <m/>
    <m/>
    <m/>
    <m/>
    <m/>
    <m/>
  </r>
  <r>
    <x v="1"/>
    <s v="Outstanding"/>
    <x v="1649"/>
    <x v="129"/>
    <m/>
    <x v="620"/>
    <x v="2"/>
    <s v="0 Fatalities_x000a_0 Injuries"/>
    <x v="1"/>
    <n v="0"/>
    <m/>
    <x v="515"/>
    <s v="Operator attempted to rotate fuze dial to 'safe&quot;. As it was turned the fuze detonated, mcclintic wildlife station"/>
    <x v="0"/>
    <s v="Not Known"/>
    <m/>
    <m/>
    <m/>
    <m/>
    <m/>
    <m/>
  </r>
  <r>
    <x v="1"/>
    <s v="Outstanding"/>
    <x v="1650"/>
    <x v="129"/>
    <m/>
    <x v="621"/>
    <x v="59"/>
    <s v="1 Fatalities_x000a_1 Injuries"/>
    <x v="4"/>
    <n v="1"/>
    <m/>
    <x v="516"/>
    <s v="A man died when the prematurely primed charge he was holding against his chest exploded. The accident happened as the man threw his detonator leadwires into a region of intense electrostatic field, this produced a spark between the bridgewire &amp; metal case"/>
    <x v="0"/>
    <s v="Procedure in error"/>
    <m/>
    <m/>
    <m/>
    <m/>
    <m/>
    <m/>
  </r>
  <r>
    <x v="1"/>
    <s v="Outstanding"/>
    <x v="1651"/>
    <x v="129"/>
    <m/>
    <x v="17"/>
    <x v="6"/>
    <s v="0 Fatalities_x000a_0 Injuries"/>
    <x v="1"/>
    <n v="0"/>
    <m/>
    <x v="80"/>
    <s v="Unexpected fire in a calibration room by auto ignition of tubular propellant rods (nitrocellulose and stabilizer; porous propellant; about 50mm in diameter)"/>
    <x v="0"/>
    <s v="Not Known"/>
    <m/>
    <m/>
    <m/>
    <m/>
    <m/>
    <m/>
  </r>
  <r>
    <x v="6"/>
    <s v="Outstanding"/>
    <x v="1652"/>
    <x v="129"/>
    <m/>
    <x v="17"/>
    <x v="14"/>
    <s v="5 Fatalities_x000a_11 Injuries"/>
    <x v="14"/>
    <n v="11"/>
    <m/>
    <x v="36"/>
    <s v="An explosion is reported to have occurred at the Comandante Ernesto Che Guevara Military Factory as troops were unloading a military truck outside a warehouse."/>
    <x v="0"/>
    <s v="Not Known"/>
    <m/>
    <m/>
    <m/>
    <m/>
    <m/>
    <m/>
  </r>
  <r>
    <x v="6"/>
    <s v="Outstanding"/>
    <x v="1653"/>
    <x v="129"/>
    <m/>
    <x v="622"/>
    <x v="2"/>
    <s v="0 Fatalities_x000a_0 Injuries"/>
    <x v="1"/>
    <n v="0"/>
    <m/>
    <x v="517"/>
    <s v="Bomb fell to the ground while loading cbu-87 cbu, barksdale afb"/>
    <x v="0"/>
    <s v="Not Known"/>
    <m/>
    <m/>
    <m/>
    <m/>
    <m/>
    <m/>
  </r>
  <r>
    <x v="6"/>
    <s v="Outstanding"/>
    <x v="1654"/>
    <x v="129"/>
    <m/>
    <x v="623"/>
    <x v="2"/>
    <s v="0 Fatalities_x000a_0 Injuries"/>
    <x v="1"/>
    <n v="0"/>
    <m/>
    <x v="518"/>
    <s v="While on an 82nd edre sm 1 and sm 2 were transferring a flatrack loaded with tow missles when the hook arm slipped off of the flatrack causing it to puncture the ammo boxes damaging the missles."/>
    <x v="0"/>
    <s v="Dropped munitions"/>
    <m/>
    <m/>
    <m/>
    <m/>
    <m/>
    <m/>
  </r>
  <r>
    <x v="14"/>
    <s v="Outstanding"/>
    <x v="1655"/>
    <x v="129"/>
    <m/>
    <x v="624"/>
    <x v="3"/>
    <s v="0 Fatalities_x000a_0 Injuries"/>
    <x v="1"/>
    <n v="0"/>
    <m/>
    <x v="489"/>
    <s v="A propellant charge ignited while being machined on a lathe. The cutting tool contacted the lathe chuck jaws providing sufficient energy to ignite the charge. Smoke activated the fire alarms and the area was evacuated. Damage was limited to scorching."/>
    <x v="0"/>
    <s v="Incorrect use of machinery"/>
    <m/>
    <m/>
    <m/>
    <m/>
    <m/>
    <m/>
  </r>
  <r>
    <x v="12"/>
    <s v="Outstanding"/>
    <x v="1656"/>
    <x v="129"/>
    <m/>
    <x v="625"/>
    <x v="17"/>
    <s v="0 Fatalities_x000a_0 Injuries"/>
    <x v="1"/>
    <n v="0"/>
    <m/>
    <x v="67"/>
    <s v="An explosion occurred whilst the sub-unit of a capping machine (a crank press specifically designed for the assembly of percussion caps to cartridge cases) which had been removed from the machine for maintenance, was being cleaned."/>
    <x v="0"/>
    <s v="Rough handling"/>
    <m/>
    <m/>
    <m/>
    <m/>
    <m/>
    <m/>
  </r>
  <r>
    <x v="0"/>
    <s v="Outstanding"/>
    <x v="1657"/>
    <x v="129"/>
    <m/>
    <x v="32"/>
    <x v="2"/>
    <s v="1 Fatalities_x000a_0 Injuries"/>
    <x v="4"/>
    <n v="0"/>
    <m/>
    <x v="141"/>
    <s v="An explosion is reported during manufacture of magnesium powder.  The accident occurred at a plant which manufactures the powder as a component of military flares and pyrotechnics.  The building was destroyed in the blast"/>
    <x v="0"/>
    <s v="Not Known"/>
    <m/>
    <m/>
    <m/>
    <m/>
    <m/>
    <m/>
  </r>
  <r>
    <x v="0"/>
    <s v="Outstanding"/>
    <x v="1658"/>
    <x v="129"/>
    <m/>
    <x v="349"/>
    <x v="3"/>
    <s v="0 Fatalities_x000a_0 Injuries"/>
    <x v="1"/>
    <n v="0"/>
    <m/>
    <x v="337"/>
    <s v="During the process of graining HMX, an operative heard a crack and noticed that a piece of lagging had ignited and fallen from the steam main onto the lid of the grainer. The incident was most likely caused by detonation of an HMX crystal in the lagging."/>
    <x v="0"/>
    <s v="Contamination; Hot surface"/>
    <m/>
    <m/>
    <m/>
    <m/>
    <m/>
    <m/>
  </r>
  <r>
    <x v="0"/>
    <s v="Outstanding"/>
    <x v="1659"/>
    <x v="129"/>
    <m/>
    <x v="17"/>
    <x v="2"/>
    <s v="0 Fatalities_x000a_1 Injuries"/>
    <x v="1"/>
    <n v="1"/>
    <m/>
    <x v="0"/>
    <s v="Flash fire and explosion at black powder plant. An employee received second-degree burns over up to 85% of his body. The fire destroyed the building but company officials couldn't say if the equipment was damaged beyond repair."/>
    <x v="0"/>
    <s v="Not Known"/>
    <m/>
    <m/>
    <m/>
    <m/>
    <m/>
    <m/>
  </r>
  <r>
    <x v="0"/>
    <s v="Outstanding"/>
    <x v="1660"/>
    <x v="129"/>
    <m/>
    <x v="360"/>
    <x v="10"/>
    <s v="0 Fatalities_x000a_0 Injuries"/>
    <x v="1"/>
    <n v="0"/>
    <m/>
    <x v="0"/>
    <s v="During the milling of black powder an explosion occurred."/>
    <x v="0"/>
    <s v="Not Known"/>
    <m/>
    <m/>
    <m/>
    <m/>
    <m/>
    <m/>
  </r>
  <r>
    <x v="8"/>
    <s v="Outstanding"/>
    <x v="1661"/>
    <x v="129"/>
    <m/>
    <x v="392"/>
    <x v="3"/>
    <s v="0 Fatalities_x000a_0 Injuries"/>
    <x v="1"/>
    <n v="0"/>
    <m/>
    <x v="8"/>
    <s v="An ignition occurred during the process of remotely pressing SR44 composition using a Manesty Press. The eject tooling on the press had been incorrectly set and resulted in an impact-induced ignition. There was minor damage to the fabric of the building."/>
    <x v="0"/>
    <s v="Incorrect use of machinery"/>
    <m/>
    <m/>
    <m/>
    <m/>
    <m/>
    <m/>
  </r>
  <r>
    <x v="8"/>
    <s v="Outstanding"/>
    <x v="1662"/>
    <x v="129"/>
    <m/>
    <x v="17"/>
    <x v="10"/>
    <s v="0 Fatalities_x000a_0 Injuries"/>
    <x v="1"/>
    <n v="0"/>
    <m/>
    <x v="8"/>
    <s v="Burning of single base dough during pressing, possibly caused by foreign body or adiabatic compression."/>
    <x v="0"/>
    <s v="Not Known"/>
    <m/>
    <m/>
    <m/>
    <m/>
    <m/>
    <m/>
  </r>
  <r>
    <x v="8"/>
    <s v="Outstanding"/>
    <x v="1663"/>
    <x v="129"/>
    <m/>
    <x v="17"/>
    <x v="16"/>
    <s v="0 Fatalities_x000a_0 Injuries"/>
    <x v="1"/>
    <n v="0"/>
    <m/>
    <x v="8"/>
    <s v="Deflagration of double base propellant during pressing, possibly due to film of propellant between plastic-lid and cylinder wall."/>
    <x v="0"/>
    <s v="Not Known"/>
    <m/>
    <m/>
    <m/>
    <m/>
    <m/>
    <m/>
  </r>
  <r>
    <x v="9"/>
    <s v="Outstanding"/>
    <x v="1664"/>
    <x v="130"/>
    <m/>
    <x v="17"/>
    <x v="16"/>
    <s v="None"/>
    <x v="1"/>
    <n v="0"/>
    <m/>
    <x v="8"/>
    <s v="Deflagration of laboratory waste"/>
    <x v="2"/>
    <s v="mixing of incompatible materials"/>
    <s v="Poor identification of material_x000a_Lack of training/competency"/>
    <s v="collection must be undertaken by qualified and authorised personnel_x000a_ensure tracability of products_x000a_Clearly identify waste bins"/>
    <m/>
    <m/>
    <s v="Treat ageing explosives carefully (clearly identify as such)_x000a_Provide adequate training for all personnel who may come into contact with explosives"/>
    <m/>
  </r>
  <r>
    <x v="9"/>
    <s v="Outstanding"/>
    <x v="1665"/>
    <x v="130"/>
    <m/>
    <x v="17"/>
    <x v="16"/>
    <s v="Minor injuries to 3 operators"/>
    <x v="1"/>
    <n v="3"/>
    <m/>
    <x v="8"/>
    <s v="Disposal of pyrotechnic composition"/>
    <x v="4"/>
    <s v="Use of incorrect wetting agent leading to chemical decomposition"/>
    <s v="Not following correct procedure; complacency of operator; failure of system of safety management"/>
    <s v="Obligatory 3 month training"/>
    <s v="Use of correct senstizing medium, not storing composition for extended period of times; follow correct procedure; ALARP principles; regular training"/>
    <s v="ALARP principles; remote preparation of waste; consider additional PPE"/>
    <s v="Importance of refesher trainig; importance of system of safety management "/>
    <m/>
  </r>
  <r>
    <x v="9"/>
    <s v="Outstanding"/>
    <x v="1666"/>
    <x v="130"/>
    <m/>
    <x v="17"/>
    <x v="16"/>
    <s v="Near Miss"/>
    <x v="1"/>
    <n v="0"/>
    <m/>
    <x v="8"/>
    <m/>
    <x v="2"/>
    <s v="Reaction products from propellant degradation"/>
    <s v="Stabiliser depletion_x000a_Storing propellant for too long"/>
    <s v="Periodic checks must be made of stocks of munitions (or batches of propellant), and in particular, the stabiliser ratio must be monitored and the propellant must be destroyed before the stabiliser is completely consumed."/>
    <m/>
    <m/>
    <s v="Periodic checks must be made of stocks of munitions (or batches of propellant), and in particular, the stabiliser ratio must be monitored and the propellant must be destroyed before the stabiliser is completely consumed."/>
    <m/>
  </r>
  <r>
    <x v="9"/>
    <s v="Outstanding"/>
    <x v="1667"/>
    <x v="130"/>
    <m/>
    <x v="17"/>
    <x v="16"/>
    <s v="Minor facility damage"/>
    <x v="1"/>
    <n v="0"/>
    <s v="minor facility damage"/>
    <x v="8"/>
    <m/>
    <x v="4"/>
    <s v="Failure to follow procedure"/>
    <s v="Insufficient separation of materials"/>
    <s v="Adhere to amounts to be destroyed and the provisions (distances between piles)."/>
    <m/>
    <s v="Ensure adequate segregation commensurate with materials to be destroyed"/>
    <s v="Ensure procedures followed_x000a_adhere to safe limits and separation distances"/>
    <m/>
  </r>
  <r>
    <x v="9"/>
    <s v="Outstanding"/>
    <x v="1668"/>
    <x v="130"/>
    <d v="2001-04-19T00:00:00"/>
    <x v="17"/>
    <x v="31"/>
    <s v="Slight damage occurred (broken windows)"/>
    <x v="1"/>
    <n v="0"/>
    <s v="Slight damage occurred (broken windows)"/>
    <x v="8"/>
    <s v="Explosion while burning laboratory waste (nitro-glycerine and acetone). "/>
    <x v="46"/>
    <s v="Change work procedure (remote ignition, not burning of nitro-glycerine waste together with other explosives, no burning of solvents together with waste explosives)."/>
    <s v="Possible causes:_x000a_Deflagration to detonation transmission of nitro-glycerine_x000a_burning of acetone contaminated nitro-glycerine waste_x000a_no recognition of still not completely burned explosive _x000a_throwing of waste explosives into a burning fire."/>
    <s v="Possible causes:_x000a_Deflagration to detonation transmission of nitro-glycerine_x000a_burning of acetone contaminated nitro-glycerine waste_x000a_no recognition of still not completely burned explosive _x000a_throwing of waste explosives into a burning fire."/>
    <s v="Review waste stream and Segregate waste by type._x000a_Burning different materials separately_x000a_Burning solvents and explosives separately._x000a_Operator awareness"/>
    <s v="Review waste stream and Segregate waste by type._x000a_Burning different materials separately_x000a_Burning solvents and explosives separately._x000a_Operator awareness"/>
    <s v="Review waste stream and Segregate waste by type._x000a_Burning different materials separately_x000a_Burning solvents and explosives separately._x000a_Operator awareness"/>
    <m/>
  </r>
  <r>
    <x v="10"/>
    <s v="Outstanding"/>
    <x v="1669"/>
    <x v="130"/>
    <m/>
    <x v="17"/>
    <x v="1"/>
    <s v="1 Fatalities_x000a_2 Injuries"/>
    <x v="4"/>
    <n v="2"/>
    <m/>
    <x v="6"/>
    <s v="Four employees were in a workshop where fireworks were assembled.  Only one of them was qualified.  He was repairing a machine when there was a short circuit.  The sparks initiated the nearby pyrotechnic material and a fire rapidly spread through the room"/>
    <x v="0"/>
    <s v="Electrical Fault"/>
    <m/>
    <m/>
    <m/>
    <m/>
    <m/>
    <m/>
  </r>
  <r>
    <x v="10"/>
    <s v="Outstanding"/>
    <x v="1670"/>
    <x v="130"/>
    <m/>
    <x v="626"/>
    <x v="2"/>
    <s v="0 Fatalities_x000a_2 Injuries"/>
    <x v="1"/>
    <n v="2"/>
    <m/>
    <x v="519"/>
    <s v="Personnel were using the APE 1202M1 to defuze M67 HE grenades when an explosion occurred. Both employees left the operating bay, one receiving a small cut on the back of the neck as they exited. The APE machine and bay were damaged."/>
    <x v="0"/>
    <s v="Not Known"/>
    <m/>
    <m/>
    <m/>
    <m/>
    <m/>
    <m/>
  </r>
  <r>
    <x v="3"/>
    <s v="Outstanding"/>
    <x v="1671"/>
    <x v="130"/>
    <m/>
    <x v="17"/>
    <x v="1"/>
    <s v="0 Fatalities_x000a_0 Injuries"/>
    <x v="1"/>
    <n v="0"/>
    <m/>
    <x v="122"/>
    <s v="While cleaning the lacquering workstation with acetone, the operator heard a crackling noise and saw that the lacquering head had caught fire and the fire was spreading to the lacquer recovery tank. A short circuit was thought to have ignited the solvent."/>
    <x v="0"/>
    <s v="Electrical Fault"/>
    <m/>
    <m/>
    <m/>
    <m/>
    <m/>
    <m/>
  </r>
  <r>
    <x v="3"/>
    <s v="Outstanding"/>
    <x v="1672"/>
    <x v="130"/>
    <m/>
    <x v="104"/>
    <x v="3"/>
    <s v="0 Fatalities_x000a_0 Injuries"/>
    <x v="1"/>
    <n v="0"/>
    <m/>
    <x v="520"/>
    <s v="At the end of the shift, an ignition occurred as an operative was brushing away the remaining traces of VH2 comp from the plate into a waste pot using a camel hair brush. Excessive force may have been used or the comp may have been abnormally sensitive."/>
    <x v="0"/>
    <s v="Not Known"/>
    <m/>
    <m/>
    <m/>
    <m/>
    <m/>
    <m/>
  </r>
  <r>
    <x v="3"/>
    <s v="Outstanding"/>
    <x v="1673"/>
    <x v="130"/>
    <m/>
    <x v="625"/>
    <x v="17"/>
    <s v="0 Fatalities_x000a_0 Injuries"/>
    <x v="1"/>
    <n v="0"/>
    <m/>
    <x v="521"/>
    <s v="Ignition of Mucon Valve Fabric from High Explosive hoppers, used in the projectile filling process, which had been washed with hot water and left to dry in summer sun. The use of unauthorized chemicals or washing materials was ruled out."/>
    <x v="0"/>
    <s v="Incompatibility?"/>
    <m/>
    <m/>
    <m/>
    <m/>
    <m/>
    <m/>
  </r>
  <r>
    <x v="3"/>
    <s v="Outstanding"/>
    <x v="1674"/>
    <x v="130"/>
    <m/>
    <x v="627"/>
    <x v="38"/>
    <s v="1 Fatalities_x000a_0 Injuries"/>
    <x v="4"/>
    <n v="0"/>
    <m/>
    <x v="1"/>
    <s v="The accident occurred during the process of cleaning blasting caps after pressing (tumbling).  It is a remote operation where pressed blasting caps are mixed with sawdust in a cleaning device.  400 blasting caps blew up."/>
    <x v="0"/>
    <s v="Not Known"/>
    <m/>
    <m/>
    <m/>
    <m/>
    <m/>
    <m/>
  </r>
  <r>
    <x v="4"/>
    <s v="Outstanding"/>
    <x v="1675"/>
    <x v="130"/>
    <m/>
    <x v="628"/>
    <x v="2"/>
    <s v="0 Fatalities_x000a_3 Injuries"/>
    <x v="1"/>
    <n v="3"/>
    <m/>
    <x v="522"/>
    <s v="An explosion is reported to have occurred while an automotive airbag building was being prepared for demolition.  Oxy-acetylene cutting equipment was being used at the time the explosion occurred"/>
    <x v="47"/>
    <s v="Contamination; Hot work"/>
    <s v="Human factors - attitudes and behaviours"/>
    <m/>
    <m/>
    <s v="Have a continuous improvement attitude - don't accept that fire and explosion is just part of life."/>
    <s v="Closedown and decommissioning is when all the hidden problems will be revealed."/>
    <m/>
  </r>
  <r>
    <x v="11"/>
    <s v="Outstanding"/>
    <x v="1676"/>
    <x v="130"/>
    <m/>
    <x v="550"/>
    <x v="2"/>
    <s v="1 Fatalities_x000a_0 Injuries"/>
    <x v="4"/>
    <n v="0"/>
    <m/>
    <x v="367"/>
    <s v="Magnesium-teflon composition was being extruded into planks for the MJU-38 flare when there was an initial fire and explosion followed by a second explosion. One operator was killed during the first explosion. All operators were wearing flash suits."/>
    <x v="0"/>
    <s v="Not Known"/>
    <m/>
    <m/>
    <m/>
    <m/>
    <m/>
    <m/>
  </r>
  <r>
    <x v="2"/>
    <s v="Outstanding"/>
    <x v="1677"/>
    <x v="130"/>
    <m/>
    <x v="259"/>
    <x v="3"/>
    <s v="0 Fatalities_x000a_0 Injuries"/>
    <x v="1"/>
    <n v="0"/>
    <m/>
    <x v="523"/>
    <s v="An ignition occurred during automatic filling on the Opel T3000 Gas Generator machine. The ignition was confined within the hopper box on the volumetric dispense system and the gases vented through the flue - no injuries &amp; minimal damage."/>
    <x v="0"/>
    <s v="Not Known"/>
    <m/>
    <m/>
    <m/>
    <m/>
    <m/>
    <m/>
  </r>
  <r>
    <x v="2"/>
    <s v="Outstanding"/>
    <x v="1678"/>
    <x v="130"/>
    <m/>
    <x v="17"/>
    <x v="16"/>
    <s v="0 Fatalities_x000a_0 Injuries"/>
    <x v="1"/>
    <n v="0"/>
    <m/>
    <x v="523"/>
    <s v="During the automatic manufacture of initiators, an initiator fired during the compression phase with transmission to the remaining pyrotechnic composition and to the 250 initiators that had already been produced and were in the machine."/>
    <x v="0"/>
    <s v="Poorly designed equipment"/>
    <m/>
    <m/>
    <m/>
    <m/>
    <m/>
    <m/>
  </r>
  <r>
    <x v="2"/>
    <s v="Outstanding"/>
    <x v="1679"/>
    <x v="130"/>
    <m/>
    <x v="17"/>
    <x v="16"/>
    <s v="0 Fatalities_x000a_1 Injuries"/>
    <x v="1"/>
    <n v="1"/>
    <m/>
    <x v="523"/>
    <s v="During the automatic manufacture of initiators, there was a deflagration of the pyrotechnic composition during transfer from the ladle to the vibratory feeder. The ignition was caused by friction acting on traces of comp on moving parts of the machine."/>
    <x v="0"/>
    <s v="Contamination"/>
    <m/>
    <m/>
    <m/>
    <m/>
    <m/>
    <m/>
  </r>
  <r>
    <x v="2"/>
    <s v="Outstanding"/>
    <x v="1680"/>
    <x v="130"/>
    <m/>
    <x v="17"/>
    <x v="16"/>
    <s v="0 Fatalities_x000a_1 Injuries"/>
    <x v="1"/>
    <n v="1"/>
    <m/>
    <x v="523"/>
    <s v="While the operator was re-fitting the protective guard, there was an intense flash which ignited the initiators, which were thrown into the machine. The pyrotechnic comp had built up on the hinges of the protective guard &amp; traces were ignited by friction"/>
    <x v="0"/>
    <s v="Contamination"/>
    <m/>
    <m/>
    <m/>
    <m/>
    <m/>
    <m/>
  </r>
  <r>
    <x v="2"/>
    <s v="Outstanding"/>
    <x v="1681"/>
    <x v="130"/>
    <m/>
    <x v="17"/>
    <x v="16"/>
    <s v="0 Fatalities_x000a_1 Injuries"/>
    <x v="1"/>
    <n v="1"/>
    <m/>
    <x v="523"/>
    <s v="During normal operation of the machine, a tube moved sideways and jammed the system. The operative, against instructions, opened the machine guard and pulled on the tube. The energy used to free the tube initiated the composition by friction."/>
    <x v="0"/>
    <s v="Procedure not followed"/>
    <m/>
    <m/>
    <m/>
    <m/>
    <m/>
    <m/>
  </r>
  <r>
    <x v="2"/>
    <s v="Outstanding"/>
    <x v="1682"/>
    <x v="130"/>
    <m/>
    <x v="17"/>
    <x v="16"/>
    <s v="0 Fatalities_x000a_0 Injuries"/>
    <x v="1"/>
    <n v="0"/>
    <m/>
    <x v="523"/>
    <s v="The combustion of the explosive product occurred when the mixing operation was started.  A sealing problem between the mixer shaft and the drive system had enabled the composition to build up, which was then initiated by friction."/>
    <x v="0"/>
    <s v="Faulty tool/machinery"/>
    <m/>
    <m/>
    <m/>
    <m/>
    <m/>
    <m/>
  </r>
  <r>
    <x v="2"/>
    <s v="Outstanding"/>
    <x v="1683"/>
    <x v="130"/>
    <m/>
    <x v="17"/>
    <x v="16"/>
    <s v="0 Fatalities_x000a_0 Injuries"/>
    <x v="1"/>
    <n v="0"/>
    <m/>
    <x v="523"/>
    <s v="A sealing problem between the mixer shaft and the drive system had enabled the composition to build up, which was then initiated by friction.  This problem was the result of a production lapse with the mixer shafts by the sub-contractor."/>
    <x v="0"/>
    <s v="Faulty tool/machinery"/>
    <m/>
    <m/>
    <m/>
    <m/>
    <m/>
    <m/>
  </r>
  <r>
    <x v="2"/>
    <s v="Outstanding"/>
    <x v="1684"/>
    <x v="130"/>
    <m/>
    <x v="17"/>
    <x v="16"/>
    <s v="0 Fatalities_x000a_0 Injuries"/>
    <x v="1"/>
    <n v="0"/>
    <m/>
    <x v="523"/>
    <s v="During the manufacturing cycle, in particular as the initiators were being placed in the tube, there was a deflagration which spread to some of the initiators present. The remaining initiators were thrown into the machine."/>
    <x v="0"/>
    <s v="Contamination"/>
    <m/>
    <m/>
    <m/>
    <m/>
    <m/>
    <m/>
  </r>
  <r>
    <x v="2"/>
    <s v="Outstanding"/>
    <x v="1685"/>
    <x v="130"/>
    <m/>
    <x v="17"/>
    <x v="16"/>
    <s v="0 Fatalities_x000a_0 Injuries"/>
    <x v="1"/>
    <n v="0"/>
    <m/>
    <x v="523"/>
    <s v="During the manufacturing cycle, in particular as the initiators were being placed in the tube, there was a deflagration which spread to some of the initiators present. The remaining initiators were thrown into the machine."/>
    <x v="0"/>
    <s v="Contamination"/>
    <m/>
    <m/>
    <m/>
    <m/>
    <m/>
    <m/>
  </r>
  <r>
    <x v="2"/>
    <s v="Outstanding"/>
    <x v="1686"/>
    <x v="130"/>
    <m/>
    <x v="629"/>
    <x v="2"/>
    <s v="0 Fatalities_x000a_2 Injuries"/>
    <x v="1"/>
    <n v="2"/>
    <m/>
    <x v="524"/>
    <s v="While 2 employees were loading zpp into an automated machine that inserts the zpp into an automotive airbag initiator the material detonated, special devices, inc"/>
    <x v="0"/>
    <s v="Procedure in error"/>
    <m/>
    <m/>
    <m/>
    <m/>
    <m/>
    <m/>
  </r>
  <r>
    <x v="2"/>
    <s v="Outstanding"/>
    <x v="1687"/>
    <x v="130"/>
    <m/>
    <x v="564"/>
    <x v="15"/>
    <s v="0 Fatalities_x000a_0 Injuries"/>
    <x v="1"/>
    <n v="0"/>
    <m/>
    <x v="367"/>
    <s v="Explosion of Flare Charge. The accident occurred during the process of dosing the mixed composition into 0.5kg container.  It is a remote operation where a 40kg composition is handled. Ignition probably caused by mechanical failure in a vibrator."/>
    <x v="0"/>
    <s v="Faulty tool/machinery"/>
    <m/>
    <m/>
    <m/>
    <m/>
    <m/>
    <m/>
  </r>
  <r>
    <x v="1"/>
    <s v="Outstanding"/>
    <x v="1688"/>
    <x v="130"/>
    <m/>
    <x v="630"/>
    <x v="60"/>
    <m/>
    <x v="1"/>
    <n v="0"/>
    <m/>
    <x v="36"/>
    <s v="A fire and subsequent explosion is reported to have occurred in an ammunition dump close to the airport in the capital, Conakry.  The airport was closed for a short while.  The accident was reportedly caused by the mishandling of ammunition."/>
    <x v="0"/>
    <s v="Not Known"/>
    <m/>
    <m/>
    <m/>
    <m/>
    <m/>
    <m/>
  </r>
  <r>
    <x v="1"/>
    <s v="Outstanding"/>
    <x v="1689"/>
    <x v="130"/>
    <m/>
    <x v="392"/>
    <x v="3"/>
    <s v="0 Fatalities_x000a_0 Injuries"/>
    <x v="1"/>
    <n v="0"/>
    <m/>
    <x v="339"/>
    <s v="An ignition occurred as an operative was untwisting a plastic-coated metal tie on a bag containing red phosphorus. The contents of the bag caught fire, the operative left the bay and the fire suppression system activated. No damage."/>
    <x v="0"/>
    <s v="Contamination"/>
    <m/>
    <m/>
    <m/>
    <m/>
    <m/>
    <m/>
  </r>
  <r>
    <x v="1"/>
    <s v="Outstanding"/>
    <x v="1690"/>
    <x v="130"/>
    <m/>
    <x v="631"/>
    <x v="38"/>
    <s v="8 Fatalities"/>
    <x v="20"/>
    <n v="0"/>
    <m/>
    <x v="6"/>
    <s v="Eight men are reported to have died of smoke inhalation following a firework explosion in a house. The men  were apparently trapped in a backroom that lacked ventilation. Firefighters said a cigarette probably sparked the explosion."/>
    <x v="0"/>
    <s v="Contraband/smoking"/>
    <m/>
    <m/>
    <m/>
    <m/>
    <m/>
    <m/>
  </r>
  <r>
    <x v="1"/>
    <s v="Outstanding"/>
    <x v="1691"/>
    <x v="130"/>
    <m/>
    <x v="632"/>
    <x v="18"/>
    <s v="0 Fatalities_x000a_3 Injuries"/>
    <x v="1"/>
    <n v="3"/>
    <m/>
    <x v="6"/>
    <s v="Three people are reported to have suffered serious burns and other injuries when fireworks prepared for a summer festival prematurely exploded. The accident occurred as mortar tubes were being checked. Five fireworks went off."/>
    <x v="0"/>
    <s v="Not Known"/>
    <m/>
    <m/>
    <m/>
    <m/>
    <m/>
    <m/>
  </r>
  <r>
    <x v="1"/>
    <s v="Outstanding"/>
    <x v="1692"/>
    <x v="130"/>
    <m/>
    <x v="633"/>
    <x v="25"/>
    <s v="4 Fatalities_x000a_5 Injuries"/>
    <x v="7"/>
    <n v="5"/>
    <m/>
    <x v="414"/>
    <s v="Four people are reported to have been killed and a further five wounded when a hand grenade they were playing with during a drinking session exploded."/>
    <x v="0"/>
    <s v="Horseplay"/>
    <m/>
    <m/>
    <m/>
    <m/>
    <m/>
    <m/>
  </r>
  <r>
    <x v="1"/>
    <s v="Outstanding"/>
    <x v="1693"/>
    <x v="130"/>
    <m/>
    <x v="634"/>
    <x v="61"/>
    <s v="1 Fatalities_x000a_0 Injuries"/>
    <x v="4"/>
    <n v="0"/>
    <m/>
    <x v="414"/>
    <s v="A worker in a laboratory of the Government Analysts' Department was reported to have been killed whilst handling a grenade.  The accident was officially reported as having been due to mishandling of the grenade."/>
    <x v="0"/>
    <s v="Not Known"/>
    <m/>
    <m/>
    <m/>
    <m/>
    <m/>
    <m/>
  </r>
  <r>
    <x v="1"/>
    <s v="Outstanding"/>
    <x v="1694"/>
    <x v="130"/>
    <m/>
    <x v="588"/>
    <x v="2"/>
    <s v="0 Fatalities_x000a_1 Injuries"/>
    <x v="1"/>
    <n v="1"/>
    <m/>
    <x v="525"/>
    <s v="An explosive incident occurred when a production leader was in the process of retrieving one ounce of nol-130 primer mix from a carrier to service a wheaton loader for the production of the m55 detonator/ lone star army ammunition plant"/>
    <x v="0"/>
    <s v="Not Known"/>
    <m/>
    <m/>
    <m/>
    <m/>
    <m/>
    <m/>
  </r>
  <r>
    <x v="1"/>
    <s v="Outstanding"/>
    <x v="1695"/>
    <x v="130"/>
    <m/>
    <x v="635"/>
    <x v="2"/>
    <s v="0 Fatalities_x000a_0 Injuries"/>
    <x v="1"/>
    <n v="0"/>
    <m/>
    <x v="526"/>
    <s v="An agm-129 advanced cruise missile was damaged during mating/minot air force base"/>
    <x v="0"/>
    <s v="Dropped munitions"/>
    <m/>
    <m/>
    <m/>
    <m/>
    <m/>
    <m/>
  </r>
  <r>
    <x v="6"/>
    <s v="Outstanding"/>
    <x v="1696"/>
    <x v="130"/>
    <m/>
    <x v="636"/>
    <x v="2"/>
    <m/>
    <x v="1"/>
    <n v="0"/>
    <m/>
    <x v="36"/>
    <s v="Fire broke out in the engine room of the 939-foot container ship &quot;Edward Carter&quot; whilst loading ammunition from another ship at the Army terminal on the Cape Fear River. The blaze was contained in the engine room."/>
    <x v="0"/>
    <s v="Ship Fire"/>
    <m/>
    <m/>
    <m/>
    <m/>
    <m/>
    <m/>
  </r>
  <r>
    <x v="6"/>
    <s v="Outstanding"/>
    <x v="1697"/>
    <x v="130"/>
    <m/>
    <x v="637"/>
    <x v="33"/>
    <s v="17 Fatalities_x000a_90 Injuries"/>
    <x v="3"/>
    <n v="90"/>
    <m/>
    <x v="36"/>
    <s v="Thai army arsenal destroyed in a series of explosions. Incident initiated during carriage of old munitions from warehouse to another area for disposal. Blasts felt several miles away. Thousands of nearby residents evacuated. Two civilians killed."/>
    <x v="0"/>
    <s v="Not Known"/>
    <m/>
    <m/>
    <m/>
    <m/>
    <m/>
    <m/>
  </r>
  <r>
    <x v="6"/>
    <s v="Outstanding"/>
    <x v="1698"/>
    <x v="130"/>
    <m/>
    <x v="17"/>
    <x v="1"/>
    <s v="0 Fatalities_x000a_0 Injuries"/>
    <x v="1"/>
    <n v="0"/>
    <m/>
    <x v="6"/>
    <s v="During unloading of a package of fireworks, a package of 'crackers', transport classification 1.4G, fell and the fireworks in the package progressively operated, although nothing was scattered that could cause a fire. The product was shown to be defective"/>
    <x v="0"/>
    <s v="Faulty article"/>
    <m/>
    <m/>
    <m/>
    <m/>
    <m/>
    <m/>
  </r>
  <r>
    <x v="6"/>
    <s v="Outstanding"/>
    <x v="1699"/>
    <x v="130"/>
    <m/>
    <x v="17"/>
    <x v="1"/>
    <s v="0 Fatalities_x000a_0 Injuries"/>
    <x v="1"/>
    <n v="0"/>
    <m/>
    <x v="6"/>
    <s v="During loading of a package of fireworks, a shock to a package with a transport classification of 1.4S, caused the fireworks in the package (about 10) to go off in succession, but without damaging the packaging other than visible signs of blackening."/>
    <x v="0"/>
    <s v="Faulty article"/>
    <m/>
    <m/>
    <m/>
    <m/>
    <m/>
    <m/>
  </r>
  <r>
    <x v="14"/>
    <s v="Outstanding"/>
    <x v="1700"/>
    <x v="130"/>
    <m/>
    <x v="392"/>
    <x v="3"/>
    <s v="0 Fatalities_x000a_0 Injuries"/>
    <x v="1"/>
    <n v="0"/>
    <m/>
    <x v="527"/>
    <s v="Ignition during maching of flare pellets. The fire was confined to the immediate machining area &amp; did not spread to the swarf which was kept wet. Plastic relief panels in the ceiling above the machine &amp; adjacent to it were dislodged. No structural damage."/>
    <x v="0"/>
    <s v="Faulty tool/machinery"/>
    <m/>
    <m/>
    <m/>
    <m/>
    <m/>
    <m/>
  </r>
  <r>
    <x v="14"/>
    <s v="Outstanding"/>
    <x v="1701"/>
    <x v="130"/>
    <m/>
    <x v="17"/>
    <x v="1"/>
    <s v="0 Fatalities_x000a_0 Injuries"/>
    <x v="1"/>
    <n v="0"/>
    <m/>
    <x v="80"/>
    <s v="A sliver of a few grams of propellant caught fire during the removal of a tool from the chuck of a rotating machine.  The automatic dousing system operated correctly."/>
    <x v="0"/>
    <s v="Contamination"/>
    <m/>
    <m/>
    <m/>
    <m/>
    <m/>
    <m/>
  </r>
  <r>
    <x v="14"/>
    <s v="Outstanding"/>
    <x v="1702"/>
    <x v="130"/>
    <m/>
    <x v="462"/>
    <x v="2"/>
    <s v="0 Fatalities_x000a_0 Injuries"/>
    <x v="1"/>
    <n v="0"/>
    <m/>
    <x v="528"/>
    <s v="Fire occurred while an operator was in the process of removing the explosive fill from an insensitive munitions test assembly using a remotely operated lathe. The cutting tool came in contact with the bottom end of the test assembly &amp; heat ignited PBXN."/>
    <x v="0"/>
    <s v="Incorrect use of machinery"/>
    <m/>
    <m/>
    <m/>
    <m/>
    <m/>
    <m/>
  </r>
  <r>
    <x v="14"/>
    <s v="Outstanding"/>
    <x v="1703"/>
    <x v="130"/>
    <m/>
    <x v="392"/>
    <x v="3"/>
    <s v="0 Fatalities_x000a_0 Injuries"/>
    <x v="1"/>
    <n v="0"/>
    <m/>
    <x v="529"/>
    <s v="Ignition during machining of Decoy Mk 4 flares. There was no secondary fire and outside emergency assistance was not required. Ignition probably due to friction caused by combination of the cutter rotational speed and the traverse speed of the machine."/>
    <x v="0"/>
    <s v="Procedure in error"/>
    <m/>
    <m/>
    <m/>
    <m/>
    <m/>
    <m/>
  </r>
  <r>
    <x v="12"/>
    <s v="Outstanding"/>
    <x v="1704"/>
    <x v="130"/>
    <m/>
    <x v="17"/>
    <x v="1"/>
    <s v="0 Fatalities_x000a_0 Injuries"/>
    <x v="1"/>
    <n v="0"/>
    <m/>
    <x v="99"/>
    <s v="After the machine had been cleaned on completion of the batch, and during adjustment operations, there was an explosive reaction (deflagration) at the compression plunger. Some explosive material had adhered to the tooling &amp; was initiated by friction."/>
    <x v="0"/>
    <s v="Contamination"/>
    <m/>
    <m/>
    <m/>
    <m/>
    <m/>
    <m/>
  </r>
  <r>
    <x v="12"/>
    <s v="Outstanding"/>
    <x v="1705"/>
    <x v="130"/>
    <m/>
    <x v="17"/>
    <x v="1"/>
    <s v="0 Fatalities_x000a_1 Injuries"/>
    <x v="1"/>
    <n v="1"/>
    <m/>
    <x v="530"/>
    <s v="While dismantling a component from the filling machine, the operator noticed that the fixing bolts were not the same length.  While refitting the component, and as the last bolt was being tightened, there was a deflagration"/>
    <x v="0"/>
    <s v="Contamination"/>
    <m/>
    <m/>
    <m/>
    <m/>
    <m/>
    <m/>
  </r>
  <r>
    <x v="0"/>
    <s v="Outstanding"/>
    <x v="1706"/>
    <x v="130"/>
    <m/>
    <x v="638"/>
    <x v="0"/>
    <s v="0 Fatalities_x000a_0 Injuries"/>
    <x v="1"/>
    <n v="0"/>
    <m/>
    <x v="0"/>
    <s v="While preparing the 3rd batch of the day, the ternary mixture (50 Kg) caught fire, followed by a minor deflagration after 86 revolutions, out of a total of 1000 involved in the process."/>
    <x v="0"/>
    <s v="Not Known"/>
    <m/>
    <m/>
    <m/>
    <m/>
    <m/>
    <m/>
  </r>
  <r>
    <x v="0"/>
    <s v="Outstanding"/>
    <x v="1707"/>
    <x v="130"/>
    <m/>
    <x v="108"/>
    <x v="12"/>
    <s v="0 Fatalities_x000a_1 Injuries"/>
    <x v="1"/>
    <n v="1"/>
    <m/>
    <x v="261"/>
    <s v="A small explosion occurred when a fitter was removing a nut from the bolt on the flange below the granulator. The bolts had not been decontaminated and lubricated in the standard way (PETN destroying agent followed by a penetrating lubricant)."/>
    <x v="0"/>
    <s v="Procedure not followed"/>
    <m/>
    <m/>
    <m/>
    <m/>
    <m/>
    <m/>
  </r>
  <r>
    <x v="8"/>
    <s v="Outstanding"/>
    <x v="1708"/>
    <x v="130"/>
    <m/>
    <x v="392"/>
    <x v="3"/>
    <s v="0 Fatalities_x000a_1 Injuries"/>
    <x v="1"/>
    <n v="1"/>
    <m/>
    <x v="8"/>
    <s v="Ignition during the pressing of SR57A composition.  The ignition occurred as the operative was moving the pressed cup to the jig for cleaning.  The operative sustained burns to her hands. The operative was not following process instructions."/>
    <x v="0"/>
    <s v="Procedure not followed"/>
    <m/>
    <m/>
    <m/>
    <m/>
    <m/>
    <m/>
  </r>
  <r>
    <x v="8"/>
    <s v="Outstanding"/>
    <x v="1709"/>
    <x v="130"/>
    <m/>
    <x v="423"/>
    <x v="3"/>
    <s v="0 Fatalities_x000a_0 Injuries"/>
    <x v="1"/>
    <n v="0"/>
    <m/>
    <x v="8"/>
    <s v="An ignition occurred when a pressed pellet was ejected from the press mould. The operation was carried out remotely and there were no injuries. The automatic fire extinguishing system operated correctly &amp; there was no secondary fire within the press cell."/>
    <x v="0"/>
    <s v="Not Known"/>
    <m/>
    <m/>
    <m/>
    <m/>
    <m/>
    <m/>
  </r>
  <r>
    <x v="8"/>
    <s v="Outstanding"/>
    <x v="1710"/>
    <x v="130"/>
    <m/>
    <x v="17"/>
    <x v="1"/>
    <s v="0 Fatalities_x000a_1 Injuries"/>
    <x v="1"/>
    <n v="1"/>
    <m/>
    <x v="8"/>
    <s v="During the manufacture of hollow charges, and in the hexocire pellet uniaxial compression phase, the explosive detonated.  The detonation did not spread to the other pellets on the machine tray. The graphite and wax covering was shown to be insufficient."/>
    <x v="0"/>
    <s v="Incorrect composition"/>
    <m/>
    <m/>
    <m/>
    <m/>
    <m/>
    <m/>
  </r>
  <r>
    <x v="8"/>
    <s v="Outstanding"/>
    <x v="1711"/>
    <x v="130"/>
    <m/>
    <x v="17"/>
    <x v="1"/>
    <s v="0 Fatalities_x000a_0 Injuries"/>
    <x v="1"/>
    <n v="0"/>
    <m/>
    <x v="8"/>
    <s v="During manufacture of incendiary composition pellets, while the volumetric dosage was being adjusted, the pyrotechnic composition ignited and burned with transmission to the 2kg of composition in the feed hopper. Impurities might have been present."/>
    <x v="0"/>
    <s v="Not Known"/>
    <m/>
    <m/>
    <m/>
    <m/>
    <m/>
    <m/>
  </r>
  <r>
    <x v="8"/>
    <s v="Outstanding"/>
    <x v="1712"/>
    <x v="130"/>
    <m/>
    <x v="639"/>
    <x v="2"/>
    <s v="0 Fatalities_x000a_0 Injuries"/>
    <x v="1"/>
    <n v="0"/>
    <m/>
    <x v="8"/>
    <s v="During pres/die qualification to validate new tooling for TOW-2A Tip Charge a detonation occurred.  The operation was carried out remotely and there were no casualties."/>
    <x v="0"/>
    <s v="Not Known"/>
    <m/>
    <m/>
    <m/>
    <m/>
    <m/>
    <m/>
  </r>
  <r>
    <x v="8"/>
    <s v="Outstanding"/>
    <x v="1713"/>
    <x v="130"/>
    <m/>
    <x v="392"/>
    <x v="3"/>
    <s v="0 Fatalities_x000a_0 Injuries"/>
    <x v="1"/>
    <n v="0"/>
    <m/>
    <x v="8"/>
    <s v="Ignition during remote pressing of Red Lead Silicone composition. The tooling of the Manesty Press had not been pushed fully home and moved when under load. There was no fire damage to the building or the equipment."/>
    <x v="0"/>
    <s v="Incorrect use of machinery"/>
    <m/>
    <m/>
    <m/>
    <m/>
    <m/>
    <m/>
  </r>
  <r>
    <x v="8"/>
    <s v="Outstanding"/>
    <x v="1714"/>
    <x v="130"/>
    <m/>
    <x v="17"/>
    <x v="15"/>
    <s v="0 Fatalities_x000a_0 Injuries"/>
    <x v="1"/>
    <n v="0"/>
    <m/>
    <x v="8"/>
    <s v="Explosion during dehydration of nitrocellulose."/>
    <x v="0"/>
    <s v="Not Known"/>
    <m/>
    <m/>
    <m/>
    <m/>
    <m/>
    <m/>
  </r>
  <r>
    <x v="8"/>
    <s v="Outstanding"/>
    <x v="1715"/>
    <x v="130"/>
    <m/>
    <x v="640"/>
    <x v="6"/>
    <s v="0 Fatalities_x000a_3 Injuries"/>
    <x v="1"/>
    <n v="3"/>
    <m/>
    <x v="8"/>
    <s v="Tray of detonators exploded while exiting press. The most probable immediate cause of the incident was the presence of a broken press punch becoming lodged in a detonator at the front of the loading plate. One serious injury; two minor injuries."/>
    <x v="0"/>
    <s v="Faulty tool/machinery"/>
    <m/>
    <m/>
    <m/>
    <m/>
    <m/>
    <m/>
  </r>
  <r>
    <x v="7"/>
    <s v="Outstanding"/>
    <x v="1716"/>
    <x v="130"/>
    <m/>
    <x v="641"/>
    <x v="53"/>
    <s v="1 Fatalities_x000a_0 Injuries"/>
    <x v="4"/>
    <n v="0"/>
    <m/>
    <x v="99"/>
    <s v="An explosion occurred at 06:45am on Wednesday, August 8, 2001 when 1.4kg of Lead Styphnate was being removed from a screening machine."/>
    <x v="0"/>
    <s v="Not Known"/>
    <m/>
    <m/>
    <m/>
    <m/>
    <m/>
    <m/>
  </r>
  <r>
    <x v="9"/>
    <s v="Outstanding"/>
    <x v="1717"/>
    <x v="131"/>
    <m/>
    <x v="17"/>
    <x v="58"/>
    <s v="5 fatalities and 8 serious injuries"/>
    <x v="14"/>
    <n v="8"/>
    <m/>
    <x v="8"/>
    <s v="Explosions on demolition ground"/>
    <x v="48"/>
    <s v="none"/>
    <s v="premature or controlled (3rd party) detonation of SA3 rockets "/>
    <s v="lack of procedure for mitigation of terrorist/3rd party intentions"/>
    <s v="X-ray of suspect items"/>
    <s v="Reduce number of personnel "/>
    <s v="mimimum number of personnel. X ray confirm components"/>
    <m/>
  </r>
  <r>
    <x v="10"/>
    <s v="Outstanding"/>
    <x v="1718"/>
    <x v="131"/>
    <m/>
    <x v="642"/>
    <x v="6"/>
    <s v="4 Fatalities"/>
    <x v="7"/>
    <n v="0"/>
    <m/>
    <x v="36"/>
    <s v="Four people are reported to have been killed in an explosion at Spreewerk Luebben plant. The plant was converted for munitions destruction after German reunification in 1990, disposing of about a third of the former East German army's cache."/>
    <x v="0"/>
    <s v="Not Known"/>
    <m/>
    <m/>
    <m/>
    <m/>
    <m/>
    <m/>
  </r>
  <r>
    <x v="10"/>
    <s v="Outstanding"/>
    <x v="1719"/>
    <x v="131"/>
    <m/>
    <x v="641"/>
    <x v="53"/>
    <s v="0 Fatalities_x000a_3 Injuries"/>
    <x v="1"/>
    <n v="3"/>
    <m/>
    <x v="112"/>
    <s v="An explosion of approximately 0.5g of HNS occurred when a detonator was being disassembled. A metal hacksaw was used (against procedure) to cut through the case and into the HNS booster."/>
    <x v="0"/>
    <s v="Procedure not followed"/>
    <m/>
    <m/>
    <m/>
    <m/>
    <m/>
    <m/>
  </r>
  <r>
    <x v="10"/>
    <s v="Outstanding"/>
    <x v="1720"/>
    <x v="131"/>
    <m/>
    <x v="240"/>
    <x v="3"/>
    <s v="0 Fatalities_x000a_0 Injuries"/>
    <x v="1"/>
    <n v="0"/>
    <m/>
    <x v="339"/>
    <s v="As an operative was assembling an 81 mm mortar bomb, it slipped and a quantity of red phosphorus pellets fell to the floor.  Five of the pellets ignited on contact with the floor.  The operative extinguished the fire with water."/>
    <x v="0"/>
    <s v="Dropped explosives"/>
    <m/>
    <m/>
    <m/>
    <m/>
    <m/>
    <m/>
  </r>
  <r>
    <x v="10"/>
    <s v="Outstanding"/>
    <x v="1721"/>
    <x v="131"/>
    <m/>
    <x v="643"/>
    <x v="3"/>
    <s v="0 Fatalities_x000a_0 Injuries"/>
    <x v="1"/>
    <n v="0"/>
    <m/>
    <x v="531"/>
    <s v="An operative absent-mindedly pulled the igniter assembly cord while handling an assembled body. The operative should not have been in the room where the ignition occurred. The room was evacuated and the fire extinguished with water."/>
    <x v="0"/>
    <s v="Rough handling"/>
    <m/>
    <m/>
    <m/>
    <m/>
    <m/>
    <m/>
  </r>
  <r>
    <x v="10"/>
    <s v="Outstanding"/>
    <x v="1722"/>
    <x v="131"/>
    <m/>
    <x v="644"/>
    <x v="3"/>
    <s v="0 Fatalities_x000a_3 Injuries"/>
    <x v="1"/>
    <n v="3"/>
    <m/>
    <x v="532"/>
    <s v="An explosion occurred as an operative was dismantling an explosives article.  The article had previously passed through a furnance, which process was intended to destroy the explosives content."/>
    <x v="0"/>
    <s v="Inappropriate Disposal"/>
    <m/>
    <m/>
    <m/>
    <m/>
    <m/>
    <m/>
  </r>
  <r>
    <x v="10"/>
    <s v="Outstanding"/>
    <x v="1723"/>
    <x v="131"/>
    <m/>
    <x v="643"/>
    <x v="3"/>
    <s v="0 Fatalities_x000a_1 Injuries"/>
    <x v="1"/>
    <n v="1"/>
    <m/>
    <x v="533"/>
    <s v="An opertive was in the process of fitting a igniter assembly into the flare end of a day / night unit when an ignition occurred. The unit was dropped immediately &amp; communicated fire to a box of igniter assemblies. An evacuation of the whole site ensued"/>
    <x v="0"/>
    <s v="Rough handling?"/>
    <m/>
    <m/>
    <m/>
    <m/>
    <m/>
    <m/>
  </r>
  <r>
    <x v="3"/>
    <s v="Outstanding"/>
    <x v="1724"/>
    <x v="131"/>
    <m/>
    <x v="392"/>
    <x v="3"/>
    <s v="0 Fatalities_x000a_0 Injuries"/>
    <x v="1"/>
    <n v="0"/>
    <m/>
    <x v="534"/>
    <s v="During the cleaning of press tooling used in the manufacture of decoy takeover cups a small amount of SR57A comp ignited and landed underneath the bench where the floor meets the wall. This caused the ignition of pyrotechnic material along the joint."/>
    <x v="0"/>
    <s v="Contamination"/>
    <m/>
    <m/>
    <m/>
    <m/>
    <m/>
    <m/>
  </r>
  <r>
    <x v="3"/>
    <s v="Outstanding"/>
    <x v="1725"/>
    <x v="131"/>
    <m/>
    <x v="349"/>
    <x v="3"/>
    <s v="0 Fatalities_x000a_1 Injuries"/>
    <x v="1"/>
    <n v="1"/>
    <m/>
    <x v="337"/>
    <s v="An explosion occurred in a tank used for decontaminating pipes coated with RDX/HMX by immersion in sodium hydroxide solution. The operative, contrary to written instructions, added solid NaOH to the tank while contaminated pipes were present."/>
    <x v="0"/>
    <s v="Procedure not followed"/>
    <m/>
    <m/>
    <m/>
    <m/>
    <m/>
    <m/>
  </r>
  <r>
    <x v="5"/>
    <s v="Outstanding"/>
    <x v="1726"/>
    <x v="131"/>
    <m/>
    <x v="240"/>
    <x v="3"/>
    <s v="0 Fatalities_x000a_0 Injuries"/>
    <x v="1"/>
    <n v="0"/>
    <m/>
    <x v="339"/>
    <s v="Following the removal of a tray of pellets from the oven, &amp; after the door had been closed, smoke &amp; flames were noticed to be coming from the oven. The automatic drenchers operated &amp; the bldg was cleared. Remedial action: install non-friction runners."/>
    <x v="0"/>
    <s v="Poorly designed equipment?"/>
    <m/>
    <m/>
    <m/>
    <m/>
    <m/>
    <m/>
  </r>
  <r>
    <x v="5"/>
    <s v="Outstanding"/>
    <x v="1727"/>
    <x v="131"/>
    <m/>
    <x v="240"/>
    <x v="3"/>
    <s v="0 Fatalities_x000a_0 Injuries"/>
    <x v="1"/>
    <n v="0"/>
    <m/>
    <x v="141"/>
    <s v="The operative had remixed Batch 90 ROSMO 20 and placed it in the drying oven. After ~20 mins smoke was seen coming from the oven. The automatic drenchers operated and the fire was contained. See also Record 12729"/>
    <x v="0"/>
    <s v="Poorly designed equipment?"/>
    <m/>
    <m/>
    <m/>
    <m/>
    <m/>
    <m/>
  </r>
  <r>
    <x v="11"/>
    <s v="Outstanding"/>
    <x v="1728"/>
    <x v="131"/>
    <m/>
    <x v="442"/>
    <x v="11"/>
    <s v="0 Fatalities_x000a_1 Injuries"/>
    <x v="1"/>
    <n v="1"/>
    <m/>
    <x v="80"/>
    <s v="An explosion (or a deflagration ) occurred on an Extrusion Press of single base propellant (rifle formulation ). Approximately 100 g out of 50Kg were involved. No damage to building or pressing equipment."/>
    <x v="0"/>
    <s v="Not Known"/>
    <m/>
    <m/>
    <m/>
    <m/>
    <m/>
    <m/>
  </r>
  <r>
    <x v="11"/>
    <s v="Outstanding"/>
    <x v="1729"/>
    <x v="131"/>
    <m/>
    <x v="443"/>
    <x v="6"/>
    <s v="0 Fatalities_x000a_0 Injuries"/>
    <x v="1"/>
    <n v="0"/>
    <m/>
    <x v="80"/>
    <s v="Solvent Explosion during pressing/extrusion of stick propellant."/>
    <x v="0"/>
    <s v="Not Known"/>
    <m/>
    <m/>
    <m/>
    <m/>
    <m/>
    <m/>
  </r>
  <r>
    <x v="2"/>
    <s v="Outstanding"/>
    <x v="1730"/>
    <x v="131"/>
    <m/>
    <x v="645"/>
    <x v="55"/>
    <s v="2 Fatalities_x000a_2 Injuries"/>
    <x v="0"/>
    <n v="2"/>
    <m/>
    <x v="6"/>
    <s v="Two people were reported killed and two others seriously injured when a village firecracker workshop exploded as a result of a worker improperly filling a firecracker with explosives. One of those killed and both those injured were children."/>
    <x v="0"/>
    <s v="Procedure not followed?"/>
    <m/>
    <m/>
    <m/>
    <m/>
    <m/>
    <m/>
  </r>
  <r>
    <x v="2"/>
    <s v="Outstanding"/>
    <x v="1731"/>
    <x v="131"/>
    <m/>
    <x v="646"/>
    <x v="6"/>
    <s v="0 Fatalities_x000a_1 Injuries"/>
    <x v="1"/>
    <n v="1"/>
    <m/>
    <x v="9"/>
    <s v="There was an explosion in a cartridging house in which dynamite cartridges were being prepared on a Rollex machine. The operation is normally carried out remotely but one of the packagers went into the cartridging area before the explosion &amp; was killed."/>
    <x v="0"/>
    <s v="Not Known"/>
    <m/>
    <m/>
    <m/>
    <m/>
    <m/>
    <m/>
  </r>
  <r>
    <x v="1"/>
    <s v="Outstanding"/>
    <x v="1732"/>
    <x v="131"/>
    <m/>
    <x v="17"/>
    <x v="62"/>
    <s v="6 Fatalities_x000a_12 Injuries"/>
    <x v="11"/>
    <n v="12"/>
    <m/>
    <x v="535"/>
    <s v="Six UN troops were reported to have been killed and 12 others wounded when a box of mortar shells that had been turned over to the U.N. exploded.  The accident occurred as a battalion of troops were taking the mortar shells to a U.N. arms depot."/>
    <x v="0"/>
    <s v="Not Known"/>
    <m/>
    <m/>
    <m/>
    <m/>
    <m/>
    <m/>
  </r>
  <r>
    <x v="1"/>
    <s v="Outstanding"/>
    <x v="1733"/>
    <x v="131"/>
    <m/>
    <x v="637"/>
    <x v="33"/>
    <s v="1 Fatalities_x000a_18 Injuries"/>
    <x v="4"/>
    <n v="18"/>
    <m/>
    <x v="36"/>
    <s v="An explosion is reported to have occurred at a Royal Thai Army base as the result of the ignition of former artillery shells containing white phosphorus which went off as they were laid outside in strong sunlight. A soldier was killed &amp; house destroyed."/>
    <x v="0"/>
    <s v="White phosphorus leak"/>
    <m/>
    <m/>
    <m/>
    <m/>
    <m/>
    <m/>
  </r>
  <r>
    <x v="1"/>
    <s v="Outstanding"/>
    <x v="1734"/>
    <x v="131"/>
    <m/>
    <x v="647"/>
    <x v="17"/>
    <s v="0 Fatalities_x000a_0 Injuries"/>
    <x v="1"/>
    <n v="0"/>
    <m/>
    <x v="6"/>
    <s v="A series of explosions in a fireworks storage plant is reported to have shattered the windows of houses on nearby properties, bringing down the ceiling of at least one. The accident may have been caused by an employee dropping a box of fireworks"/>
    <x v="0"/>
    <s v="Dropped explosives?"/>
    <m/>
    <m/>
    <m/>
    <m/>
    <m/>
    <m/>
  </r>
  <r>
    <x v="1"/>
    <s v="Outstanding"/>
    <x v="1735"/>
    <x v="131"/>
    <m/>
    <x v="648"/>
    <x v="58"/>
    <s v="3 Fatalities_x000a_0 Injuries"/>
    <x v="5"/>
    <n v="0"/>
    <m/>
    <x v="536"/>
    <s v="An explosion at a weapons depot occurred as Afghan soldiers, who were trying to collect firewood, moved a wooden crate at the depot.  It is not clear whether the explosion was the result of an accident or an act of sabotage."/>
    <x v="0"/>
    <s v="Not Known"/>
    <m/>
    <m/>
    <m/>
    <m/>
    <m/>
    <m/>
  </r>
  <r>
    <x v="1"/>
    <s v="Outstanding"/>
    <x v="1736"/>
    <x v="131"/>
    <m/>
    <x v="649"/>
    <x v="58"/>
    <s v="0 Fatalities_x000a_1 Injuries"/>
    <x v="1"/>
    <n v="1"/>
    <m/>
    <x v="537"/>
    <s v="A French weapons demolition expert is reported to have been wounded in an accidental explosion in Kabul. The accident occurred as the soldier was working on a mortar fuse recovered near the French base. The soldier sustained injuries to his hands &amp; thighs"/>
    <x v="0"/>
    <s v="Not Known"/>
    <m/>
    <m/>
    <m/>
    <m/>
    <m/>
    <m/>
  </r>
  <r>
    <x v="1"/>
    <s v="Outstanding"/>
    <x v="1737"/>
    <x v="131"/>
    <m/>
    <x v="650"/>
    <x v="13"/>
    <s v="7 Fatalities_x000a_4 Injuries"/>
    <x v="15"/>
    <n v="4"/>
    <m/>
    <x v="538"/>
    <s v="An explosion is reported to have occurred as land mines were being offloaded from trucks at the Mahajan field firing range. It is believed that the mines had been taken to the range for disposal. Three trucks were reported to have been destroyed."/>
    <x v="0"/>
    <s v="Not Known"/>
    <m/>
    <m/>
    <m/>
    <m/>
    <m/>
    <m/>
  </r>
  <r>
    <x v="1"/>
    <s v="Outstanding"/>
    <x v="1738"/>
    <x v="131"/>
    <m/>
    <x v="651"/>
    <x v="2"/>
    <s v="0 Fatalities_x000a_2 Injuries"/>
    <x v="1"/>
    <n v="2"/>
    <m/>
    <x v="67"/>
    <s v="Two workers were reported injured when a chemical mix detonated prematurely in a blast chamber during a test run for a demonstration. The accident occurred in a Large Explosive Containment Facility belonging to Batelle."/>
    <x v="0"/>
    <s v="Not Known"/>
    <m/>
    <m/>
    <m/>
    <m/>
    <m/>
    <m/>
  </r>
  <r>
    <x v="1"/>
    <s v="Outstanding"/>
    <x v="1739"/>
    <x v="131"/>
    <m/>
    <x v="652"/>
    <x v="13"/>
    <s v="6 Fatalities_x000a_54 Injuries"/>
    <x v="11"/>
    <n v="54"/>
    <m/>
    <x v="93"/>
    <s v="Six people are reported killed in a fire which broke out at a semi-mechanised private match factory. The ignition occurred as match sticks were being dragged from one end of the unit to the other in a gunny bag."/>
    <x v="0"/>
    <s v="Rough handling"/>
    <m/>
    <m/>
    <m/>
    <m/>
    <m/>
    <m/>
  </r>
  <r>
    <x v="1"/>
    <s v="Outstanding"/>
    <x v="1740"/>
    <x v="131"/>
    <m/>
    <x v="653"/>
    <x v="63"/>
    <s v="5 Fatalities_x000a_5 Injuries"/>
    <x v="14"/>
    <n v="5"/>
    <m/>
    <x v="0"/>
    <s v="Five soldiers were reported to have been killed and another five critically wounded when a box of gunpowder exploded as they were carrying it from a warehouse. The subsequent fire triggered a series of explosions in the warehouse."/>
    <x v="0"/>
    <s v="Not Known"/>
    <m/>
    <m/>
    <m/>
    <m/>
    <m/>
    <m/>
  </r>
  <r>
    <x v="1"/>
    <s v="Outstanding"/>
    <x v="1741"/>
    <x v="131"/>
    <m/>
    <x v="625"/>
    <x v="17"/>
    <s v="0 Fatalities_x000a_0 Injuries"/>
    <x v="1"/>
    <n v="0"/>
    <m/>
    <x v="126"/>
    <s v="Spill of Dextrinated Lead Azide (DLA) during carriage of a pot of the material after washing to the drying station - the operator slipped and fell as he crossed the bay. The operative was trapped until the spill had been carefully mopped up."/>
    <x v="0"/>
    <s v="Dropped explosives"/>
    <m/>
    <m/>
    <m/>
    <m/>
    <m/>
    <m/>
  </r>
  <r>
    <x v="6"/>
    <s v="Outstanding"/>
    <x v="1742"/>
    <x v="131"/>
    <m/>
    <x v="654"/>
    <x v="13"/>
    <s v="20 Fatalities"/>
    <x v="47"/>
    <n v="0"/>
    <m/>
    <x v="52"/>
    <s v="About 20 people are reported to have been killed and many others injured by a blast that occurred during unloading of gelatine near a warehouse used for storing explosives and detonators. Several houses in a nearby residential area were damaged."/>
    <x v="0"/>
    <s v="Not Known"/>
    <m/>
    <m/>
    <m/>
    <m/>
    <m/>
    <m/>
  </r>
  <r>
    <x v="6"/>
    <s v="Outstanding"/>
    <x v="1743"/>
    <x v="131"/>
    <m/>
    <x v="655"/>
    <x v="13"/>
    <s v="13 Fatalities_x000a_22 Injuries"/>
    <x v="9"/>
    <n v="22"/>
    <m/>
    <x v="52"/>
    <s v="Thirteen labourers are reported to have been killed in an explosion which occurred when cartons of gelatine &amp; detonators were being unloaded from a Jeep. Four nearby houses and a tractor were reported to have been destroyed in the explosion."/>
    <x v="0"/>
    <s v="Dropped explosives?"/>
    <m/>
    <m/>
    <m/>
    <m/>
    <m/>
    <m/>
  </r>
  <r>
    <x v="6"/>
    <s v="Outstanding"/>
    <x v="1744"/>
    <x v="131"/>
    <m/>
    <x v="656"/>
    <x v="2"/>
    <s v="1 Fatalities"/>
    <x v="4"/>
    <n v="0"/>
    <m/>
    <x v="6"/>
    <s v="A man was reported killed in an explosion which occurred as he was loading fireworks into a truck. The explosion destroyed two trailers and damaged one of four bunkers at the storage complex."/>
    <x v="0"/>
    <s v="Not Known"/>
    <m/>
    <m/>
    <m/>
    <m/>
    <m/>
    <m/>
  </r>
  <r>
    <x v="6"/>
    <s v="Outstanding"/>
    <x v="1745"/>
    <x v="131"/>
    <m/>
    <x v="657"/>
    <x v="13"/>
    <s v="17 Fatalities_x000a_40 Injuries"/>
    <x v="3"/>
    <n v="40"/>
    <m/>
    <x v="6"/>
    <s v="Up to 17 people were reported killed and 40 injured in an explosion which occurred as fireworks were being loaded onto a van.  The fireworks were apparently lit by a stray spark. At least a dozen houses were reportedly damaged in the explosion."/>
    <x v="0"/>
    <s v="Not Known"/>
    <m/>
    <m/>
    <m/>
    <m/>
    <m/>
    <m/>
  </r>
  <r>
    <x v="14"/>
    <s v="Outstanding"/>
    <x v="1746"/>
    <x v="131"/>
    <m/>
    <x v="392"/>
    <x v="3"/>
    <s v="0 Fatalities_x000a_0 Injuries"/>
    <x v="1"/>
    <n v="0"/>
    <m/>
    <x v="539"/>
    <s v="Ignition during process of remote machining of decoy flares. Minimal damage to equipment and no damage to building. No definite cause for the ignition was found."/>
    <x v="0"/>
    <s v="Not Known"/>
    <m/>
    <m/>
    <m/>
    <m/>
    <m/>
    <m/>
  </r>
  <r>
    <x v="12"/>
    <s v="Outstanding"/>
    <x v="1747"/>
    <x v="131"/>
    <m/>
    <x v="658"/>
    <x v="55"/>
    <s v="4 Fatalities"/>
    <x v="7"/>
    <n v="0"/>
    <m/>
    <x v="6"/>
    <s v="An explosion is reported to have occurred within the storeroom of a police station. The storeroom was full of confiscated fireworks &amp; it is believed that the accident might have been caused by sparks from metal-cutting tools used during maintenance work."/>
    <x v="0"/>
    <s v="Inadequate segregation?"/>
    <m/>
    <m/>
    <m/>
    <m/>
    <m/>
    <m/>
  </r>
  <r>
    <x v="12"/>
    <s v="Outstanding"/>
    <x v="1748"/>
    <x v="131"/>
    <m/>
    <x v="659"/>
    <x v="64"/>
    <s v="5 Fatalities_x000a_300 Injuries"/>
    <x v="14"/>
    <n v="300"/>
    <m/>
    <x v="36"/>
    <s v="An explosion in the munitions store at the barracks of the Galapagos brigade is reported to have left five people dead.  Preliminary investigations determined the initial explosion occurred when maintenance work was being carried out inside the store."/>
    <x v="0"/>
    <s v="Not Known"/>
    <m/>
    <m/>
    <m/>
    <m/>
    <m/>
    <m/>
  </r>
  <r>
    <x v="0"/>
    <s v="Outstanding"/>
    <x v="1749"/>
    <x v="131"/>
    <m/>
    <x v="108"/>
    <x v="12"/>
    <s v="0 Fatalities_x000a_0 Injuries"/>
    <x v="1"/>
    <n v="0"/>
    <m/>
    <x v="0"/>
    <s v="Fire in a high shear mixer during black powder paste manufacture which extended to two full Nautamixers. No liquid solution was in the high shear mixer and therefore the initial source of fire was the violent stirring of a mixture of dry powders"/>
    <x v="0"/>
    <s v="Incorrect composition"/>
    <m/>
    <m/>
    <m/>
    <m/>
    <m/>
    <m/>
  </r>
  <r>
    <x v="8"/>
    <s v="Outstanding"/>
    <x v="1750"/>
    <x v="131"/>
    <m/>
    <x v="660"/>
    <x v="18"/>
    <s v="0 Fatalities_x000a_2 Injuries"/>
    <x v="1"/>
    <n v="2"/>
    <m/>
    <x v="8"/>
    <s v="An explosion at Nippon Kayaku Co.'s Asa factory is reported to have occurred in a unit that produces airbag inflators. One man is reported to have sustained a broken collarbone &amp; fingers, another only minor injuries. Small amount of blast damage reported."/>
    <x v="0"/>
    <s v="Not Known"/>
    <m/>
    <m/>
    <m/>
    <m/>
    <m/>
    <m/>
  </r>
  <r>
    <x v="8"/>
    <s v="Outstanding"/>
    <x v="1751"/>
    <x v="131"/>
    <m/>
    <x v="17"/>
    <x v="30"/>
    <s v="0 Fatalities_x000a_0 Injuries"/>
    <x v="1"/>
    <n v="0"/>
    <m/>
    <x v="8"/>
    <s v="An explosion occurred on #2 powder press in the blasting caps loading house while the operator was pressing a loading block containing 200 #6 caps.  Some 55,000 caps were pressed prior to the detonation that morning. Excess pressure on powder suspected"/>
    <x v="0"/>
    <s v="Faulty tool/machinery?"/>
    <m/>
    <m/>
    <m/>
    <m/>
    <m/>
    <m/>
  </r>
  <r>
    <x v="8"/>
    <s v="Outstanding"/>
    <x v="1752"/>
    <x v="131"/>
    <m/>
    <x v="240"/>
    <x v="3"/>
    <s v="0 Fatalities_x000a_0 Injuries"/>
    <x v="1"/>
    <n v="0"/>
    <m/>
    <x v="8"/>
    <s v="A flash was observed on camera during the remote pressing of SR372 Composition. It was found after the incident that a brass pellet ejector plate had not been fitted."/>
    <x v="0"/>
    <s v="Incorrect use of machinery"/>
    <m/>
    <m/>
    <m/>
    <m/>
    <m/>
    <m/>
  </r>
  <r>
    <x v="8"/>
    <s v="Outstanding"/>
    <x v="1753"/>
    <x v="131"/>
    <m/>
    <x v="240"/>
    <x v="3"/>
    <s v="0 Fatalities_x000a_0 Injuries"/>
    <x v="1"/>
    <n v="0"/>
    <m/>
    <x v="8"/>
    <s v="An ignition occurred during the remote pressing of pyrothechnic composition. The fire burned out and there were no injuries."/>
    <x v="0"/>
    <s v="Not Known"/>
    <m/>
    <m/>
    <m/>
    <m/>
    <m/>
    <m/>
  </r>
  <r>
    <x v="8"/>
    <s v="Outstanding"/>
    <x v="1754"/>
    <x v="131"/>
    <m/>
    <x v="590"/>
    <x v="3"/>
    <s v="0 Fatalities_x000a_0 Injuries"/>
    <x v="1"/>
    <n v="0"/>
    <m/>
    <x v="8"/>
    <s v="During the process of pressing minigerbs, an operative inadvertently left two pressings attached to the pressing rods.  This caused an ignition during the subsequent pressing operation.  The incident was localised on the press"/>
    <x v="0"/>
    <s v="Incorrect use of machinery"/>
    <m/>
    <m/>
    <m/>
    <m/>
    <m/>
    <m/>
  </r>
  <r>
    <x v="8"/>
    <s v="Outstanding"/>
    <x v="1755"/>
    <x v="131"/>
    <m/>
    <x v="423"/>
    <x v="3"/>
    <s v="0 Fatalities_x000a_0 Injuries"/>
    <x v="1"/>
    <n v="0"/>
    <m/>
    <x v="8"/>
    <s v="An ignition occurred during the process of remotely pressing flares. The ignition was caused by the &quot;nipping&quot; of semi pressed composition, which had been extruded out of the press mould, by the upward and downward action of the bottom drift."/>
    <x v="0"/>
    <s v="Contamination"/>
    <m/>
    <m/>
    <m/>
    <m/>
    <m/>
    <m/>
  </r>
  <r>
    <x v="8"/>
    <s v="Outstanding"/>
    <x v="1756"/>
    <x v="131"/>
    <m/>
    <x v="661"/>
    <x v="29"/>
    <s v="1 Fatalities_x000a_0 Injuries"/>
    <x v="4"/>
    <n v="0"/>
    <m/>
    <x v="8"/>
    <s v="An explosion occurred during pressing of double base propellant by a vertical press. About 16 kg of rolled double base propellant were inside the press cylinder. Light walls of the pressing room totally destroyed. No injury to 4 others workers in room."/>
    <x v="0"/>
    <s v="Not Known"/>
    <m/>
    <m/>
    <m/>
    <m/>
    <m/>
    <m/>
  </r>
  <r>
    <x v="8"/>
    <s v="Outstanding"/>
    <x v="1757"/>
    <x v="131"/>
    <m/>
    <x v="662"/>
    <x v="6"/>
    <s v="0 Fatalities_x000a_0 Injuries"/>
    <x v="1"/>
    <n v="0"/>
    <m/>
    <x v="8"/>
    <s v="A deflagration occurred during pressing of double base propellant, solventless, in a swing cylinder press. Press cylinder; die plate; steam and vacuum ducts; pressure release walls of press room and basement were damaged."/>
    <x v="0"/>
    <s v="Not Known"/>
    <m/>
    <m/>
    <m/>
    <m/>
    <m/>
    <m/>
  </r>
  <r>
    <x v="8"/>
    <s v="Outstanding"/>
    <x v="1758"/>
    <x v="131"/>
    <m/>
    <x v="662"/>
    <x v="6"/>
    <s v="0 Fatalities_x000a_0 Injuries"/>
    <x v="1"/>
    <n v="0"/>
    <m/>
    <x v="8"/>
    <s v="A deflagration occurred during pressing of double base propellant, solventless, in a swing cylinder press. Damage to equipment in room and pressure release walls of five neighbouring presses by pressure and suction/impact."/>
    <x v="0"/>
    <s v="Not Known"/>
    <m/>
    <m/>
    <m/>
    <m/>
    <m/>
    <m/>
  </r>
  <r>
    <x v="10"/>
    <s v="Outstanding"/>
    <x v="1759"/>
    <x v="132"/>
    <m/>
    <x v="663"/>
    <x v="2"/>
    <s v="0 Fatalities_x000a_1 Injuries"/>
    <x v="1"/>
    <n v="1"/>
    <m/>
    <x v="67"/>
    <s v="A thirteen-year-old boy was injured in an explosion while reportedly trying to assemble a pipe bomb."/>
    <x v="0"/>
    <s v="Not Known"/>
    <m/>
    <m/>
    <m/>
    <m/>
    <m/>
    <m/>
  </r>
  <r>
    <x v="10"/>
    <s v="Outstanding"/>
    <x v="1760"/>
    <x v="132"/>
    <m/>
    <x v="664"/>
    <x v="56"/>
    <s v="2 Fatalities_x000a_4 Injuries"/>
    <x v="0"/>
    <n v="4"/>
    <m/>
    <x v="540"/>
    <s v="An explosion at an arms manufacturing plant is believed to have occurred when a computer-remote-control device that assembles rocket warheads malfunctioned."/>
    <x v="0"/>
    <s v="Faulty tool/machinery?"/>
    <m/>
    <m/>
    <m/>
    <m/>
    <m/>
    <m/>
  </r>
  <r>
    <x v="10"/>
    <s v="Outstanding"/>
    <x v="1761"/>
    <x v="132"/>
    <m/>
    <x v="17"/>
    <x v="1"/>
    <s v="0 Fatalities_x000a_1 Injuries"/>
    <x v="1"/>
    <n v="1"/>
    <m/>
    <x v="20"/>
    <s v="During the process of fitting caps to cartridge cases, the operative noticed the vibratory feeder was not functioning correctly. Contrary to written instructions he attempted to adjust the level of vibration of the feeder, when an explosion occurred."/>
    <x v="0"/>
    <s v="Procedure not followed"/>
    <m/>
    <m/>
    <m/>
    <m/>
    <m/>
    <m/>
  </r>
  <r>
    <x v="10"/>
    <s v="Outstanding"/>
    <x v="1762"/>
    <x v="132"/>
    <m/>
    <x v="17"/>
    <x v="1"/>
    <s v="0 Fatalities_x000a_0 Injuries"/>
    <x v="1"/>
    <n v="0"/>
    <m/>
    <x v="141"/>
    <s v="An initiation occurred during the assembly of cells filled with either B/KN03 or ZPP during the manufacture of pyrotechnic initiators for the igniters of gas generators for airbags. A  cell which jammed while being fitted was suddenly ejected."/>
    <x v="0"/>
    <s v="Faulty tool/machinery"/>
    <m/>
    <m/>
    <m/>
    <m/>
    <m/>
    <m/>
  </r>
  <r>
    <x v="10"/>
    <s v="Outstanding"/>
    <x v="1763"/>
    <x v="132"/>
    <m/>
    <x v="17"/>
    <x v="1"/>
    <s v="0 Fatalities_x000a_1 Injuries"/>
    <x v="1"/>
    <n v="1"/>
    <m/>
    <x v="541"/>
    <s v="An operative was dismantling a component on waste munitions (a rocket). As a screwdriver was introduced into the rocket, the detonator functioned, causing shards of aluminium and plastic to be ejected."/>
    <x v="0"/>
    <s v="Rough handling"/>
    <m/>
    <m/>
    <m/>
    <m/>
    <m/>
    <m/>
  </r>
  <r>
    <x v="10"/>
    <s v="Outstanding"/>
    <x v="1764"/>
    <x v="132"/>
    <m/>
    <x v="17"/>
    <x v="1"/>
    <s v="0 Fatalities_x000a_1 Injuries"/>
    <x v="1"/>
    <n v="1"/>
    <m/>
    <x v="112"/>
    <s v="The accident occurred at the end of an operation to dismantle an armaments safety device. The percussion needle caused the detonator to initiate when the operative took hold of the device in his hand. The operative was not aware that the det was present."/>
    <x v="0"/>
    <s v="Procedure in error"/>
    <m/>
    <m/>
    <m/>
    <m/>
    <m/>
    <m/>
  </r>
  <r>
    <x v="3"/>
    <s v="Outstanding"/>
    <x v="1765"/>
    <x v="132"/>
    <m/>
    <x v="29"/>
    <x v="3"/>
    <s v="0 Fatalities_x000a_0 Injuries"/>
    <x v="1"/>
    <n v="0"/>
    <m/>
    <x v="542"/>
    <s v="An operative was cleaning PIC composition contamination off the extrusion end flange with a brass scraper when an ignition occurred producing a small fire. This was followed by a sharp crack - the result of comp trapped in a dead space."/>
    <x v="0"/>
    <s v="Procedure in error"/>
    <m/>
    <m/>
    <m/>
    <m/>
    <m/>
    <m/>
  </r>
  <r>
    <x v="4"/>
    <s v="Outstanding"/>
    <x v="1766"/>
    <x v="132"/>
    <m/>
    <x v="665"/>
    <x v="1"/>
    <s v="0 Fatalities_x000a_2 Injuries"/>
    <x v="1"/>
    <n v="2"/>
    <m/>
    <x v="3"/>
    <s v="An accident occurred during the process of dismantling a building formerly used (from 1932 to 1983) for the manufacture of mercury fulminate.  One person on site was seriously injured and another sustained minor injuries."/>
    <x v="49"/>
    <s v="Contamination"/>
    <s v="Lack of understanding by the workers operating 20 years after closedown. _x000a_Poor closedown and decommissioning procedures."/>
    <m/>
    <m/>
    <m/>
    <s v="people involved in decommissioning abandoned facilities need to delve into histor to understand the laten hazards."/>
    <m/>
  </r>
  <r>
    <x v="16"/>
    <s v="Outstanding"/>
    <x v="1767"/>
    <x v="132"/>
    <m/>
    <x v="17"/>
    <x v="1"/>
    <s v="0 Fatalities_x000a_0 Injuries"/>
    <x v="1"/>
    <n v="0"/>
    <m/>
    <x v="543"/>
    <s v="During the manufacture of 120 mm cartridges, while the operator was drilling the combustible skirt, a fire broke out in the adjoining workshop which contained the dry exhaust ventilation system for the workstation."/>
    <x v="0"/>
    <s v="Contamination"/>
    <m/>
    <m/>
    <m/>
    <m/>
    <m/>
    <m/>
  </r>
  <r>
    <x v="2"/>
    <s v="Outstanding"/>
    <x v="1768"/>
    <x v="132"/>
    <m/>
    <x v="666"/>
    <x v="1"/>
    <s v="4 Fatalities_x000a_6 Injuries"/>
    <x v="7"/>
    <n v="6"/>
    <m/>
    <x v="9"/>
    <s v="The accident occurred during the process of filling dynamite cartridges. The administrative investigation highlighted organizational deficiencies and shortcomings in the safety culture as well as major irregularities in terms of safety"/>
    <x v="0"/>
    <s v="Not Known"/>
    <m/>
    <m/>
    <m/>
    <m/>
    <m/>
    <m/>
  </r>
  <r>
    <x v="2"/>
    <s v="Outstanding"/>
    <x v="1769"/>
    <x v="132"/>
    <m/>
    <x v="259"/>
    <x v="3"/>
    <s v="0 Fatalities_x000a_0 Injuries"/>
    <x v="1"/>
    <n v="0"/>
    <m/>
    <x v="520"/>
    <s v="An explosion occurred in the boxer cap facility during the remote mixing of VH2 composition. At some point in the elevation lift the bridging pot was pulled free, causing the contents to spill and initiate. Design alterations have been recommended."/>
    <x v="0"/>
    <s v="Dropped explosives"/>
    <m/>
    <m/>
    <m/>
    <m/>
    <m/>
    <m/>
  </r>
  <r>
    <x v="2"/>
    <s v="Outstanding"/>
    <x v="1770"/>
    <x v="132"/>
    <m/>
    <x v="17"/>
    <x v="16"/>
    <s v="0 Fatalities_x000a_0 Injuries"/>
    <x v="1"/>
    <n v="0"/>
    <m/>
    <x v="544"/>
    <s v="During the manufacture of pyrotechnic initiators for the igniters of airbag gas generators, an initiation of the ZPP composition occurred in the funnel. The incident was due to friction generated by the seizing of two mechanical components."/>
    <x v="0"/>
    <s v="Faulty tool/machinery"/>
    <m/>
    <m/>
    <m/>
    <m/>
    <m/>
    <m/>
  </r>
  <r>
    <x v="2"/>
    <s v="Outstanding"/>
    <x v="1771"/>
    <x v="132"/>
    <m/>
    <x v="17"/>
    <x v="16"/>
    <s v="0 Fatalities_x000a_0 Injuries"/>
    <x v="1"/>
    <n v="0"/>
    <m/>
    <x v="544"/>
    <s v="During the manufacture of pyrotechnic initiators for the igniters of gas generators for airbags, the ZPP composition initiated in the funnel. Ignition due to friction generated by the seizing of two mechanical components"/>
    <x v="0"/>
    <s v="Faulty tool/machinery"/>
    <m/>
    <m/>
    <m/>
    <m/>
    <m/>
    <m/>
  </r>
  <r>
    <x v="1"/>
    <s v="Outstanding"/>
    <x v="1772"/>
    <x v="132"/>
    <m/>
    <x v="17"/>
    <x v="17"/>
    <s v="0 Fatalities_x000a_3 Injuries"/>
    <x v="1"/>
    <n v="3"/>
    <m/>
    <x v="6"/>
    <s v="Three pyrotechnic workers were reported to have been injured in an explosion which occurred as they were building fireworks in a pyrotechnics compound at a film studio.  The blast lifted the roof of the isolated building."/>
    <x v="0"/>
    <s v="Not Known"/>
    <m/>
    <m/>
    <m/>
    <m/>
    <m/>
    <m/>
  </r>
  <r>
    <x v="1"/>
    <s v="Outstanding"/>
    <x v="1773"/>
    <x v="132"/>
    <m/>
    <x v="667"/>
    <x v="52"/>
    <s v="1 Fatalities_x000a_0 Injuries"/>
    <x v="4"/>
    <n v="0"/>
    <m/>
    <x v="45"/>
    <s v="An unemployed man was killed in an explosion while gathering scrap metal on a Russian artillery range.  It is believed that the man carelessly handled an unexploded shell."/>
    <x v="0"/>
    <s v="Inadvertent initiation of UXO"/>
    <m/>
    <m/>
    <m/>
    <m/>
    <m/>
    <m/>
  </r>
  <r>
    <x v="1"/>
    <s v="Outstanding"/>
    <x v="1774"/>
    <x v="132"/>
    <m/>
    <x v="668"/>
    <x v="44"/>
    <s v="2 Fatalities_x000a_0 Injuries"/>
    <x v="0"/>
    <n v="0"/>
    <m/>
    <x v="36"/>
    <s v="Two First Marine Expeditionary Force Marines died of wounds inflicted when unexploded ordnance they were handling detonated."/>
    <x v="0"/>
    <s v="Not Known"/>
    <m/>
    <m/>
    <m/>
    <m/>
    <m/>
    <m/>
  </r>
  <r>
    <x v="1"/>
    <s v="Outstanding"/>
    <x v="1775"/>
    <x v="132"/>
    <m/>
    <x v="669"/>
    <x v="44"/>
    <s v="3 Fatalities_x000a_2 Injuries"/>
    <x v="5"/>
    <n v="2"/>
    <m/>
    <x v="428"/>
    <s v="Three Baghdad slum dwellers were killed when an old surface-to-air missile fell off a trailer and blew up. The accident occurred as Iraqi contractors were removing four unexploded Iraqi missiles left over from the war, residents said."/>
    <x v="0"/>
    <s v="Not Known"/>
    <m/>
    <m/>
    <m/>
    <m/>
    <m/>
    <m/>
  </r>
  <r>
    <x v="1"/>
    <s v="Outstanding"/>
    <x v="1776"/>
    <x v="132"/>
    <m/>
    <x v="670"/>
    <x v="52"/>
    <s v="1 Fatalities_x000a_4 Injuries"/>
    <x v="4"/>
    <n v="4"/>
    <m/>
    <x v="545"/>
    <s v="While workers were removing rubbish from dustbins, they found a plastic bag containing two smoke sticks and two hand grenades.  One the grenades subsequently exploded due to improper handling, according to officials."/>
    <x v="0"/>
    <s v="Rough handling"/>
    <m/>
    <m/>
    <m/>
    <m/>
    <m/>
    <m/>
  </r>
  <r>
    <x v="1"/>
    <s v="Outstanding"/>
    <x v="1777"/>
    <x v="132"/>
    <m/>
    <x v="17"/>
    <x v="58"/>
    <s v="13 Fatalities_x000a_9 Injuries"/>
    <x v="9"/>
    <n v="9"/>
    <m/>
    <x v="546"/>
    <s v="During a disarmament drive, an inexperienced soldier mishandled a mortar and the shell exploded, killing 13 troops and injuring nine others."/>
    <x v="0"/>
    <s v="Dropped munitions"/>
    <m/>
    <m/>
    <m/>
    <m/>
    <m/>
    <m/>
  </r>
  <r>
    <x v="1"/>
    <s v="Outstanding"/>
    <x v="1778"/>
    <x v="132"/>
    <m/>
    <x v="392"/>
    <x v="3"/>
    <s v="0 Fatalities_x000a_0 Injuries"/>
    <x v="1"/>
    <n v="0"/>
    <m/>
    <x v="80"/>
    <s v="An ignition occurred during the process of loading a trolley box with a tray of un-cured motor pellets. The ignition was due to contamination of the external surfaces of the trays and the use of ferrous metallic fixings for the trolley runners."/>
    <x v="0"/>
    <s v="Contamination"/>
    <m/>
    <m/>
    <m/>
    <m/>
    <m/>
    <m/>
  </r>
  <r>
    <x v="1"/>
    <s v="Outstanding"/>
    <x v="1779"/>
    <x v="132"/>
    <m/>
    <x v="465"/>
    <x v="2"/>
    <s v="0 Fatalities_x000a_3 Injuries"/>
    <x v="1"/>
    <n v="3"/>
    <m/>
    <x v="547"/>
    <s v="A .50-caliber bullet had just been made and was in the inspection section of the plant when it jammed in the inspection machine. A worker tried to dislodge it with a hammer when it exploded, causing injury to three workers."/>
    <x v="0"/>
    <s v="Rough handling"/>
    <m/>
    <m/>
    <m/>
    <m/>
    <m/>
    <m/>
  </r>
  <r>
    <x v="1"/>
    <s v="Outstanding"/>
    <x v="1780"/>
    <x v="132"/>
    <m/>
    <x v="442"/>
    <x v="11"/>
    <s v="0 Fatalities_x000a_0 Injuries"/>
    <x v="1"/>
    <n v="0"/>
    <m/>
    <x v="80"/>
    <s v="In a multi base extrusion building 12.5 kg of triple base propellant with solvent (ethanol/acetone), in a transfer bucket, ignited spontaneously and caught fire. The bucket melted, the paint on the ceiling was slightly burned."/>
    <x v="0"/>
    <s v="Not Known"/>
    <m/>
    <m/>
    <m/>
    <m/>
    <m/>
    <m/>
  </r>
  <r>
    <x v="1"/>
    <s v="Outstanding"/>
    <x v="1781"/>
    <x v="132"/>
    <m/>
    <x v="671"/>
    <x v="3"/>
    <s v="0 Fatalities_x000a_0 Injuries"/>
    <x v="1"/>
    <n v="0"/>
    <m/>
    <x v="6"/>
    <s v="As a firework display was being set up on a barge, a firework ignited due to an electrical short circuit."/>
    <x v="0"/>
    <s v="Electrical Fault"/>
    <m/>
    <m/>
    <m/>
    <m/>
    <m/>
    <m/>
  </r>
  <r>
    <x v="1"/>
    <s v="Outstanding"/>
    <x v="1782"/>
    <x v="132"/>
    <m/>
    <x v="643"/>
    <x v="3"/>
    <s v="0 Fatalities_x000a_0 Injuries"/>
    <x v="1"/>
    <n v="0"/>
    <m/>
    <x v="548"/>
    <s v="During the process of printing miniflares, an operative dropped a unit, whereupon the star ignited causing a red glow. The two operatives left the building and raised the alarm. The fire quickly burned itself out."/>
    <x v="0"/>
    <s v="Dropped explosives"/>
    <m/>
    <m/>
    <m/>
    <m/>
    <m/>
    <m/>
  </r>
  <r>
    <x v="15"/>
    <s v="Outstanding"/>
    <x v="1783"/>
    <x v="132"/>
    <m/>
    <x v="672"/>
    <x v="8"/>
    <s v="7 Fatalities_x000a_95 Injuries"/>
    <x v="15"/>
    <n v="95"/>
    <m/>
    <x v="36"/>
    <s v="Seven people are reported killed and 95 others injured in an explosion at an ammunition depot. The depot is surrounded by shantytowns and amongst the injured were 80 civilians, most of whom were cut by flying glass."/>
    <x v="0"/>
    <s v="Not Known"/>
    <m/>
    <m/>
    <m/>
    <m/>
    <m/>
    <m/>
  </r>
  <r>
    <x v="6"/>
    <s v="Outstanding"/>
    <x v="1784"/>
    <x v="132"/>
    <m/>
    <x v="673"/>
    <x v="65"/>
    <s v="17 Fatalities"/>
    <x v="3"/>
    <n v="0"/>
    <m/>
    <x v="6"/>
    <s v="An explosion which occurred as fireworks were being placed into two shipping containers at a trucking depot is reported to have blown in walls of a nearby school and destroyed the school office.  Two children were reported to be amongst the 17 killed."/>
    <x v="0"/>
    <s v="Not Known"/>
    <m/>
    <m/>
    <m/>
    <m/>
    <m/>
    <m/>
  </r>
  <r>
    <x v="6"/>
    <s v="Outstanding"/>
    <x v="1785"/>
    <x v="132"/>
    <m/>
    <x v="674"/>
    <x v="44"/>
    <s v="1 Fatalities_x000a_0 Injuries"/>
    <x v="4"/>
    <n v="0"/>
    <m/>
    <x v="36"/>
    <s v="A First Marine Expeditionary Force Marine died when he was trapped in a munitions bunker that caught fire and exploded. The Marine was loading ammunition from an Iraqi bunker near Al Hillah onto a vehicle when the incident occurred."/>
    <x v="0"/>
    <s v="Not Known"/>
    <m/>
    <m/>
    <m/>
    <m/>
    <m/>
    <m/>
  </r>
  <r>
    <x v="6"/>
    <s v="Outstanding"/>
    <x v="1786"/>
    <x v="132"/>
    <m/>
    <x v="675"/>
    <x v="2"/>
    <s v="5 Fatalities_x000a_0 Injuries"/>
    <x v="14"/>
    <n v="0"/>
    <m/>
    <x v="6"/>
    <s v="An ignition occurred as workers were transferring fireworks from one truck to another.  A series of powerful explosions followed - eye witnesses reported the ground shaking.  The incident is being investigated by the ATF."/>
    <x v="0"/>
    <s v="Not Known"/>
    <m/>
    <m/>
    <m/>
    <m/>
    <m/>
    <m/>
  </r>
  <r>
    <x v="6"/>
    <s v="Outstanding"/>
    <x v="1787"/>
    <x v="132"/>
    <m/>
    <x v="676"/>
    <x v="65"/>
    <s v="5 Fatalities_x000a_3 Injuries"/>
    <x v="14"/>
    <n v="3"/>
    <m/>
    <x v="6"/>
    <s v="Five people were reported killed &amp; three others injured in an explosion that occurred when workers were unloading fireworks imported from China. Officials said the fireworks ignited due to the negligence of the workers. The blast shattered nearby windows."/>
    <x v="0"/>
    <s v="Not Known"/>
    <m/>
    <m/>
    <m/>
    <m/>
    <m/>
    <m/>
  </r>
  <r>
    <x v="6"/>
    <s v="Outstanding"/>
    <x v="1788"/>
    <x v="132"/>
    <m/>
    <x v="17"/>
    <x v="1"/>
    <s v="0 Fatalities_x000a_0 Injuries"/>
    <x v="1"/>
    <n v="0"/>
    <m/>
    <x v="11"/>
    <s v="An operative was reversing a lift truck inside a munitions storeroom when the rear of the vehicle hit 2 boxes of munitions located against the wall, to the right of the entrance to the storeroom. The impact of the motor housing deformed the boxes."/>
    <x v="0"/>
    <s v="Vehicle crash/collision"/>
    <m/>
    <m/>
    <m/>
    <m/>
    <m/>
    <m/>
  </r>
  <r>
    <x v="14"/>
    <s v="Outstanding"/>
    <x v="1789"/>
    <x v="132"/>
    <m/>
    <x v="392"/>
    <x v="3"/>
    <s v="0 Fatalities_x000a_1 Injuries"/>
    <x v="1"/>
    <n v="1"/>
    <m/>
    <x v="549"/>
    <s v="Ignition during the process of machining decoy flares.  Minimal damge to building and equipment."/>
    <x v="0"/>
    <s v="Not Known"/>
    <m/>
    <m/>
    <m/>
    <m/>
    <m/>
    <m/>
  </r>
  <r>
    <x v="14"/>
    <s v="Outstanding"/>
    <x v="1790"/>
    <x v="132"/>
    <m/>
    <x v="17"/>
    <x v="1"/>
    <s v="0 Fatalities_x000a_0 Injuries"/>
    <x v="1"/>
    <n v="0"/>
    <m/>
    <x v="80"/>
    <s v="A test sample of aged propellant (13 years old) initiated whilst being machined. The investigation showed that shavings of propellant stuck to the internal cutting face were initiated by friction. The lathe tools were damaged in the exploson."/>
    <x v="0"/>
    <s v="Procedure in error"/>
    <m/>
    <m/>
    <m/>
    <m/>
    <m/>
    <m/>
  </r>
  <r>
    <x v="12"/>
    <s v="Outstanding"/>
    <x v="1791"/>
    <x v="132"/>
    <m/>
    <x v="677"/>
    <x v="2"/>
    <s v="1 Fatalities_x000a_0 Injuries"/>
    <x v="4"/>
    <n v="0"/>
    <m/>
    <x v="455"/>
    <s v="A worker at a rocket fuel plant was killed while performing maintenance work in an area where rocket propellant is mixed. An official said the worker was performing upgrades on propellant mix equipment when a small explosion occurred."/>
    <x v="0"/>
    <s v="Not Known"/>
    <m/>
    <m/>
    <m/>
    <m/>
    <m/>
    <m/>
  </r>
  <r>
    <x v="12"/>
    <s v="Outstanding"/>
    <x v="1792"/>
    <x v="132"/>
    <m/>
    <x v="240"/>
    <x v="3"/>
    <s v="0 Fatalities_x000a_1 Injuries"/>
    <x v="1"/>
    <n v="1"/>
    <m/>
    <x v="326"/>
    <s v="Whilst carrying out a repair to a jammed M189 tracer press, the fitter identified the problem to be incorrect positioning of the funnel. In effecting the repair, the vac line was lowered and this triggered an ignition."/>
    <x v="0"/>
    <s v="Procedure in error"/>
    <m/>
    <m/>
    <m/>
    <m/>
    <m/>
    <m/>
  </r>
  <r>
    <x v="0"/>
    <s v="Outstanding"/>
    <x v="1793"/>
    <x v="132"/>
    <m/>
    <x v="452"/>
    <x v="1"/>
    <s v="0 Fatalities_x000a_0 Injuries"/>
    <x v="1"/>
    <n v="0"/>
    <m/>
    <x v="0"/>
    <s v="A deflagration occurred during the remote graining of black powder. The ignition may have been caused by a foreign object or faulty machinery. Minor damage to roof, synthetic windows and doors. Some material fell in neighbouring buildings."/>
    <x v="0"/>
    <s v="Not Known"/>
    <m/>
    <m/>
    <m/>
    <m/>
    <m/>
    <m/>
  </r>
  <r>
    <x v="0"/>
    <s v="Outstanding"/>
    <x v="1794"/>
    <x v="132"/>
    <m/>
    <x v="638"/>
    <x v="0"/>
    <s v="0 Fatalities_x000a_1 Injuries"/>
    <x v="1"/>
    <n v="1"/>
    <m/>
    <x v="0"/>
    <s v="Explosion in the corning and sieving building during the regular production of Black powder. The building was totally destroyed. Fragments were projected nearby, damaging lightly some roofs of other buildings."/>
    <x v="0"/>
    <s v="Not Known"/>
    <m/>
    <m/>
    <m/>
    <m/>
    <m/>
    <m/>
  </r>
  <r>
    <x v="8"/>
    <s v="Outstanding"/>
    <x v="1795"/>
    <x v="132"/>
    <m/>
    <x v="392"/>
    <x v="3"/>
    <s v="0 Fatalities_x000a_2 Injuries"/>
    <x v="1"/>
    <n v="2"/>
    <m/>
    <x v="8"/>
    <s v="The operative had remotely ejected a flare from the press &amp; was in the process of recovering the pellet when it ignited. The operative sustained burns to his face, hands and ankles. Another worker was injured trying to pat out the flames on his colleague."/>
    <x v="0"/>
    <s v="Inadequate earthing"/>
    <m/>
    <m/>
    <m/>
    <m/>
    <m/>
    <m/>
  </r>
  <r>
    <x v="8"/>
    <s v="Outstanding"/>
    <x v="1796"/>
    <x v="132"/>
    <m/>
    <x v="423"/>
    <x v="3"/>
    <s v="0 Fatalities_x000a_0 Injuries"/>
    <x v="1"/>
    <n v="0"/>
    <m/>
    <x v="8"/>
    <s v="An ignition occurred during the ejection of a pellet from the mould.  The operation was carried out remotely and there were no injuries."/>
    <x v="0"/>
    <s v="Not Known"/>
    <m/>
    <m/>
    <m/>
    <m/>
    <m/>
    <m/>
  </r>
  <r>
    <x v="8"/>
    <s v="Outstanding"/>
    <x v="1797"/>
    <x v="132"/>
    <m/>
    <x v="423"/>
    <x v="3"/>
    <s v="0 Fatalities_x000a_0 Injuries"/>
    <x v="1"/>
    <n v="0"/>
    <m/>
    <x v="8"/>
    <s v="The ignition was an I.R.Decoy Flare after it had been ejected from the press mould and was being picked up by the robotic arm. The automatic fire detection and extinguisher system operated correctly."/>
    <x v="0"/>
    <s v="Not Known"/>
    <m/>
    <m/>
    <m/>
    <m/>
    <m/>
    <m/>
  </r>
  <r>
    <x v="8"/>
    <s v="Outstanding"/>
    <x v="1798"/>
    <x v="132"/>
    <m/>
    <x v="423"/>
    <x v="3"/>
    <s v="0 Fatalities_x000a_0 Injuries"/>
    <x v="1"/>
    <n v="0"/>
    <m/>
    <x v="8"/>
    <s v="A pressed pellet ignited after being ejected and recovered from the mould of a Hydraulic Press.  The ignition was most probably caused by an electrostatic build-up and discharge. The operation was conducted remotely and no one was injured."/>
    <x v="0"/>
    <s v="Inadequate earthing"/>
    <m/>
    <m/>
    <m/>
    <m/>
    <m/>
    <m/>
  </r>
  <r>
    <x v="8"/>
    <s v="Outstanding"/>
    <x v="1799"/>
    <x v="132"/>
    <m/>
    <x v="423"/>
    <x v="3"/>
    <s v="0 Fatalities_x000a_0 Injuries"/>
    <x v="1"/>
    <n v="0"/>
    <m/>
    <x v="8"/>
    <s v="A  Booster/Take Over Cup which contained a small quantity of pressed composition (WIC 71) ignited when the operative attempted to remove the cup which had become jammed in the press tooling base plate. The operative dropped the pliers during the operstion"/>
    <x v="0"/>
    <s v="Falling Object"/>
    <m/>
    <m/>
    <m/>
    <m/>
    <m/>
    <m/>
  </r>
  <r>
    <x v="8"/>
    <s v="Outstanding"/>
    <x v="1800"/>
    <x v="132"/>
    <m/>
    <x v="590"/>
    <x v="3"/>
    <s v="0 Fatalities_x000a_1 Injuries"/>
    <x v="1"/>
    <n v="1"/>
    <m/>
    <x v="8"/>
    <s v="An ignition occurred as an operative was pressing stars using a hand-operated prill press. The material being pressed was a modified red star composition with increased magnesium content. The sensitiveness of the composition had not been assessed."/>
    <x v="0"/>
    <s v="Procedure in error"/>
    <m/>
    <m/>
    <m/>
    <m/>
    <m/>
    <m/>
  </r>
  <r>
    <x v="8"/>
    <s v="Outstanding"/>
    <x v="1801"/>
    <x v="132"/>
    <m/>
    <x v="17"/>
    <x v="1"/>
    <s v="0 Fatalities_x000a_0 Injuries"/>
    <x v="1"/>
    <n v="0"/>
    <m/>
    <x v="8"/>
    <s v="During automatic pelleting of a composition which produces gas generators for airbags, an initiation took place at plate level. The most likely hypothesis was that the head of a fixing screw on the head of a plunger ruptured and fell on to dust."/>
    <x v="0"/>
    <s v="Faulty tool/machinery"/>
    <m/>
    <m/>
    <m/>
    <m/>
    <m/>
    <m/>
  </r>
  <r>
    <x v="8"/>
    <s v="Outstanding"/>
    <x v="1802"/>
    <x v="132"/>
    <m/>
    <x v="17"/>
    <x v="1"/>
    <s v="0 Fatalities_x000a_0 Injuries"/>
    <x v="1"/>
    <n v="0"/>
    <m/>
    <x v="8"/>
    <s v="During automatic pelleting of a composition which produces gas generators for airbags, an initiation took place at plate level. No obvious hypothesis emerged from analysis of the incident."/>
    <x v="0"/>
    <s v="Not Known"/>
    <m/>
    <m/>
    <m/>
    <m/>
    <m/>
    <m/>
  </r>
  <r>
    <x v="8"/>
    <s v="Outstanding"/>
    <x v="1803"/>
    <x v="132"/>
    <m/>
    <x v="17"/>
    <x v="1"/>
    <s v="0 Fatalities_x000a_0 Injuries"/>
    <x v="1"/>
    <n v="0"/>
    <m/>
    <x v="8"/>
    <s v="An initiation occurred during automatic pelleting of gas-generator composition for airbags. This accident was associated with excessive play between mechanical components of the pelleting machine."/>
    <x v="0"/>
    <s v="Faulty tool/machinery"/>
    <m/>
    <m/>
    <m/>
    <m/>
    <m/>
    <m/>
  </r>
  <r>
    <x v="8"/>
    <s v="Outstanding"/>
    <x v="1804"/>
    <x v="132"/>
    <m/>
    <x v="443"/>
    <x v="0"/>
    <s v="0 Fatalities_x000a_1 Injuries"/>
    <x v="1"/>
    <n v="1"/>
    <m/>
    <x v="8"/>
    <s v="During pre-pressing approximately 3kg of single base propellant containing black powder exploded or deflagrated. The accident caused very little damage to the press ram head and plastic parts. One person was slightly burned in the face."/>
    <x v="0"/>
    <s v="Not Known"/>
    <m/>
    <m/>
    <m/>
    <m/>
    <m/>
    <m/>
  </r>
  <r>
    <x v="8"/>
    <s v="Outstanding"/>
    <x v="1805"/>
    <x v="132"/>
    <m/>
    <x v="613"/>
    <x v="17"/>
    <s v="0 Fatalities_x000a_1 Injuries"/>
    <x v="1"/>
    <n v="1"/>
    <m/>
    <x v="8"/>
    <s v="A worker at Foti's Leppington factory is reported to have sustained burns to 80% of his body and to have lost all fingers on one hand in an explosion that occurred as he working on a machine that presses dry powder into pellets."/>
    <x v="0"/>
    <s v="Not Known"/>
    <m/>
    <m/>
    <m/>
    <m/>
    <m/>
    <m/>
  </r>
  <r>
    <x v="7"/>
    <s v="Outstanding"/>
    <x v="1806"/>
    <x v="132"/>
    <m/>
    <x v="240"/>
    <x v="3"/>
    <s v="0 Fatalities_x000a_0 Injuries"/>
    <x v="1"/>
    <n v="0"/>
    <m/>
    <x v="550"/>
    <s v="During the remote operation to produce bitumen premix for SR867, a fire occurred during the granulation process. The fire burned out very quickly and there was no damage to the structure of the building &amp; only superficial damage to the granulator."/>
    <x v="0"/>
    <s v="Not Known"/>
    <m/>
    <m/>
    <m/>
    <m/>
    <m/>
    <m/>
  </r>
  <r>
    <x v="10"/>
    <s v="Outstanding"/>
    <x v="1807"/>
    <x v="133"/>
    <m/>
    <x v="678"/>
    <x v="1"/>
    <s v="2 Fatalities_x000a_7 Injuries"/>
    <x v="0"/>
    <n v="7"/>
    <m/>
    <x v="6"/>
    <s v="An explosion occurred in a firework assembling line.  According to reports two employees died, among which was the son of the plant owner, and seven others were slightly injured."/>
    <x v="0"/>
    <s v="Not Known"/>
    <m/>
    <m/>
    <m/>
    <m/>
    <m/>
    <m/>
  </r>
  <r>
    <x v="10"/>
    <s v="Outstanding"/>
    <x v="1808"/>
    <x v="133"/>
    <m/>
    <x v="509"/>
    <x v="38"/>
    <s v="2 Fatalities_x000a_1 Injuries"/>
    <x v="0"/>
    <n v="1"/>
    <m/>
    <x v="1"/>
    <s v="An accident occured in the non electric blasting caps assembly area during the operation of inserting delay elements in the Brinel cap. The operative is normally protected by a shield, but for an unknown reason the whole batch of caps exploded."/>
    <x v="0"/>
    <s v="Not Known"/>
    <m/>
    <m/>
    <m/>
    <m/>
    <m/>
    <m/>
  </r>
  <r>
    <x v="10"/>
    <s v="Outstanding"/>
    <x v="1809"/>
    <x v="133"/>
    <m/>
    <x v="331"/>
    <x v="2"/>
    <s v="0 Fatalities_x000a_4 Injuries"/>
    <x v="1"/>
    <n v="4"/>
    <m/>
    <x v="551"/>
    <s v="An explosion occurred at Naval Surface Warfare Center during the process of disassembling a booster motor. Reports say the booster's propellant ignited, sparking a fire that burned one of the workers."/>
    <x v="0"/>
    <s v="Not Known"/>
    <m/>
    <m/>
    <m/>
    <m/>
    <m/>
    <m/>
  </r>
  <r>
    <x v="10"/>
    <s v="Outstanding"/>
    <x v="1810"/>
    <x v="133"/>
    <m/>
    <x v="679"/>
    <x v="13"/>
    <s v="3 Fatalities_x000a_8 Injuries"/>
    <x v="5"/>
    <n v="8"/>
    <m/>
    <x v="6"/>
    <s v="Three people were reported killed and eight others injured in an explosion at a fireworks factory. The accident apparently happened as workers were inserting wicks in crackers, and was attributed to friction. The building was destroyed."/>
    <x v="0"/>
    <s v="Not Known"/>
    <m/>
    <m/>
    <m/>
    <m/>
    <m/>
    <m/>
  </r>
  <r>
    <x v="10"/>
    <s v="Outstanding"/>
    <x v="1811"/>
    <x v="133"/>
    <m/>
    <x v="680"/>
    <x v="2"/>
    <s v="0 Fatalities_x000a_1 Injuries"/>
    <x v="1"/>
    <n v="1"/>
    <m/>
    <x v="36"/>
    <s v="Reports say an 80-year-old man who was separating components of ammunition in a back yard shed was burned over more than 70 percent of his body when the ammunition exploded."/>
    <x v="0"/>
    <s v="Not Known"/>
    <m/>
    <m/>
    <m/>
    <m/>
    <m/>
    <m/>
  </r>
  <r>
    <x v="10"/>
    <s v="Outstanding"/>
    <x v="1812"/>
    <x v="133"/>
    <m/>
    <x v="649"/>
    <x v="58"/>
    <s v="0 Fatalities_x000a_6 Injuries"/>
    <x v="1"/>
    <n v="6"/>
    <m/>
    <x v="67"/>
    <s v="According to reports at least six people were hurt as a result of a blast in an illegal bomb factory.  The accident apparently happened as men were assembling bombs."/>
    <x v="0"/>
    <s v="Not Known"/>
    <m/>
    <m/>
    <m/>
    <m/>
    <m/>
    <m/>
  </r>
  <r>
    <x v="10"/>
    <s v="Outstanding"/>
    <x v="1813"/>
    <x v="133"/>
    <m/>
    <x v="643"/>
    <x v="3"/>
    <s v="0 Fatalities_x000a_1 Injuries"/>
    <x v="1"/>
    <n v="1"/>
    <m/>
    <x v="552"/>
    <s v="The employee had just assembled a striker and had removed it from the jig when the assembly functioned, causing a minor burn to her hand. The only way for the striker assembly to function is if the pull pin is removed."/>
    <x v="0"/>
    <s v="Procedure not followed"/>
    <m/>
    <m/>
    <m/>
    <m/>
    <m/>
    <m/>
  </r>
  <r>
    <x v="10"/>
    <s v="Outstanding"/>
    <x v="1814"/>
    <x v="133"/>
    <m/>
    <x v="280"/>
    <x v="3"/>
    <s v="0 Fatalities_x000a_0 Injuries"/>
    <x v="1"/>
    <n v="0"/>
    <m/>
    <x v="553"/>
    <s v="An ignition occurred during the process of capping small arms cartridges.  The ignition communicated to a feed chute where all caps present initiated.  The effects were contained within the guarding system."/>
    <x v="0"/>
    <s v="Not Known"/>
    <m/>
    <m/>
    <m/>
    <m/>
    <m/>
    <m/>
  </r>
  <r>
    <x v="3"/>
    <s v="Outstanding"/>
    <x v="1815"/>
    <x v="133"/>
    <m/>
    <x v="681"/>
    <x v="8"/>
    <s v="1 Fatalities_x000a_2 Injuries"/>
    <x v="4"/>
    <n v="2"/>
    <m/>
    <x v="554"/>
    <s v="According to press reports the accident happened during the cleaning of an emulsion mixing unit, which fell onto 3 workers."/>
    <x v="0"/>
    <s v="Falling Object"/>
    <m/>
    <m/>
    <m/>
    <m/>
    <m/>
    <m/>
  </r>
  <r>
    <x v="3"/>
    <s v="Outstanding"/>
    <x v="1816"/>
    <x v="133"/>
    <m/>
    <x v="564"/>
    <x v="15"/>
    <s v="0 Fatalities_x000a_0 Injuries"/>
    <x v="1"/>
    <n v="0"/>
    <m/>
    <x v="80"/>
    <s v="A fire involving approximately 5 kg of multi base propellant occurred during the process of cleaning dies. No one was injured and there was no damage to the equipment."/>
    <x v="0"/>
    <s v="Not Known"/>
    <m/>
    <m/>
    <m/>
    <m/>
    <m/>
    <m/>
  </r>
  <r>
    <x v="3"/>
    <s v="Outstanding"/>
    <x v="1817"/>
    <x v="133"/>
    <m/>
    <x v="17"/>
    <x v="1"/>
    <s v="0 Fatalities_x000a_1 Injuries"/>
    <x v="1"/>
    <n v="1"/>
    <m/>
    <x v="555"/>
    <s v="An ignition occurred while an empty bucket that had contained primary explosives was being palced into a tank of water.  Some primary composition had dried on the side of the tank and was impacted by the bucket"/>
    <x v="0"/>
    <s v="Procedure in error"/>
    <m/>
    <m/>
    <m/>
    <m/>
    <m/>
    <m/>
  </r>
  <r>
    <x v="16"/>
    <s v="Outstanding"/>
    <x v="1818"/>
    <x v="133"/>
    <m/>
    <x v="17"/>
    <x v="1"/>
    <s v="0 Fatalities_x000a_0 Injuries"/>
    <x v="1"/>
    <n v="0"/>
    <m/>
    <x v="556"/>
    <s v="The incident occurred during the drilling of holes for subsequent crimping, leading to partial combustion of a combustible cartridge case.  The drill contacted metal due to an indexing fault and the heat generated caused the ignition."/>
    <x v="0"/>
    <s v="Faulty tool/machinery"/>
    <m/>
    <m/>
    <m/>
    <m/>
    <m/>
    <m/>
  </r>
  <r>
    <x v="5"/>
    <s v="Outstanding"/>
    <x v="1819"/>
    <x v="133"/>
    <m/>
    <x v="360"/>
    <x v="10"/>
    <s v="0 Fatalities_x000a_0 Injuries"/>
    <x v="1"/>
    <n v="0"/>
    <m/>
    <x v="557"/>
    <s v="A detonation occurred in the final step of the drying process. The process was undertaken remotely and no one was injured. Debris was thrown up to 100 m. The cause of the incident has not yet been determined."/>
    <x v="0"/>
    <s v="Not Known"/>
    <m/>
    <m/>
    <m/>
    <m/>
    <m/>
    <m/>
  </r>
  <r>
    <x v="5"/>
    <s v="Outstanding"/>
    <x v="1820"/>
    <x v="133"/>
    <m/>
    <x v="17"/>
    <x v="11"/>
    <s v="0 Fatalities_x000a_0 Injuries"/>
    <x v="1"/>
    <n v="0"/>
    <m/>
    <x v="80"/>
    <s v="During thermal conditioning of single base propellant in 30 round for Gau-8 gun an explosion / deflagration occurred. 8 rounds on 20 initiated. Minor damage to oven and equipment."/>
    <x v="0"/>
    <s v="Not Known"/>
    <m/>
    <m/>
    <m/>
    <m/>
    <m/>
    <m/>
  </r>
  <r>
    <x v="5"/>
    <s v="Outstanding"/>
    <x v="1821"/>
    <x v="133"/>
    <m/>
    <x v="392"/>
    <x v="3"/>
    <s v="0 Fatalities_x000a_0 Injuries"/>
    <x v="1"/>
    <n v="0"/>
    <m/>
    <x v="558"/>
    <s v="An ignition of smoke composition occurred on the fluid bed dryer. The operative left the building and activated the site alarm. The incident was dealt with by the on-site emergenct team"/>
    <x v="0"/>
    <s v="Not Known"/>
    <m/>
    <m/>
    <m/>
    <m/>
    <m/>
    <m/>
  </r>
  <r>
    <x v="2"/>
    <s v="Outstanding"/>
    <x v="1822"/>
    <x v="133"/>
    <m/>
    <x v="682"/>
    <x v="2"/>
    <s v="0 Fatalities_x000a_4 Injuries"/>
    <x v="1"/>
    <n v="4"/>
    <m/>
    <x v="36"/>
    <s v="Four men were reported to have suffered minor shrapnel-type wounds when an automatic loading machine exploded at an ammunition plant. The explosion  caused minimal damage to the room and production resumed later that day."/>
    <x v="0"/>
    <s v="Not Known"/>
    <m/>
    <m/>
    <m/>
    <m/>
    <m/>
    <m/>
  </r>
  <r>
    <x v="2"/>
    <s v="Outstanding"/>
    <x v="1823"/>
    <x v="133"/>
    <m/>
    <x v="683"/>
    <x v="66"/>
    <s v="2 Fatalities"/>
    <x v="0"/>
    <n v="0"/>
    <m/>
    <x v="67"/>
    <s v="An explosion is reported to have occurred in a Niepmann Cartridging machine for permitted explosives at the Nitron Dynamite plant"/>
    <x v="0"/>
    <s v="Not Known"/>
    <m/>
    <m/>
    <m/>
    <m/>
    <m/>
    <m/>
  </r>
  <r>
    <x v="2"/>
    <s v="Outstanding"/>
    <x v="1824"/>
    <x v="133"/>
    <m/>
    <x v="684"/>
    <x v="40"/>
    <s v="0 Fatalities_x000a_0 Injuries"/>
    <x v="1"/>
    <n v="0"/>
    <m/>
    <x v="9"/>
    <s v="An operative noticed that the screw feeder of a Rollex Cartridging Machine was full of explosive and that the control mechanism had failed to stop the flow. It was subsequently found that part of the mechanism had broken away and fallen into the explosive"/>
    <x v="0"/>
    <s v="Faulty tool/machinery"/>
    <m/>
    <m/>
    <m/>
    <m/>
    <m/>
    <m/>
  </r>
  <r>
    <x v="2"/>
    <s v="Outstanding"/>
    <x v="1825"/>
    <x v="133"/>
    <m/>
    <x v="17"/>
    <x v="16"/>
    <s v="0 Fatalities_x000a_0 Injuries"/>
    <x v="1"/>
    <n v="0"/>
    <m/>
    <x v="99"/>
    <s v="On an initiator assembly line, a seat on which a drop of lead styphnate based composition was being deposited was repelled by an airburst towards a chute, and then fell into a waste bucket and ignited"/>
    <x v="0"/>
    <s v="Contamination"/>
    <m/>
    <m/>
    <m/>
    <m/>
    <m/>
    <m/>
  </r>
  <r>
    <x v="2"/>
    <s v="Outstanding"/>
    <x v="1826"/>
    <x v="133"/>
    <m/>
    <x v="17"/>
    <x v="16"/>
    <s v="0 Fatalities_x000a_0 Injuries"/>
    <x v="1"/>
    <n v="0"/>
    <m/>
    <x v="544"/>
    <s v="A fire broke out on the loading hopper on an initiator assembly line during filling. Probably following a blockage in one of the dosing pipes, the compound built up and friction of the slide mechanism in the hopper triggered the fire."/>
    <x v="0"/>
    <s v="Pipe blockage"/>
    <m/>
    <m/>
    <m/>
    <m/>
    <m/>
    <m/>
  </r>
  <r>
    <x v="2"/>
    <s v="Outstanding"/>
    <x v="1827"/>
    <x v="133"/>
    <m/>
    <x v="17"/>
    <x v="16"/>
    <s v="0 Fatalities_x000a_0 Injuries"/>
    <x v="1"/>
    <n v="0"/>
    <m/>
    <x v="544"/>
    <s v="A fire broke out on the loading hopper (40 g of ZPP) on an initiator assembly line, during filling."/>
    <x v="0"/>
    <s v="Not Known"/>
    <m/>
    <m/>
    <m/>
    <m/>
    <m/>
    <m/>
  </r>
  <r>
    <x v="2"/>
    <s v="Outstanding"/>
    <x v="1828"/>
    <x v="133"/>
    <m/>
    <x v="17"/>
    <x v="16"/>
    <s v="0 Fatalities_x000a_0 Injuries"/>
    <x v="1"/>
    <n v="0"/>
    <m/>
    <x v="544"/>
    <s v="A fire broke out on a remote initiator assembly line while the feed hopper (70 g of ZPP) was being emptied. It is probable that a sudden reverse movement of the hopper following emptying (due to a known, unrepaired fault) caused the ignition."/>
    <x v="0"/>
    <s v="Faulty tool/machinery"/>
    <m/>
    <m/>
    <m/>
    <m/>
    <m/>
    <m/>
  </r>
  <r>
    <x v="2"/>
    <s v="Outstanding"/>
    <x v="1829"/>
    <x v="133"/>
    <m/>
    <x v="17"/>
    <x v="16"/>
    <s v="0 Fatalities_x000a_1 Injuries"/>
    <x v="1"/>
    <n v="1"/>
    <m/>
    <x v="141"/>
    <s v="An ignition occurred during manufacture of pyrotechnic initiators for airbags. The investigation revealed that the initiation occurred in the conveyor, where traces of compound must have accumulated. Static generated by friction probably caused ignition."/>
    <x v="0"/>
    <s v="Inadequate earthing"/>
    <m/>
    <m/>
    <m/>
    <m/>
    <m/>
    <m/>
  </r>
  <r>
    <x v="2"/>
    <s v="Outstanding"/>
    <x v="1830"/>
    <x v="133"/>
    <m/>
    <x v="685"/>
    <x v="3"/>
    <s v="0 Fatalities_x000a_1 Injuries"/>
    <x v="1"/>
    <n v="1"/>
    <m/>
    <x v="141"/>
    <s v="Explosion in vacuum receiving compartment adjacent to filling room. One person taken to hospital with shock but allowed home soon after. The incident was most likely due to the catastrophic failure of a pump that formed part of the vacuum system."/>
    <x v="0"/>
    <s v="Faulty tool/machinery"/>
    <m/>
    <m/>
    <m/>
    <m/>
    <m/>
    <m/>
  </r>
  <r>
    <x v="1"/>
    <s v="Outstanding"/>
    <x v="1831"/>
    <x v="133"/>
    <m/>
    <x v="686"/>
    <x v="11"/>
    <s v="1 Fatalities"/>
    <x v="4"/>
    <n v="0"/>
    <m/>
    <x v="67"/>
    <s v="Reports say a worker was killed in an explosion which occurred while a work area at the LaRonde gold-copper mine was being loaded with explosives."/>
    <x v="0"/>
    <s v="Not Known"/>
    <m/>
    <m/>
    <m/>
    <m/>
    <m/>
    <m/>
  </r>
  <r>
    <x v="1"/>
    <s v="Outstanding"/>
    <x v="1832"/>
    <x v="133"/>
    <m/>
    <x v="687"/>
    <x v="13"/>
    <s v="6 Fatalities_x000a_10 Injuries"/>
    <x v="11"/>
    <n v="10"/>
    <m/>
    <x v="80"/>
    <s v="An explosion at the main launch base of the Indian Space Research Organisation is reported to have killed six people and injured another 10. The explosion involved solid propellant and occurred as a propellant segment was being prepared for transport."/>
    <x v="0"/>
    <s v="Not Known"/>
    <m/>
    <m/>
    <m/>
    <m/>
    <m/>
    <m/>
  </r>
  <r>
    <x v="1"/>
    <s v="Outstanding"/>
    <x v="1833"/>
    <x v="133"/>
    <m/>
    <x v="688"/>
    <x v="44"/>
    <s v="6 Fatalities"/>
    <x v="11"/>
    <n v="0"/>
    <m/>
    <x v="36"/>
    <s v="Six coalition soldiers were reported to have been killed while defusing Iraqi munitions at an arms depot.  It is believed the explosion may have been triggered by a mortar attack"/>
    <x v="0"/>
    <s v="Sabotage/Deliberate"/>
    <m/>
    <m/>
    <m/>
    <m/>
    <m/>
    <m/>
  </r>
  <r>
    <x v="1"/>
    <s v="Outstanding"/>
    <x v="1834"/>
    <x v="133"/>
    <m/>
    <x v="17"/>
    <x v="67"/>
    <s v="1 Fatalities_x000a_5 Injuries"/>
    <x v="4"/>
    <n v="5"/>
    <m/>
    <x v="559"/>
    <s v="Reports say one sailor was killed and five others were injured when a 30mm gun they were repairing aboard a Malaysian patrol boat exploded. The gun had apparently misfired during an exercise earlier in the day. Two of the injured were hospitalised."/>
    <x v="0"/>
    <s v="Not Known"/>
    <m/>
    <m/>
    <m/>
    <m/>
    <m/>
    <m/>
  </r>
  <r>
    <x v="1"/>
    <s v="Outstanding"/>
    <x v="1835"/>
    <x v="133"/>
    <m/>
    <x v="689"/>
    <x v="2"/>
    <s v="0 Fatalities_x000a_0 Injuries"/>
    <x v="1"/>
    <n v="0"/>
    <m/>
    <x v="6"/>
    <s v="An accident that occurred as fireworks were being set up for a display was reported to have destroyed a truck and caused a bush fire. According to a company spokesperson a shell fired prematurely causing other fireworks to detonate on the ground."/>
    <x v="0"/>
    <s v="Not Known"/>
    <m/>
    <m/>
    <m/>
    <m/>
    <m/>
    <m/>
  </r>
  <r>
    <x v="1"/>
    <s v="Outstanding"/>
    <x v="1836"/>
    <x v="133"/>
    <m/>
    <x v="690"/>
    <x v="2"/>
    <s v="0 Fatalities_x000a_3 Injuries"/>
    <x v="1"/>
    <n v="3"/>
    <m/>
    <x v="560"/>
    <s v="An explosion at a fairground reportedly generated a 30-foot fireball that injured three men and damaged two vehicles. The accident apparently occurred as the men were handling an 8-inch salute, and it is thought they spilled flash powder from the firework"/>
    <x v="0"/>
    <s v="Not Known"/>
    <m/>
    <m/>
    <m/>
    <m/>
    <m/>
    <m/>
  </r>
  <r>
    <x v="1"/>
    <s v="Outstanding"/>
    <x v="1837"/>
    <x v="133"/>
    <m/>
    <x v="691"/>
    <x v="68"/>
    <s v="2 Fatalities_x000a_0 Injuries"/>
    <x v="0"/>
    <n v="0"/>
    <m/>
    <x v="492"/>
    <s v="Two people were reported killed in an explosion at a disarmament camp.  The accident apparently happened as two fighters loyal to the former president were handling a grenade."/>
    <x v="0"/>
    <s v="Not Known"/>
    <m/>
    <m/>
    <m/>
    <m/>
    <m/>
    <m/>
  </r>
  <r>
    <x v="1"/>
    <s v="Outstanding"/>
    <x v="1838"/>
    <x v="133"/>
    <m/>
    <x v="692"/>
    <x v="2"/>
    <s v="2 Fatalities_x000a_1 Injuries"/>
    <x v="0"/>
    <n v="1"/>
    <m/>
    <x v="80"/>
    <s v="A  large explosion occurred in an earth covered igloo at the Milan Army Ammunition Plant. The incident occurred as operatives were moving drums of propellant manually, ie rolling the drums, instead of using MHE. A spark occurred during this process."/>
    <x v="0"/>
    <s v="Procedure not followed"/>
    <m/>
    <m/>
    <m/>
    <m/>
    <m/>
    <m/>
  </r>
  <r>
    <x v="1"/>
    <s v="Outstanding"/>
    <x v="1839"/>
    <x v="133"/>
    <m/>
    <x v="693"/>
    <x v="65"/>
    <s v="1 Fatalities_x000a_2 Injuries"/>
    <x v="4"/>
    <n v="2"/>
    <m/>
    <x v="6"/>
    <s v="A boy was reported killed and two men injured by an explosion that occurred as fireworks were being prepared in a shop. Apparently the material caught fire and all stock exploded blowing the roof of the shop."/>
    <x v="0"/>
    <s v="Not Known"/>
    <m/>
    <m/>
    <m/>
    <m/>
    <m/>
    <m/>
  </r>
  <r>
    <x v="1"/>
    <s v="Outstanding"/>
    <x v="1840"/>
    <x v="133"/>
    <m/>
    <x v="694"/>
    <x v="2"/>
    <s v="0 Fatalities_x000a_1 Injuries"/>
    <x v="1"/>
    <n v="1"/>
    <m/>
    <x v="302"/>
    <s v="A police officer accidentally placed a bag of ammunition on a warm spotlight, which caused one of the bullets to heat up and detonate. The officer was removing the bag from the car when a second round fired and injured him"/>
    <x v="0"/>
    <s v="Hot surface"/>
    <m/>
    <m/>
    <m/>
    <m/>
    <m/>
    <m/>
  </r>
  <r>
    <x v="1"/>
    <s v="Outstanding"/>
    <x v="1841"/>
    <x v="133"/>
    <m/>
    <x v="695"/>
    <x v="2"/>
    <s v="0 Fatalities_x000a_1 Injuries"/>
    <x v="1"/>
    <n v="1"/>
    <m/>
    <x v="6"/>
    <s v="A employee at a public school in Pittsburgh lost three fingers on her right hand from the explosion of_x000d__x000a_an M-80 firecracker, possession and ignition of which are illegal."/>
    <x v="0"/>
    <s v="Not Known"/>
    <m/>
    <m/>
    <m/>
    <m/>
    <m/>
    <m/>
  </r>
  <r>
    <x v="1"/>
    <s v="Outstanding"/>
    <x v="1842"/>
    <x v="133"/>
    <m/>
    <x v="644"/>
    <x v="3"/>
    <s v="0 Fatalities_x000a_0 Injuries"/>
    <x v="1"/>
    <n v="0"/>
    <m/>
    <x v="561"/>
    <s v="An event occurred during the sorting of ammunition salvaged from the range before final processing to ensure FFE status by the Crackermill plant. The incident was due to the functioning of a blank cartridge trapped under a ranger mine bin."/>
    <x v="0"/>
    <s v="Spilt Explosives"/>
    <m/>
    <m/>
    <m/>
    <m/>
    <m/>
    <m/>
  </r>
  <r>
    <x v="1"/>
    <s v="Outstanding"/>
    <x v="1843"/>
    <x v="133"/>
    <m/>
    <x v="392"/>
    <x v="3"/>
    <s v="0 Fatalities_x000a_0 Injuries"/>
    <x v="1"/>
    <n v="0"/>
    <m/>
    <x v="339"/>
    <s v="An ignition of red phosphorus occurred whilst the material was being carried in glass jars within a paper sack. Presumably some phosphorus contamination on the outside of a jar was ignited by friction when the jars clashed together in the sack."/>
    <x v="0"/>
    <s v="Rough handling"/>
    <m/>
    <m/>
    <m/>
    <m/>
    <m/>
    <m/>
  </r>
  <r>
    <x v="6"/>
    <s v="Outstanding"/>
    <x v="1844"/>
    <x v="133"/>
    <m/>
    <x v="696"/>
    <x v="65"/>
    <s v="0 Fatalities_x000a_0 Injuries"/>
    <x v="1"/>
    <n v="0"/>
    <m/>
    <x v="36"/>
    <s v="Reports say a powerful bomb went off in a truck when some persons were loading ammunition onto the vehicle at an an arms market near the Afghan border. Official sources report that 11 shops were subsequently destroyed in a series of explosions."/>
    <x v="0"/>
    <s v="Not Known"/>
    <m/>
    <m/>
    <m/>
    <m/>
    <m/>
    <m/>
  </r>
  <r>
    <x v="6"/>
    <s v="Outstanding"/>
    <x v="1845"/>
    <x v="133"/>
    <m/>
    <x v="697"/>
    <x v="69"/>
    <s v="1 Fatalities_x000a_17 Injuries"/>
    <x v="4"/>
    <n v="17"/>
    <m/>
    <x v="6"/>
    <s v="A series of explosions at a fireworks factory is reported to have destroyed at least 20 homes and damaged as many as 350 buildings One firefighter was killed and 17 other people were treated for minor burns and smoke inhalation."/>
    <x v="0"/>
    <s v="Not Known"/>
    <m/>
    <m/>
    <m/>
    <m/>
    <m/>
    <m/>
  </r>
  <r>
    <x v="6"/>
    <s v="Outstanding"/>
    <x v="1846"/>
    <x v="133"/>
    <m/>
    <x v="17"/>
    <x v="1"/>
    <s v="0 Fatalities_x000a_0 Injuries"/>
    <x v="1"/>
    <n v="0"/>
    <m/>
    <x v="562"/>
    <s v="While containers of ammunition were being unloaded from a lorry, one of them fell onto the ground."/>
    <x v="0"/>
    <s v="Dropped explosives"/>
    <m/>
    <m/>
    <m/>
    <m/>
    <m/>
    <m/>
  </r>
  <r>
    <x v="6"/>
    <s v="Outstanding"/>
    <x v="1847"/>
    <x v="133"/>
    <m/>
    <x v="17"/>
    <x v="1"/>
    <s v="0 Fatalities_x000a_0 Injuries"/>
    <x v="1"/>
    <n v="0"/>
    <m/>
    <x v="563"/>
    <s v="While individually wrapped markers on a box pallet were being handled by a forklift truck, one of them was triggered, releasing yellow smoke through its packaging. The arming system was was probably in an “unstable” position following previous handling."/>
    <x v="0"/>
    <s v="Faulty article"/>
    <m/>
    <m/>
    <m/>
    <m/>
    <m/>
    <m/>
  </r>
  <r>
    <x v="6"/>
    <s v="Outstanding"/>
    <x v="1848"/>
    <x v="133"/>
    <m/>
    <x v="698"/>
    <x v="30"/>
    <s v="0 Fatalities_x000a_0 Injuries"/>
    <x v="1"/>
    <n v="0"/>
    <m/>
    <x v="564"/>
    <s v="A fire occurred on the base of a box trailer during unloading of a wooden pallet containing cases of watergel explosives. The flames were put out by means of fire extinguishers located outside the magazine.The trailer was contaminated with sodium chlorate"/>
    <x v="0"/>
    <s v="Contamination"/>
    <m/>
    <m/>
    <m/>
    <m/>
    <m/>
    <m/>
  </r>
  <r>
    <x v="14"/>
    <s v="Outstanding"/>
    <x v="1849"/>
    <x v="133"/>
    <m/>
    <x v="17"/>
    <x v="1"/>
    <s v="0 Fatalities_x000a_0 Injuries"/>
    <x v="1"/>
    <n v="0"/>
    <m/>
    <x v="67"/>
    <s v="During machining a standby tool on the turret came into contact with the mandrel, causing an increase in temperature and the ignition of the explosives powders present. The operative activated the quenching system, which quickly extinguished the fire."/>
    <x v="0"/>
    <s v="Procedure in error"/>
    <m/>
    <m/>
    <m/>
    <m/>
    <m/>
    <m/>
  </r>
  <r>
    <x v="14"/>
    <s v="Outstanding"/>
    <x v="1850"/>
    <x v="133"/>
    <m/>
    <x v="17"/>
    <x v="1"/>
    <s v="0 Fatalities_x000a_0 Injuries"/>
    <x v="1"/>
    <n v="0"/>
    <m/>
    <x v="565"/>
    <s v="While an HPD No. 30 anti-tank mine was being trimmed, the clearance charge, comprising black blasting powder, reacted. The rotation of the disc just prior to its ejection, generated friction on the black blasting powder"/>
    <x v="0"/>
    <s v="Procedure in error"/>
    <m/>
    <m/>
    <m/>
    <m/>
    <m/>
    <m/>
  </r>
  <r>
    <x v="14"/>
    <s v="Outstanding"/>
    <x v="1851"/>
    <x v="133"/>
    <m/>
    <x v="423"/>
    <x v="3"/>
    <s v="0 Fatalities_x000a_0 Injuries"/>
    <x v="1"/>
    <n v="0"/>
    <m/>
    <x v="566"/>
    <s v="An ignition occurred during the process of remotely milling decoy flares. The ignition was contained within the milling room and no secondary fire occurred. It is possible that friction was created between the cutter blades and a build up of fine swarf."/>
    <x v="0"/>
    <s v="Contamination"/>
    <m/>
    <m/>
    <m/>
    <m/>
    <m/>
    <m/>
  </r>
  <r>
    <x v="14"/>
    <s v="Outstanding"/>
    <x v="1852"/>
    <x v="133"/>
    <m/>
    <x v="423"/>
    <x v="3"/>
    <s v="0 Fatalities_x000a_0 Injuries"/>
    <x v="1"/>
    <n v="0"/>
    <m/>
    <x v="567"/>
    <s v="An ignition occurred during the remote machining of a decoy flare. The ignition could have been caused by a cracked pellet that disintegrated under pressure from the rotating cutter blades"/>
    <x v="0"/>
    <s v="Faulty article"/>
    <m/>
    <m/>
    <m/>
    <m/>
    <m/>
    <m/>
  </r>
  <r>
    <x v="14"/>
    <s v="Outstanding"/>
    <x v="1853"/>
    <x v="133"/>
    <m/>
    <x v="423"/>
    <x v="3"/>
    <s v="0 Fatalities_x000a_0 Injuries"/>
    <x v="1"/>
    <n v="0"/>
    <m/>
    <x v="567"/>
    <s v="An ignition occurred during the remote machining of a decoy flare.  The ignition could have been caused by a cracked pellet that disintegrated under pressure from the rotating cutter blades"/>
    <x v="0"/>
    <s v="Faulty article"/>
    <m/>
    <m/>
    <m/>
    <m/>
    <m/>
    <m/>
  </r>
  <r>
    <x v="14"/>
    <s v="Outstanding"/>
    <x v="1854"/>
    <x v="133"/>
    <m/>
    <x v="643"/>
    <x v="3"/>
    <s v="0 Fatalities_x000a_0 Injuries"/>
    <x v="1"/>
    <n v="0"/>
    <m/>
    <x v="533"/>
    <s v="A flare ignited on a lathe during a cut back operation. It is thought that composition blocking the flutes of the tool was frictionally heated. The bench instructions were later amended to require cleaning of the tool."/>
    <x v="0"/>
    <s v="Procedure in error?"/>
    <m/>
    <m/>
    <m/>
    <m/>
    <m/>
    <m/>
  </r>
  <r>
    <x v="12"/>
    <s v="Outstanding"/>
    <x v="1855"/>
    <x v="133"/>
    <m/>
    <x v="463"/>
    <x v="17"/>
    <s v="0 Fatalities_x000a_0 Injuries"/>
    <x v="1"/>
    <n v="0"/>
    <m/>
    <x v="67"/>
    <s v="Explosive incident in workshop during repair of mixer stirrer. The incident was attributed to the heating (by oxyacetylene torch) and ignition of a “combustible” material within a void between the shaft and stirrer boss"/>
    <x v="0"/>
    <s v="Contamination; Hot work"/>
    <m/>
    <m/>
    <m/>
    <m/>
    <m/>
    <m/>
  </r>
  <r>
    <x v="12"/>
    <s v="Outstanding"/>
    <x v="1856"/>
    <x v="133"/>
    <m/>
    <x v="17"/>
    <x v="1"/>
    <s v="0 Fatalities_x000a_1 Injuries"/>
    <x v="1"/>
    <n v="1"/>
    <m/>
    <x v="223"/>
    <s v="When cutting the fixing screws on the electric motor on the suction fan for the lachrymator compound, overheating of the disc caused flames to appear in the product present in the fan’s body."/>
    <x v="0"/>
    <s v="Contamination"/>
    <m/>
    <m/>
    <m/>
    <m/>
    <m/>
    <m/>
  </r>
  <r>
    <x v="12"/>
    <s v="Outstanding"/>
    <x v="1857"/>
    <x v="133"/>
    <m/>
    <x v="17"/>
    <x v="1"/>
    <s v="0 Fatalities_x000a_1 Injuries"/>
    <x v="1"/>
    <n v="1"/>
    <m/>
    <x v="141"/>
    <s v="During maintenance work on a production line for initiators for airbags, the operative dropped his flat spanner, which generated sparks that resulted in ignition of sufficient residual traces of compound to cause burns to the operative’s hands."/>
    <x v="0"/>
    <s v="Contamination"/>
    <m/>
    <m/>
    <m/>
    <m/>
    <m/>
    <m/>
  </r>
  <r>
    <x v="12"/>
    <s v="Outstanding"/>
    <x v="1858"/>
    <x v="133"/>
    <m/>
    <x v="17"/>
    <x v="1"/>
    <s v="0 Fatalities_x000a_1 Injuries"/>
    <x v="1"/>
    <n v="1"/>
    <m/>
    <x v="435"/>
    <s v="During maintenance work on primary explosive manufacturing plant, the operative rubbed a few white marks that he noticed on a protective plastic screen. His action caused approximately 10 g of tetrazene to react violently."/>
    <x v="0"/>
    <s v="Contamination"/>
    <m/>
    <m/>
    <m/>
    <m/>
    <m/>
    <m/>
  </r>
  <r>
    <x v="12"/>
    <s v="Outstanding"/>
    <x v="1859"/>
    <x v="133"/>
    <m/>
    <x v="17"/>
    <x v="1"/>
    <s v="0 Fatalities_x000a_2 Injuries"/>
    <x v="1"/>
    <n v="2"/>
    <m/>
    <x v="568"/>
    <s v="A deflagration occurred when two operatives used a saw to dismantle a tank that had been used to store old LBTU powder in water.  The operatives sustained pierced eardrums and superficial burns."/>
    <x v="0"/>
    <s v="Contamination"/>
    <m/>
    <m/>
    <m/>
    <m/>
    <m/>
    <m/>
  </r>
  <r>
    <x v="0"/>
    <s v="Outstanding"/>
    <x v="1860"/>
    <x v="133"/>
    <m/>
    <x v="699"/>
    <x v="70"/>
    <s v="0 Fatalities_x000a_0 Injuries"/>
    <x v="1"/>
    <n v="0"/>
    <m/>
    <x v="0"/>
    <s v="An explosion is reported to have occurred within the gun powder mixing unit of the Kercem fireworks factory. No one was injured, however."/>
    <x v="0"/>
    <s v="Not Known"/>
    <m/>
    <m/>
    <m/>
    <m/>
    <m/>
    <m/>
  </r>
  <r>
    <x v="0"/>
    <s v="Outstanding"/>
    <x v="1861"/>
    <x v="133"/>
    <m/>
    <x v="700"/>
    <x v="2"/>
    <s v="0 Fatalities_x000a_0 Injuries"/>
    <x v="1"/>
    <n v="0"/>
    <m/>
    <x v="0"/>
    <s v="An explosion is reported to have occurred during the process of granulating black powder.  The operation was carried out remotely and no one was injured. The blast caused minor smoke and fire damage to the facility."/>
    <x v="0"/>
    <s v="Not Known"/>
    <m/>
    <m/>
    <m/>
    <m/>
    <m/>
    <m/>
  </r>
  <r>
    <x v="8"/>
    <s v="Outstanding"/>
    <x v="1862"/>
    <x v="133"/>
    <m/>
    <x v="452"/>
    <x v="1"/>
    <s v="0 Fatalities_x000a_0 Injuries"/>
    <x v="1"/>
    <n v="0"/>
    <m/>
    <x v="8"/>
    <s v="Explosion (deflagration) of 30 kg of BP during pellet compression operation. The employee who was at the remote control desk in the corridor separated from the room by a hard wall was not injured. Accident possibly due to foreign body or press fault."/>
    <x v="0"/>
    <s v="Not Known"/>
    <m/>
    <m/>
    <m/>
    <m/>
    <m/>
    <m/>
  </r>
  <r>
    <x v="8"/>
    <s v="Outstanding"/>
    <x v="1863"/>
    <x v="133"/>
    <m/>
    <x v="29"/>
    <x v="3"/>
    <s v="0 Fatalities_x000a_0 Injuries"/>
    <x v="1"/>
    <n v="0"/>
    <m/>
    <x v="8"/>
    <s v="During pressing of a single base propellant for shotgun (approximately 1 kg) a decomposition and ignition of the propellant dough occurred. No damage to equipment and no casualties"/>
    <x v="0"/>
    <s v="Not Known"/>
    <m/>
    <m/>
    <m/>
    <m/>
    <m/>
    <m/>
  </r>
  <r>
    <x v="8"/>
    <s v="Outstanding"/>
    <x v="1864"/>
    <x v="133"/>
    <m/>
    <x v="17"/>
    <x v="3"/>
    <s v="0 Fatalities_x000a_0 Injuries"/>
    <x v="1"/>
    <n v="0"/>
    <m/>
    <x v="8"/>
    <s v="Approximately 0.5 of a kilogram of single base propellant for shotgun entered into decomposition and ignited during pressing. No damage to equipment. No casualties"/>
    <x v="0"/>
    <s v="Not Known"/>
    <m/>
    <m/>
    <m/>
    <m/>
    <m/>
    <m/>
  </r>
  <r>
    <x v="8"/>
    <s v="Outstanding"/>
    <x v="1865"/>
    <x v="133"/>
    <m/>
    <x v="443"/>
    <x v="0"/>
    <s v="0 Fatalities_x000a_0 Injuries"/>
    <x v="1"/>
    <n v="0"/>
    <m/>
    <x v="8"/>
    <s v="A solvent explosion or deflagration of approximately 500 grammes of single base propellant dough occurred on February 5th at 6.10am. No damage to equipment. No casualties"/>
    <x v="0"/>
    <s v="Not Known"/>
    <m/>
    <m/>
    <m/>
    <m/>
    <m/>
    <m/>
  </r>
  <r>
    <x v="8"/>
    <s v="Outstanding"/>
    <x v="1866"/>
    <x v="133"/>
    <m/>
    <x v="29"/>
    <x v="3"/>
    <s v="0 Fatalities_x000a_0 Injuries"/>
    <x v="1"/>
    <n v="0"/>
    <m/>
    <x v="8"/>
    <s v="Cracks were heard during the process of remotely pressing shotgun propellant dough. The cause of this low order event was ascribed to the presence of dry dough in the die of the press, which in turn was due to drying out of an acetone pad in silent hours"/>
    <x v="0"/>
    <s v="Inadequate desensitisation"/>
    <m/>
    <m/>
    <m/>
    <m/>
    <m/>
    <m/>
  </r>
  <r>
    <x v="8"/>
    <s v="Outstanding"/>
    <x v="1867"/>
    <x v="133"/>
    <m/>
    <x v="423"/>
    <x v="3"/>
    <s v="0 Fatalities_x000a_0 Injuries"/>
    <x v="1"/>
    <n v="0"/>
    <m/>
    <x v="8"/>
    <s v="An ignition occurred during the process of pressing in a robotic cell.  All the safety arrangements functioned correctly and there were no injuries."/>
    <x v="0"/>
    <s v="Contamination"/>
    <m/>
    <m/>
    <m/>
    <m/>
    <m/>
    <m/>
  </r>
  <r>
    <x v="7"/>
    <s v="Outstanding"/>
    <x v="1868"/>
    <x v="133"/>
    <m/>
    <x v="544"/>
    <x v="42"/>
    <s v="0 Fatalities_x000a_2 Injuries"/>
    <x v="1"/>
    <n v="2"/>
    <m/>
    <x v="569"/>
    <s v="An explosion occurred as an operative took out the semi-conductive collecting cup containing lead picrate following a sieving operation. The sieving room was destroyed but damage was confined to the building."/>
    <x v="0"/>
    <s v="Not Known"/>
    <m/>
    <m/>
    <m/>
    <m/>
    <m/>
    <m/>
  </r>
  <r>
    <x v="9"/>
    <s v="Outstanding"/>
    <x v="1869"/>
    <x v="134"/>
    <m/>
    <x v="17"/>
    <x v="70"/>
    <s v="No injury or damage to building"/>
    <x v="1"/>
    <n v="0"/>
    <m/>
    <x v="8"/>
    <s v="Collection of spent fireworks from fiesta, on initiation, live explosives detonated"/>
    <x v="5"/>
    <s v="None reported"/>
    <s v="Setting fire to leftover fireworks"/>
    <s v="Live fireworks collected with spent fireworks"/>
    <s v="Check leftovers for live explosives"/>
    <s v="ALARP principle when disposing of material; competent persons to identify FFE"/>
    <s v="FFE identification crucial; material to be burnt on designated burning area"/>
    <m/>
  </r>
  <r>
    <x v="17"/>
    <s v="Outstanding"/>
    <x v="1870"/>
    <x v="134"/>
    <d v="2005-10-01T00:00:00"/>
    <x v="701"/>
    <x v="16"/>
    <s v="Damage to weapon"/>
    <x v="1"/>
    <n v="0"/>
    <s v="Damage to weapon"/>
    <x v="8"/>
    <s v="Rounds issued for sortie that had incorrectly been designated condition A when they were condition B"/>
    <x v="4"/>
    <s v="Incorrect issue of ammo as condition A"/>
    <s v="Lack of awareness of condition, incorrect condition change &amp; labelling, failure to react to unusal event (noise in gun), failure to recall once error identified"/>
    <s v="One off inspection of codes, review of training, amendment to procedures"/>
    <s v="Correct labelling of munition, recall of ammo"/>
    <m/>
    <s v="Train staff to follow correct SOPs, check labelling, Recall after finding error, stop &amp; investigate unusal event"/>
    <m/>
  </r>
  <r>
    <x v="10"/>
    <s v="Outstanding"/>
    <x v="1871"/>
    <x v="134"/>
    <m/>
    <x v="702"/>
    <x v="65"/>
    <s v="8 Fatalities"/>
    <x v="20"/>
    <n v="0"/>
    <m/>
    <x v="570"/>
    <s v="At least eight people, including a woman and three children, were reported killed in an explosion that occurred as bomb-making operations were being carried out in a compound. The blast reportedly happened as detonators were being made."/>
    <x v="0"/>
    <s v="Not Known"/>
    <m/>
    <m/>
    <m/>
    <m/>
    <m/>
    <m/>
  </r>
  <r>
    <x v="10"/>
    <s v="Outstanding"/>
    <x v="1872"/>
    <x v="134"/>
    <m/>
    <x v="17"/>
    <x v="65"/>
    <s v="5 Fatalities"/>
    <x v="14"/>
    <n v="0"/>
    <m/>
    <x v="460"/>
    <s v="Five people, including a 5-year-old boy, were reported killed in an explosion at a house where a bomb was being assembled."/>
    <x v="0"/>
    <s v="Not Known"/>
    <m/>
    <m/>
    <m/>
    <m/>
    <m/>
    <m/>
  </r>
  <r>
    <x v="10"/>
    <s v="Outstanding"/>
    <x v="1873"/>
    <x v="134"/>
    <m/>
    <x v="703"/>
    <x v="52"/>
    <s v="2 Fatalities"/>
    <x v="0"/>
    <n v="0"/>
    <m/>
    <x v="45"/>
    <s v="Two people were reported killed whilst attempting to dismantle a shell in a scrap yard.  The shell had apparently been delivered to the yard by a local military unit."/>
    <x v="0"/>
    <s v="Rough handling?"/>
    <m/>
    <m/>
    <m/>
    <m/>
    <m/>
    <m/>
  </r>
  <r>
    <x v="10"/>
    <s v="Outstanding"/>
    <x v="1874"/>
    <x v="134"/>
    <m/>
    <x v="17"/>
    <x v="1"/>
    <s v="0 Fatalities_x000a_0 Injuries"/>
    <x v="1"/>
    <n v="0"/>
    <m/>
    <x v="571"/>
    <s v="The operation consisted of remotely separating a detonator from the main charge. One or two seconds after the end of the cycle of the 40th operation of the day, one of the pieces of ammunition detonated"/>
    <x v="0"/>
    <s v="Not Known"/>
    <m/>
    <m/>
    <m/>
    <m/>
    <m/>
    <m/>
  </r>
  <r>
    <x v="10"/>
    <s v="Outstanding"/>
    <x v="1875"/>
    <x v="134"/>
    <m/>
    <x v="17"/>
    <x v="1"/>
    <s v="0 Fatalities_x000a_0 Injuries"/>
    <x v="1"/>
    <n v="0"/>
    <m/>
    <x v="572"/>
    <s v="During the operation of dismantling the last tube of the signalling flare launcher, the operative omitted to extract the flare from the tube. During the following handling phase, the operative dropped the assembly, causing the safety pin to shear."/>
    <x v="0"/>
    <s v="Dropped explosives"/>
    <m/>
    <m/>
    <m/>
    <m/>
    <m/>
    <m/>
  </r>
  <r>
    <x v="10"/>
    <s v="Outstanding"/>
    <x v="1876"/>
    <x v="134"/>
    <m/>
    <x v="17"/>
    <x v="1"/>
    <s v="0 Fatalities_x000a_1 Injuries"/>
    <x v="1"/>
    <n v="1"/>
    <m/>
    <x v="573"/>
    <s v="The explosion occurred during the remote operation of locking the initiator in its housing during assembly of a type DA7 primer. Wrong positioning of the assembly produced too high a force from the punch on the initiator"/>
    <x v="0"/>
    <s v="Procedure not followed?"/>
    <m/>
    <m/>
    <m/>
    <m/>
    <m/>
    <m/>
  </r>
  <r>
    <x v="10"/>
    <s v="Outstanding"/>
    <x v="1877"/>
    <x v="134"/>
    <m/>
    <x v="643"/>
    <x v="3"/>
    <s v="0 Fatalities_x000a_1 Injuries"/>
    <x v="1"/>
    <n v="1"/>
    <m/>
    <x v="218"/>
    <s v="An ignition occurred when an operative was assembling a striker unit to a flare. The cap fired and lit the cambric and the operative sustained slight scorching to the skin on his finger and thumb. The striker unit was later found to be faulty"/>
    <x v="0"/>
    <s v="Faulty article"/>
    <m/>
    <m/>
    <m/>
    <m/>
    <m/>
    <m/>
  </r>
  <r>
    <x v="10"/>
    <s v="Outstanding"/>
    <x v="1878"/>
    <x v="134"/>
    <m/>
    <x v="643"/>
    <x v="3"/>
    <s v="0 Fatalities_x000a_0 Injuries"/>
    <x v="1"/>
    <n v="0"/>
    <m/>
    <x v="574"/>
    <s v="An ignition occurred during the process of assembling a fusehead to a flare. The most probable cause was either static or friction due to a faulty/damaged fusehead. No injury was sustained."/>
    <x v="0"/>
    <s v="Faulty article"/>
    <m/>
    <m/>
    <m/>
    <m/>
    <m/>
    <m/>
  </r>
  <r>
    <x v="10"/>
    <s v="Outstanding"/>
    <x v="1879"/>
    <x v="134"/>
    <m/>
    <x v="643"/>
    <x v="3"/>
    <s v="0 Fatalities_x000a_1 Injuries"/>
    <x v="1"/>
    <n v="1"/>
    <m/>
    <x v="575"/>
    <s v="An operative sustained a slight burn to the index finger of his left hand as a result of an ignition during the process of inserting a fusehead into the ricochet unit. The operative's hand was unprotected."/>
    <x v="0"/>
    <s v="Procedure in error"/>
    <m/>
    <m/>
    <m/>
    <m/>
    <m/>
    <m/>
  </r>
  <r>
    <x v="10"/>
    <s v="Outstanding"/>
    <x v="1880"/>
    <x v="134"/>
    <m/>
    <x v="280"/>
    <x v="3"/>
    <s v="0 Fatalities_x000a_0 Injuries"/>
    <x v="1"/>
    <n v="0"/>
    <m/>
    <x v="576"/>
    <s v="A quantity of primer caps exploded in the capping machine. The immediate cause was determined to be a machine malfunction that caused two primer caps to become trapped.  This ignition was not covenanted under the Explosives Act."/>
    <x v="0"/>
    <s v="Faulty tool/machinery"/>
    <m/>
    <m/>
    <m/>
    <m/>
    <m/>
    <m/>
  </r>
  <r>
    <x v="3"/>
    <s v="Outstanding"/>
    <x v="1881"/>
    <x v="134"/>
    <m/>
    <x v="108"/>
    <x v="12"/>
    <s v="0 Fatalities_x000a_1 Injuries"/>
    <x v="1"/>
    <n v="1"/>
    <m/>
    <x v="141"/>
    <s v="An ignition of pyrotechnic composition for delay elements used in shock tube detonators took place during routine cleaning of the auguring machine. The incident was due to a failure to observe correct procedure. One operator sustained secondary burns."/>
    <x v="0"/>
    <s v="Inadequate desensitisation"/>
    <m/>
    <m/>
    <m/>
    <m/>
    <m/>
    <m/>
  </r>
  <r>
    <x v="3"/>
    <s v="Outstanding"/>
    <x v="1882"/>
    <x v="134"/>
    <m/>
    <x v="17"/>
    <x v="1"/>
    <s v="0 Fatalities_x000a_1 Injuries"/>
    <x v="1"/>
    <n v="1"/>
    <m/>
    <x v="577"/>
    <s v="The operative periodically cleaned the tool with a rag soaked in alcohol. He observed pieces of burred metal on the punch. He looked for the specific cleaning tool &amp; dismantled the punch-carrier. While extracting the pieces of burr, a detonation occurred."/>
    <x v="0"/>
    <s v="Procedure not followed"/>
    <m/>
    <m/>
    <m/>
    <m/>
    <m/>
    <m/>
  </r>
  <r>
    <x v="5"/>
    <s v="Outstanding"/>
    <x v="1883"/>
    <x v="134"/>
    <m/>
    <x v="704"/>
    <x v="65"/>
    <s v="0 Fatalities_x000a_0 Injuries"/>
    <x v="1"/>
    <n v="0"/>
    <m/>
    <x v="576"/>
    <s v="An explosion occurred in the drying house of the Primer Caps manufacturing unit. At the time of the accident the workers had just placed a new consignment of Filled Caps in the building and closed the door. The building was destroyed"/>
    <x v="0"/>
    <s v="Not Known"/>
    <m/>
    <m/>
    <m/>
    <m/>
    <m/>
    <m/>
  </r>
  <r>
    <x v="5"/>
    <s v="Outstanding"/>
    <x v="1884"/>
    <x v="134"/>
    <m/>
    <x v="17"/>
    <x v="1"/>
    <s v="0 Fatalities_x000a_0 Injuries"/>
    <x v="1"/>
    <n v="0"/>
    <m/>
    <x v="122"/>
    <s v="During an operation of drying igniters after varnishing, there was partial initiation of four components, each contained in different plates without transmission to other components. It is believed the varnish was of incorrect viscosity - vapour ignited."/>
    <x v="0"/>
    <s v="Procedure not followed"/>
    <m/>
    <m/>
    <m/>
    <m/>
    <m/>
    <m/>
  </r>
  <r>
    <x v="5"/>
    <s v="Outstanding"/>
    <x v="1885"/>
    <x v="134"/>
    <m/>
    <x v="17"/>
    <x v="1"/>
    <s v="0 Fatalities_x000a_0 Injuries"/>
    <x v="1"/>
    <n v="0"/>
    <m/>
    <x v="141"/>
    <s v="The operative noted that the stock of barium peroxide (3 kg coated with nitrocellulose and 4 kg not yet coated) had been completely consumed in the heating cell (between 35 and 45°C) used to store oxidants and to dry equipment"/>
    <x v="0"/>
    <s v="Not Known"/>
    <m/>
    <m/>
    <m/>
    <m/>
    <m/>
    <m/>
  </r>
  <r>
    <x v="2"/>
    <s v="Outstanding"/>
    <x v="1886"/>
    <x v="134"/>
    <m/>
    <x v="156"/>
    <x v="12"/>
    <s v="0 Fatalities_x000a_0 Injuries"/>
    <x v="1"/>
    <n v="0"/>
    <m/>
    <x v="578"/>
    <s v="The most probable cause of the explosion was an impact event involving the shutter and loose azide/styphnate powder on the guide rails or a friction event involving the shutter and loose powder in the shutter guides. The cubicle was extensively damaged."/>
    <x v="0"/>
    <s v="Not Known"/>
    <m/>
    <m/>
    <m/>
    <m/>
    <m/>
    <m/>
  </r>
  <r>
    <x v="2"/>
    <s v="Outstanding"/>
    <x v="1887"/>
    <x v="134"/>
    <m/>
    <x v="705"/>
    <x v="17"/>
    <s v="0 Fatalities_x000a_0 Injuries"/>
    <x v="1"/>
    <n v="0"/>
    <m/>
    <x v="349"/>
    <s v="A stirrer malfunction occurred during the mixing of high explosives for a melt cast filling process. The stirrer shaft was bent and gouged but there were no injuries. It is thought oil got into the circuitry on the vessel proportional valve"/>
    <x v="0"/>
    <s v="Not Known"/>
    <m/>
    <m/>
    <m/>
    <m/>
    <m/>
    <m/>
  </r>
  <r>
    <x v="2"/>
    <s v="Outstanding"/>
    <x v="1888"/>
    <x v="134"/>
    <m/>
    <x v="17"/>
    <x v="16"/>
    <s v="0 Fatalities_x000a_0 Injuries"/>
    <x v="1"/>
    <n v="0"/>
    <m/>
    <x v="579"/>
    <s v="The feed device containing 10g of lead azide fell three times from its inclined support without any apparent reason. The azide spilled out without reacting."/>
    <x v="0"/>
    <s v="Not Known"/>
    <m/>
    <m/>
    <m/>
    <m/>
    <m/>
    <m/>
  </r>
  <r>
    <x v="2"/>
    <s v="Outstanding"/>
    <x v="1889"/>
    <x v="134"/>
    <m/>
    <x v="17"/>
    <x v="16"/>
    <s v="0 Fatalities_x000a_0 Injuries"/>
    <x v="1"/>
    <n v="0"/>
    <m/>
    <x v="507"/>
    <s v="On a unit for loading ZPP cells, unexpected initiation was produced on about 10 g in the region of the loading hopper. Analysis suggested a mechanical cause  - two components binding together, generating excessive friction"/>
    <x v="0"/>
    <s v="Procedure in error"/>
    <m/>
    <m/>
    <m/>
    <m/>
    <m/>
    <m/>
  </r>
  <r>
    <x v="2"/>
    <s v="Outstanding"/>
    <x v="1890"/>
    <x v="134"/>
    <m/>
    <x v="17"/>
    <x v="16"/>
    <s v="0 Fatalities_x000a_0 Injuries"/>
    <x v="1"/>
    <n v="0"/>
    <m/>
    <x v="580"/>
    <s v="A little while after the work station was occupied for the manufacture of an SNCF fog signal, a large deflagration took place in the region where the feed hopper was situated."/>
    <x v="0"/>
    <s v="Not Known"/>
    <m/>
    <m/>
    <m/>
    <m/>
    <m/>
    <m/>
  </r>
  <r>
    <x v="2"/>
    <s v="Outstanding"/>
    <x v="1891"/>
    <x v="134"/>
    <m/>
    <x v="706"/>
    <x v="17"/>
    <s v="0 Fatalities_x000a_0 Injuries"/>
    <x v="1"/>
    <n v="0"/>
    <m/>
    <x v="581"/>
    <s v="The operative in the bomb filling section noticed a plastic spatula in the residual explosives (an aluminized high explosive composition) at the end of the shift. The operative initiated the shutdown procedure pending further investigation."/>
    <x v="0"/>
    <s v="Contamination"/>
    <m/>
    <m/>
    <m/>
    <m/>
    <m/>
    <m/>
  </r>
  <r>
    <x v="1"/>
    <s v="Outstanding"/>
    <x v="1892"/>
    <x v="134"/>
    <m/>
    <x v="17"/>
    <x v="44"/>
    <s v="8 Fatalities_x000a_11 Injuries"/>
    <x v="20"/>
    <n v="11"/>
    <m/>
    <x v="582"/>
    <s v="Seven Ukrainian soldiers and one Kazakh serving with the U.S.-led coalition in Iraq were reported killed in an explosion that occurred while they were loading aircraft bombs at an ammunition dump."/>
    <x v="0"/>
    <s v="Not Known"/>
    <m/>
    <m/>
    <m/>
    <m/>
    <m/>
    <m/>
  </r>
  <r>
    <x v="1"/>
    <s v="Outstanding"/>
    <x v="1893"/>
    <x v="134"/>
    <m/>
    <x v="28"/>
    <x v="1"/>
    <s v="0 Fatalities_x000a_4 Injuries"/>
    <x v="1"/>
    <n v="4"/>
    <m/>
    <x v="6"/>
    <s v="Four people are reported to have been slightly injured in an explosion in an illegal warehouse for pyrotechnics in the Paris suburb of Versailles. The incident apparently occurred as authorities were emptying the warehouse."/>
    <x v="0"/>
    <s v="Not Known"/>
    <m/>
    <m/>
    <m/>
    <m/>
    <m/>
    <m/>
  </r>
  <r>
    <x v="1"/>
    <s v="Outstanding"/>
    <x v="1894"/>
    <x v="134"/>
    <m/>
    <x v="707"/>
    <x v="2"/>
    <s v="0 Fatalities_x000a_1 Injuries"/>
    <x v="1"/>
    <n v="1"/>
    <m/>
    <x v="141"/>
    <s v="An explosion at a fireworks plant destroyed a building &amp; caused 1 injury. An official said a metal scoop being used to transfer finely ground powder from a 5-gallon plastic bucket to a metal bucket probably created a static charge._x000d__x000a_powder."/>
    <x v="0"/>
    <s v="Inadequate earthing?"/>
    <m/>
    <m/>
    <m/>
    <m/>
    <m/>
    <m/>
  </r>
  <r>
    <x v="1"/>
    <s v="Outstanding"/>
    <x v="1895"/>
    <x v="134"/>
    <m/>
    <x v="708"/>
    <x v="65"/>
    <s v="1 Fatalities_x000a_3 Injuries"/>
    <x v="4"/>
    <n v="3"/>
    <m/>
    <x v="36"/>
    <s v="One person was reported killed and three others injured in an explosion that occurred as labourers were unloading scrap metal from a truck.  The scrap had been transported from Afghanistan."/>
    <x v="0"/>
    <s v="Contamination"/>
    <m/>
    <m/>
    <m/>
    <m/>
    <m/>
    <m/>
  </r>
  <r>
    <x v="1"/>
    <s v="Outstanding"/>
    <x v="1896"/>
    <x v="134"/>
    <m/>
    <x v="709"/>
    <x v="12"/>
    <s v="0 Fatalities_x000a_1 Injuries"/>
    <x v="1"/>
    <n v="1"/>
    <m/>
    <x v="126"/>
    <s v="A minor explosion occurred whilst an employee was attempting to move an empty steel drum used to transfer decontaminated Lead Azide residue. The employee sustained shrapnel injuries. No damage was caused to buildings or the environment."/>
    <x v="0"/>
    <s v="Contamination"/>
    <m/>
    <m/>
    <m/>
    <m/>
    <m/>
    <m/>
  </r>
  <r>
    <x v="1"/>
    <s v="Outstanding"/>
    <x v="1897"/>
    <x v="134"/>
    <m/>
    <x v="710"/>
    <x v="10"/>
    <s v="0 Fatalities_x000a_2 Injuries"/>
    <x v="1"/>
    <n v="2"/>
    <m/>
    <x v="583"/>
    <s v="An explosion occurred as an operative was handling trays of shot shell primers in preparation to feeding to  a machine for priming cases. Fragments were projected up to 10 metres.  Two workers were seriously injured."/>
    <x v="0"/>
    <s v="Not Known"/>
    <m/>
    <m/>
    <m/>
    <m/>
    <m/>
    <m/>
  </r>
  <r>
    <x v="1"/>
    <s v="Outstanding"/>
    <x v="1898"/>
    <x v="134"/>
    <m/>
    <x v="711"/>
    <x v="58"/>
    <s v="7 Fatalities_x000a_3 Injuries"/>
    <x v="15"/>
    <n v="3"/>
    <m/>
    <x v="36"/>
    <s v="Reports say five Afghans and two German soldiers were killed in a massive explosion at a weapons dump near an airfield. The blast was believed to be an accident and occurred as some of the weapons_x000d__x000a_were being moved before being destroyed."/>
    <x v="0"/>
    <s v="Not Known"/>
    <m/>
    <m/>
    <m/>
    <m/>
    <m/>
    <m/>
  </r>
  <r>
    <x v="1"/>
    <s v="Outstanding"/>
    <x v="1899"/>
    <x v="134"/>
    <m/>
    <x v="712"/>
    <x v="2"/>
    <s v="0 Fatalities_x000a_1 Injuries"/>
    <x v="1"/>
    <n v="1"/>
    <m/>
    <x v="67"/>
    <s v="A pharmacist was reported seriously injured in an explosion that occurred as he was trying to make fireworks in an outbuilding next to his home. The man lost limbs and suffered eye damage."/>
    <x v="0"/>
    <s v="Not Known"/>
    <m/>
    <m/>
    <m/>
    <m/>
    <m/>
    <m/>
  </r>
  <r>
    <x v="1"/>
    <s v="Outstanding"/>
    <x v="1900"/>
    <x v="134"/>
    <m/>
    <x v="713"/>
    <x v="65"/>
    <s v="4 Fatalities_x000a_1 Injuries"/>
    <x v="7"/>
    <n v="1"/>
    <m/>
    <x v="6"/>
    <s v="According to reports, six persons were preparing fireworks at a shop when the material caught fire and the stock exploded, killing four persons and injuring one other. The explosion also damaged the buildings adjacent to the shop."/>
    <x v="0"/>
    <s v="Not Known"/>
    <m/>
    <m/>
    <m/>
    <m/>
    <m/>
    <m/>
  </r>
  <r>
    <x v="1"/>
    <s v="Outstanding"/>
    <x v="1901"/>
    <x v="134"/>
    <m/>
    <x v="714"/>
    <x v="2"/>
    <s v="0 Fatalities_x000a_5 Injuries"/>
    <x v="1"/>
    <n v="5"/>
    <m/>
    <x v="584"/>
    <s v="According to reports a policeman lost a finger and four firefighters were injured when a flash-bang device exploded at a fire station. The incident occurred as the policemen was moving the device from one vehicle to another."/>
    <x v="0"/>
    <s v="Not Known"/>
    <m/>
    <m/>
    <m/>
    <m/>
    <m/>
    <m/>
  </r>
  <r>
    <x v="1"/>
    <s v="Outstanding"/>
    <x v="1902"/>
    <x v="134"/>
    <m/>
    <x v="715"/>
    <x v="2"/>
    <s v="3 Fatalities_x000a_3 Injuries"/>
    <x v="5"/>
    <n v="3"/>
    <m/>
    <x v="6"/>
    <s v="An explosion is reported to have occurred as six men were loading aerial display fireworks from a_x000d__x000a_storage magazine to a trailer at the Fireworks Spectacular Inc. warehouse. Investigators said the fireworks shells were pre-squibbed."/>
    <x v="0"/>
    <s v="Not Known"/>
    <m/>
    <m/>
    <m/>
    <m/>
    <m/>
    <m/>
  </r>
  <r>
    <x v="1"/>
    <s v="Outstanding"/>
    <x v="1903"/>
    <x v="134"/>
    <m/>
    <x v="716"/>
    <x v="2"/>
    <s v="0 Fatalities_x000a_3 Injuries"/>
    <x v="1"/>
    <n v="3"/>
    <m/>
    <x v="67"/>
    <s v="Two students were reported to have suffered minor injuries in an explosion at a high school.  The incident apparently occurred when a student dropped a plastic bottle containing explosive material.  Three students were later arrested by police."/>
    <x v="0"/>
    <s v="Dropped explosives"/>
    <m/>
    <m/>
    <m/>
    <m/>
    <m/>
    <m/>
  </r>
  <r>
    <x v="1"/>
    <s v="Outstanding"/>
    <x v="1904"/>
    <x v="134"/>
    <m/>
    <x v="717"/>
    <x v="2"/>
    <s v="0 Fatalities_x000a_1 Injuries"/>
    <x v="1"/>
    <n v="1"/>
    <m/>
    <x v="6"/>
    <s v="Reports say a woman lost four fingers when a firework she thought was a candle blew up in her hand. The accident happened as a result a power - the woman looked for a candle to illuminate the building but mistakenly picked up a firework."/>
    <x v="0"/>
    <s v="Naked light"/>
    <m/>
    <m/>
    <m/>
    <m/>
    <m/>
    <m/>
  </r>
  <r>
    <x v="1"/>
    <s v="Outstanding"/>
    <x v="1905"/>
    <x v="134"/>
    <m/>
    <x v="17"/>
    <x v="17"/>
    <s v="0 Fatalities_x000a_0 Injuries"/>
    <x v="1"/>
    <n v="0"/>
    <m/>
    <x v="585"/>
    <s v="During charge-up operations, the operator noticed a restricted flow of ANFO coming from the delivery hose. Upon examination, a non-electric detonator and a small rock were found in the actuator valve located at the base of the ‘kettle’."/>
    <x v="0"/>
    <s v="Pipe blockage"/>
    <m/>
    <m/>
    <m/>
    <m/>
    <m/>
    <m/>
  </r>
  <r>
    <x v="1"/>
    <s v="Outstanding"/>
    <x v="1906"/>
    <x v="134"/>
    <m/>
    <x v="17"/>
    <x v="1"/>
    <s v="0 Fatalities_x000a_0 Injuries"/>
    <x v="1"/>
    <n v="0"/>
    <m/>
    <x v="414"/>
    <s v="The operation consisted of disassembling and sorting the components of inert ammunition in order to remove waste. When unscrewing the cap, sparks and fumes appeared without any greater phenomenon."/>
    <x v="0"/>
    <s v="Contamination"/>
    <m/>
    <m/>
    <m/>
    <m/>
    <m/>
    <m/>
  </r>
  <r>
    <x v="1"/>
    <s v="Outstanding"/>
    <x v="1907"/>
    <x v="134"/>
    <m/>
    <x v="17"/>
    <x v="1"/>
    <s v="0 Fatalities_x000a_0 Injuries"/>
    <x v="1"/>
    <n v="0"/>
    <m/>
    <x v="586"/>
    <s v="During operations of moving pyrotechnic products by forklift truck, a fire occurred on the vehicle causing release of a large amount of fumes. The fire was rapidly tackled by the operative with the aid of the extinguisher positioned on the truck."/>
    <x v="0"/>
    <s v="Vehicle fire"/>
    <m/>
    <m/>
    <m/>
    <m/>
    <m/>
    <m/>
  </r>
  <r>
    <x v="1"/>
    <s v="Outstanding"/>
    <x v="1908"/>
    <x v="134"/>
    <m/>
    <x v="718"/>
    <x v="13"/>
    <s v="2 Fatalities_x000a_4 Injuries"/>
    <x v="0"/>
    <n v="4"/>
    <m/>
    <x v="6"/>
    <s v="Reports say two girls were killed and four other persons sustained serious burn injuries when a bundle of crackers accidentally exploded during Diwali. The incident occurred when sparks from a toy gun fell onto a  bundle of crackers."/>
    <x v="0"/>
    <s v="Naked light"/>
    <m/>
    <m/>
    <m/>
    <m/>
    <m/>
    <m/>
  </r>
  <r>
    <x v="1"/>
    <s v="Outstanding"/>
    <x v="1909"/>
    <x v="134"/>
    <m/>
    <x v="719"/>
    <x v="3"/>
    <s v="0 Fatalities_x000a_1 Injuries"/>
    <x v="1"/>
    <n v="1"/>
    <m/>
    <x v="17"/>
    <s v="A company has been heavily fined following an explosion that left a worker with serious injuries. The incident was caused by the inappropriate handling and use of dried nitrocellulose (non-explosives grade) prior to mixing."/>
    <x v="0"/>
    <s v="Inadequate desensitisation?"/>
    <m/>
    <m/>
    <m/>
    <m/>
    <m/>
    <m/>
  </r>
  <r>
    <x v="1"/>
    <s v="Outstanding"/>
    <x v="1910"/>
    <x v="134"/>
    <m/>
    <x v="643"/>
    <x v="3"/>
    <s v="0 Fatalities_x000a_0 Injuries"/>
    <x v="1"/>
    <n v="0"/>
    <m/>
    <x v="587"/>
    <s v="An ignition occurred while an operative was function testing a trip flare. The unit was held against the palm of her hand, instead of between fingers and thumb, and the cap fired directly into her hand. The operative's cotton gloves were slightly scorched"/>
    <x v="0"/>
    <s v="Procedure in error"/>
    <m/>
    <m/>
    <m/>
    <m/>
    <m/>
    <m/>
  </r>
  <r>
    <x v="1"/>
    <s v="Outstanding"/>
    <x v="1911"/>
    <x v="134"/>
    <m/>
    <x v="423"/>
    <x v="3"/>
    <s v="0 Fatalities_x000a_0 Injuries"/>
    <x v="1"/>
    <n v="0"/>
    <m/>
    <x v="141"/>
    <s v="An operator having disposed of a flammable solvent from a glass flask replaced a ceramic filter in the neck of the flask. An ignition occurred, caused by friction between the filter and small amount of pyrotechnic comp that the operative failed to notice."/>
    <x v="0"/>
    <s v="Contamination"/>
    <m/>
    <m/>
    <m/>
    <m/>
    <m/>
    <m/>
  </r>
  <r>
    <x v="6"/>
    <s v="Outstanding"/>
    <x v="1912"/>
    <x v="134"/>
    <m/>
    <x v="720"/>
    <x v="42"/>
    <s v="0 Fatalities_x000a_3 Injuries"/>
    <x v="1"/>
    <n v="3"/>
    <m/>
    <x v="6"/>
    <s v="Three people were reported injured in an explosion and a subsequent fire that occurred as fireworks were being loaded onto a vehicle at a warehouse."/>
    <x v="0"/>
    <s v="Not Known"/>
    <m/>
    <m/>
    <m/>
    <m/>
    <m/>
    <m/>
  </r>
  <r>
    <x v="6"/>
    <s v="Outstanding"/>
    <x v="1913"/>
    <x v="134"/>
    <m/>
    <x v="721"/>
    <x v="55"/>
    <s v="8 Fatalities_x000a_5 Injuries"/>
    <x v="20"/>
    <n v="5"/>
    <m/>
    <x v="588"/>
    <s v="Reports say an explosion occurred when workers were loading toys into a container at a goods yard in the city's Chenghai District.  Eyewitnesses believe that powder-loaded toy guns in the container may have triggered the explosion."/>
    <x v="0"/>
    <s v="Not Known"/>
    <m/>
    <m/>
    <m/>
    <m/>
    <m/>
    <m/>
  </r>
  <r>
    <x v="14"/>
    <s v="Outstanding"/>
    <x v="1914"/>
    <x v="134"/>
    <m/>
    <x v="423"/>
    <x v="3"/>
    <s v="0 Fatalities_x000a_0 Injuries"/>
    <x v="1"/>
    <n v="0"/>
    <m/>
    <x v="367"/>
    <s v="In-house electrician had completed the replacement of an electric motor on a milling machine and he then remotely started the mill as part of test procedure. After a short time the motor started to emit sparks and flame. The fire self-extinguished."/>
    <x v="0"/>
    <s v="Electrical Fault"/>
    <m/>
    <m/>
    <m/>
    <m/>
    <m/>
    <m/>
  </r>
  <r>
    <x v="14"/>
    <s v="Outstanding"/>
    <x v="1915"/>
    <x v="134"/>
    <m/>
    <x v="423"/>
    <x v="3"/>
    <s v="0 Fatalities_x000a_2 Injuries"/>
    <x v="1"/>
    <n v="2"/>
    <m/>
    <x v="141"/>
    <s v="An ignition occurred during a remote milling operation. An operative sustained minor burns to a hand and a second operative who was passing by in corridor suffered a bruise to the shoulder from a moving door. Most flame/smoke vented via relief duct."/>
    <x v="0"/>
    <s v="Not Known"/>
    <m/>
    <m/>
    <m/>
    <m/>
    <m/>
    <m/>
  </r>
  <r>
    <x v="14"/>
    <s v="Outstanding"/>
    <x v="1916"/>
    <x v="134"/>
    <m/>
    <x v="423"/>
    <x v="3"/>
    <s v="0 Fatalities_x000a_0 Injuries"/>
    <x v="1"/>
    <n v="0"/>
    <m/>
    <x v="567"/>
    <s v="An Aerial decoy flare was being processed on a remotely operated mill when it ignited. The fire self-extinguished. The smoke vented up the relief duct, there was very little damage to the equipment or work compartment."/>
    <x v="0"/>
    <s v="Not Known"/>
    <m/>
    <m/>
    <m/>
    <m/>
    <m/>
    <m/>
  </r>
  <r>
    <x v="14"/>
    <s v="Outstanding"/>
    <x v="1917"/>
    <x v="134"/>
    <m/>
    <x v="722"/>
    <x v="3"/>
    <s v="0 Fatalities_x000a_0 Injuries"/>
    <x v="1"/>
    <n v="0"/>
    <m/>
    <x v="589"/>
    <s v="Ignition of a small diameter charge of double-base propellant extrusion that was being machined to size on a lathe.  Operative ignored checks and procedures."/>
    <x v="0"/>
    <s v="Procedure not followed"/>
    <m/>
    <m/>
    <m/>
    <m/>
    <m/>
    <m/>
  </r>
  <r>
    <x v="12"/>
    <s v="Outstanding"/>
    <x v="1918"/>
    <x v="134"/>
    <m/>
    <x v="411"/>
    <x v="13"/>
    <s v="1 Fatalities_x000a_3 Injuries"/>
    <x v="4"/>
    <n v="3"/>
    <m/>
    <x v="67"/>
    <s v="An explosion is reported to have occurred at the works of IDL division of Gulf Oil Corporation when a worker used force to open a valve that had stuck in the closed position. The valve broke and explosive material was ejected with pressure."/>
    <x v="0"/>
    <s v="Rough handling"/>
    <m/>
    <m/>
    <m/>
    <m/>
    <m/>
    <m/>
  </r>
  <r>
    <x v="8"/>
    <s v="Outstanding"/>
    <x v="1919"/>
    <x v="134"/>
    <m/>
    <x v="463"/>
    <x v="17"/>
    <s v="0 Fatalities_x000a_0 Injuries"/>
    <x v="1"/>
    <n v="0"/>
    <m/>
    <x v="8"/>
    <s v="A nitrocotton fire occurred during the process of compaction. There was no injury to personnel but the interior of the building containing the compaction equipment was severely damaged."/>
    <x v="0"/>
    <s v="Not Known"/>
    <m/>
    <m/>
    <m/>
    <m/>
    <m/>
    <m/>
  </r>
  <r>
    <x v="8"/>
    <s v="Outstanding"/>
    <x v="1920"/>
    <x v="134"/>
    <m/>
    <x v="17"/>
    <x v="1"/>
    <s v="0 Fatalities_x000a_0 Injuries"/>
    <x v="1"/>
    <n v="0"/>
    <m/>
    <x v="8"/>
    <s v="During the operation of compression loading in a press (phase of forcing in the support cavity) 38 components contained in the loading device came away. The effects contained within the press. The support cavity had been badly positioned."/>
    <x v="0"/>
    <s v="Incorrect use of machinery?"/>
    <m/>
    <m/>
    <m/>
    <m/>
    <m/>
    <m/>
  </r>
  <r>
    <x v="8"/>
    <s v="Outstanding"/>
    <x v="1921"/>
    <x v="134"/>
    <m/>
    <x v="17"/>
    <x v="1"/>
    <s v="0 Fatalities_x000a_0 Injuries"/>
    <x v="1"/>
    <n v="0"/>
    <m/>
    <x v="8"/>
    <s v="During the operation of compression charging, the components contained in the charging scoop were ignited. Friction was the most probable cause."/>
    <x v="0"/>
    <s v="Faulty tool/machinery?"/>
    <m/>
    <m/>
    <m/>
    <m/>
    <m/>
    <m/>
  </r>
  <r>
    <x v="8"/>
    <s v="Outstanding"/>
    <x v="1922"/>
    <x v="134"/>
    <m/>
    <x v="17"/>
    <x v="1"/>
    <s v="0 Fatalities_x000a_0 Injuries"/>
    <x v="1"/>
    <n v="0"/>
    <m/>
    <x v="8"/>
    <s v="Deflagration of the charge occurred during the compression phase. It seems that the accumulation of explosive dust in the upper part of the punch was the cause of the incident"/>
    <x v="0"/>
    <s v="Faulty tool/machinery?"/>
    <m/>
    <m/>
    <m/>
    <m/>
    <m/>
    <m/>
  </r>
  <r>
    <x v="8"/>
    <s v="Outstanding"/>
    <x v="1923"/>
    <x v="134"/>
    <m/>
    <x v="17"/>
    <x v="1"/>
    <s v="0 Fatalities_x000a_0 Injuries"/>
    <x v="1"/>
    <n v="0"/>
    <m/>
    <x v="8"/>
    <s v="Deflagration of the charge occurred during the compression phase. It seems that the accumulation of explosive dust in the upper part of the punch was the cause of the incident"/>
    <x v="0"/>
    <s v="Faulty tool/machinery?"/>
    <m/>
    <m/>
    <m/>
    <m/>
    <m/>
    <m/>
  </r>
  <r>
    <x v="8"/>
    <s v="Outstanding"/>
    <x v="1924"/>
    <x v="134"/>
    <m/>
    <x v="17"/>
    <x v="1"/>
    <s v="0 Fatalities_x000a_0 Injuries"/>
    <x v="1"/>
    <n v="0"/>
    <m/>
    <x v="8"/>
    <s v="5.6 kg of NSO 307 explosive (octogen + viton) detonated in the remote press and communicated to 14 kg of powdered explosive waiting in a drum. The press and contents of the cell were entirely destroyed. The roof of the building was severely damaged."/>
    <x v="0"/>
    <s v="Not Known"/>
    <m/>
    <m/>
    <m/>
    <m/>
    <m/>
    <m/>
  </r>
  <r>
    <x v="8"/>
    <s v="Outstanding"/>
    <x v="1925"/>
    <x v="134"/>
    <m/>
    <x v="17"/>
    <x v="1"/>
    <s v="0 Fatalities_x000a_0 Injuries"/>
    <x v="1"/>
    <n v="0"/>
    <m/>
    <x v="8"/>
    <s v="Explosion during pressing of octogen.  Analysis suggested initiation by friction in the macroscopic region of octogen against the rough surfaces of the punch."/>
    <x v="0"/>
    <s v="Not Known"/>
    <m/>
    <m/>
    <m/>
    <m/>
    <m/>
    <m/>
  </r>
  <r>
    <x v="8"/>
    <s v="Outstanding"/>
    <x v="1926"/>
    <x v="134"/>
    <m/>
    <x v="17"/>
    <x v="1"/>
    <s v="0 Fatalities_x000a_0 Injuries"/>
    <x v="1"/>
    <n v="0"/>
    <m/>
    <x v="8"/>
    <s v="Deflagration on first pressing of the tracer composition, probably due to a crack in the body of the tracer caused by an increase in the force of the press when starting up."/>
    <x v="0"/>
    <s v="Faulty tool/machinery?"/>
    <m/>
    <m/>
    <m/>
    <m/>
    <m/>
    <m/>
  </r>
  <r>
    <x v="8"/>
    <s v="Outstanding"/>
    <x v="1927"/>
    <x v="134"/>
    <m/>
    <x v="17"/>
    <x v="1"/>
    <s v="0 Fatalities_x000a_0 Injuries"/>
    <x v="1"/>
    <n v="0"/>
    <m/>
    <x v="8"/>
    <s v="An ignition occurred during the pressing of a detonator. Analysis suggested a mechanical cause - two components binding, generating excessive friction."/>
    <x v="0"/>
    <s v="Not Known"/>
    <m/>
    <m/>
    <m/>
    <m/>
    <m/>
    <m/>
  </r>
  <r>
    <x v="8"/>
    <s v="Outstanding"/>
    <x v="1928"/>
    <x v="134"/>
    <m/>
    <x v="240"/>
    <x v="3"/>
    <s v="0 Fatalities_x000a_0 Injuries"/>
    <x v="1"/>
    <n v="0"/>
    <m/>
    <x v="8"/>
    <s v="Whilst assembling a primer cap to a primer cap body using a hand press the cap detonated. The cap was not correctly positioned in the tooling and when the press was operated a pinch effect caused to cap to detonate. Covenanted ignition."/>
    <x v="0"/>
    <s v="Incorrect use of machinery"/>
    <m/>
    <m/>
    <m/>
    <m/>
    <m/>
    <m/>
  </r>
  <r>
    <x v="8"/>
    <s v="Outstanding"/>
    <x v="1929"/>
    <x v="134"/>
    <m/>
    <x v="643"/>
    <x v="3"/>
    <s v="0 Fatalities_x000a_1 Injuries"/>
    <x v="1"/>
    <n v="1"/>
    <m/>
    <x v="8"/>
    <s v="An operative was pressing pellets of smoke composition on the Bipel Press when an ignition occurred within the press and hopper. The composition was contaminated with rust. Considerable damage was done to the building."/>
    <x v="0"/>
    <s v="Foreign body"/>
    <m/>
    <m/>
    <m/>
    <m/>
    <m/>
    <m/>
  </r>
  <r>
    <x v="8"/>
    <s v="Outstanding"/>
    <x v="1930"/>
    <x v="134"/>
    <m/>
    <x v="643"/>
    <x v="3"/>
    <s v="0 Fatalities_x000a_1 Injuries"/>
    <x v="1"/>
    <n v="1"/>
    <m/>
    <x v="8"/>
    <s v="An operative was in the process of pressing a &quot;blank&quot; to a miniflare when the cap fired. The shock of the ignition made the operative jump and caused her to knock her finger on the handle on the press. Build up of debris in the brass location."/>
    <x v="0"/>
    <s v="Procedure in error"/>
    <m/>
    <m/>
    <m/>
    <m/>
    <m/>
    <m/>
  </r>
  <r>
    <x v="8"/>
    <s v="Outstanding"/>
    <x v="1931"/>
    <x v="134"/>
    <m/>
    <x v="29"/>
    <x v="3"/>
    <s v="0 Fatalities_x000a_0 Injuries"/>
    <x v="1"/>
    <n v="0"/>
    <m/>
    <x v="8"/>
    <s v="While pressing the ASA charge into a plate containing 88 detonators there was an ignition which caused all 88 dets to explode. This was the sixth plate of dets to be pressed on the day. The effects were contained within the blast cell."/>
    <x v="0"/>
    <s v="Not Known"/>
    <m/>
    <m/>
    <m/>
    <m/>
    <m/>
    <m/>
  </r>
  <r>
    <x v="8"/>
    <s v="Outstanding"/>
    <x v="1932"/>
    <x v="134"/>
    <m/>
    <x v="423"/>
    <x v="3"/>
    <s v="0 Fatalities_x000a_0 Injuries"/>
    <x v="1"/>
    <n v="0"/>
    <m/>
    <x v="8"/>
    <s v="Ignition of pyrotechnic composition during pressing into pellet form. The process is carried out by robotic means and the automatic fire extinguisher system operated properly and there were no injuries. A full emergency procedure was carried out."/>
    <x v="0"/>
    <s v="Not Known"/>
    <m/>
    <m/>
    <m/>
    <m/>
    <m/>
    <m/>
  </r>
  <r>
    <x v="8"/>
    <s v="Outstanding"/>
    <x v="1933"/>
    <x v="134"/>
    <m/>
    <x v="423"/>
    <x v="3"/>
    <s v="0 Fatalities_x000a_0 Injuries"/>
    <x v="1"/>
    <n v="0"/>
    <m/>
    <x v="8"/>
    <s v="Ignition of pyrotechnic material after consolidation into pressed pellet form. No persons were injured due to this operation being carried out remotely and using robotic handling of the pyrotechnic materials."/>
    <x v="0"/>
    <s v="Not Known"/>
    <m/>
    <m/>
    <m/>
    <m/>
    <m/>
    <m/>
  </r>
  <r>
    <x v="8"/>
    <s v="Outstanding"/>
    <x v="1934"/>
    <x v="134"/>
    <m/>
    <x v="423"/>
    <x v="3"/>
    <s v="0 Fatalities_x000a_0 Injuries"/>
    <x v="1"/>
    <n v="0"/>
    <m/>
    <x v="8"/>
    <s v="Pyrotechnic composition was being pressed remotely using robotic handling. The pellet ignited, and rapidly extinguished.  There was no secondary fire or injury to any person."/>
    <x v="0"/>
    <s v="Not Known"/>
    <m/>
    <m/>
    <m/>
    <m/>
    <m/>
    <m/>
  </r>
  <r>
    <x v="8"/>
    <s v="Outstanding"/>
    <x v="1935"/>
    <x v="134"/>
    <m/>
    <x v="392"/>
    <x v="3"/>
    <s v="0 Fatalities_x000a_0 Injuries"/>
    <x v="1"/>
    <n v="0"/>
    <m/>
    <x v="8"/>
    <s v="A fire started in the early hours of the morning centred around a Churchill heater and caused total destruction of the heater’s electrical components and some damage to the building, including the rear door to the press bay."/>
    <x v="0"/>
    <s v="Internal fire"/>
    <m/>
    <m/>
    <m/>
    <m/>
    <m/>
    <m/>
  </r>
  <r>
    <x v="8"/>
    <s v="Outstanding"/>
    <x v="1936"/>
    <x v="134"/>
    <m/>
    <x v="240"/>
    <x v="3"/>
    <s v="0 Fatalities_x000a_0 Injuries"/>
    <x v="1"/>
    <n v="0"/>
    <m/>
    <x v="8"/>
    <s v="During normal pressing operations on L9 tracers, an ignition occurred within the press. The UV sensor triggered the alarm and locked off the press hydraulics. All operatives evacuated the building and gathered at the group muster point."/>
    <x v="0"/>
    <s v="Not Known"/>
    <m/>
    <m/>
    <m/>
    <m/>
    <m/>
    <m/>
  </r>
  <r>
    <x v="8"/>
    <s v="Outstanding"/>
    <x v="1937"/>
    <x v="134"/>
    <m/>
    <x v="240"/>
    <x v="3"/>
    <s v="0 Fatalities_x000a_0 Injuries"/>
    <x v="1"/>
    <n v="0"/>
    <m/>
    <x v="8"/>
    <s v="A tracer pellet ignited whilst being removed from tooling."/>
    <x v="0"/>
    <s v="Not Known"/>
    <m/>
    <m/>
    <m/>
    <m/>
    <m/>
    <m/>
  </r>
  <r>
    <x v="7"/>
    <s v="Outstanding"/>
    <x v="1938"/>
    <x v="134"/>
    <m/>
    <x v="104"/>
    <x v="3"/>
    <s v="1 Fatalities_x000a_0 Injuries"/>
    <x v="4"/>
    <n v="0"/>
    <m/>
    <x v="99"/>
    <s v="A female employee was fatally injured while engaged in the process of sieving lead styphnate. The incident appears to have been triggered by the fall of a camel-hair brush onto the sieve, but the exact ignition mechanism (imapct, static, etc) is unknown."/>
    <x v="0"/>
    <s v="Falling Object"/>
    <m/>
    <m/>
    <m/>
    <m/>
    <m/>
    <m/>
  </r>
  <r>
    <x v="7"/>
    <s v="Outstanding"/>
    <x v="1939"/>
    <x v="134"/>
    <m/>
    <x v="240"/>
    <x v="3"/>
    <s v="0 Fatalities_x000a_0 Injuries"/>
    <x v="1"/>
    <n v="0"/>
    <m/>
    <x v="590"/>
    <s v="During an operation to produce bitumin pre-mix (non-explosive) for SRS67 a fire occurred. The amount of pre-mix consumed was 3kg. Some minor damage was done to the extraction system but no injuries occurred as the process is carried out remotely."/>
    <x v="0"/>
    <s v="Not Known"/>
    <m/>
    <m/>
    <m/>
    <m/>
    <m/>
    <m/>
  </r>
  <r>
    <x v="9"/>
    <s v="Outstanding"/>
    <x v="1940"/>
    <x v="135"/>
    <m/>
    <x v="17"/>
    <x v="71"/>
    <s v="Some window damage up to 5km away"/>
    <x v="1"/>
    <n v="0"/>
    <s v="Some window damage up to 5km away"/>
    <x v="8"/>
    <s v="Destruction of cartridged percholrate-based emulsion"/>
    <x v="8"/>
    <s v="Quantity of enrgetic too great, packed too close together"/>
    <s v="Operator not following procedure; not understanding reasons for separation distances; burn area not cleared before re-loading"/>
    <s v="Quantity of waste in a single pile needs to be reduced to 100kg_x000a_Cartridge product needs to be removed from its packaging; frequent auditing of waste destrction process are necessary"/>
    <s v="Quantity of waste in a single pile needs to be reduced to 100kg_x000a_Cartridge product needs to be removed from its packaging;correct separation distances and disposal quantities ned to be observed"/>
    <s v="Quantity of waste in a single pile needs to be reduced to 100kg_x000a_Cartridge product needs to be removed from its packaging;correct separation distances and disposal quantities ned to be observed"/>
    <s v="Importance of maximum permitted NEQ; importance of separation distances being observed."/>
    <m/>
  </r>
  <r>
    <x v="9"/>
    <s v="Outstanding"/>
    <x v="1941"/>
    <x v="135"/>
    <m/>
    <x v="17"/>
    <x v="72"/>
    <s v="facility damage"/>
    <x v="1"/>
    <n v="0"/>
    <s v="facility damage"/>
    <x v="8"/>
    <s v="Explosion due to pre-prepared PPAN being left overnight and changing state"/>
    <x v="8"/>
    <s v="material change from PPAN to ANFO overnight_x000a_Self containment from &quot;skin&quot; formation"/>
    <s v="Leaving material overnight in poor conditions_x000a_"/>
    <s v="Complete rewrite of Burnining Ground procedures, waste handling procedures and risk assessments of waste materials"/>
    <s v="Under normal circumstances, materials should not be left out for long periods, in exceptional cases a risk assessment should be carried by competent persons prior to ignition"/>
    <s v="Control personnel and equipment in area_x000a_Reduce quantities of explosives and bed depth by breaking up lumps"/>
    <s v="Emergency planning and rehearsal_x000a_Waste procedures should specify methods for all materials used on site_x000a_Waste types should be segregated_x000a_Risk assessments undertaken for all disposal processes_x000a_Operators to be fully aware of the substances they handle_x000a_Under normal circumstances, materials should not be left out for long periods, in exceptional cases a risk assessment should be carried by competent persons prior to ignition_x000a_Procedures in place to ensure adequate checks for abnormal condition"/>
    <m/>
  </r>
  <r>
    <x v="9"/>
    <s v="Outstanding"/>
    <x v="1942"/>
    <x v="135"/>
    <m/>
    <x v="17"/>
    <x v="16"/>
    <s v="No damage incurred"/>
    <x v="1"/>
    <n v="0"/>
    <m/>
    <x v="8"/>
    <m/>
    <x v="6"/>
    <s v="Mis-identification of fuze (live for inert)"/>
    <s v="Classification and identification of live explosives; lack of proper training"/>
    <s v="If there is any doubt, treat it as live"/>
    <s v="Regular and appropriate training"/>
    <s v="N/A"/>
    <s v="Cultural changes - don’t be afraid to ask - if in any doubt, treat as live"/>
    <m/>
  </r>
  <r>
    <x v="9"/>
    <s v="Outstanding"/>
    <x v="1943"/>
    <x v="135"/>
    <m/>
    <x v="17"/>
    <x v="16"/>
    <s v="No injuries; destroyed burning plate"/>
    <x v="1"/>
    <n v="0"/>
    <s v="destroyed burning plate"/>
    <x v="8"/>
    <s v="Burning of explosive propellant; explosion occurred"/>
    <x v="8"/>
    <s v="Adjust load on plates in accordance with the SOP and establish periodic checking of the deformation of the plates"/>
    <s v="Explosive exceeding critical depth, leading to detonation"/>
    <s v="Deformation of equipment; lack of start up procedures; lack of checking procedures; lack of understanding of reasoning behind procedures"/>
    <s v="Periodic checking of equipment, depth indicator on equipment, supervision of procedure"/>
    <s v="Periodic checking of equipment, depth indicator on equipment, supervision of procedure"/>
    <s v="Stick to SOP, Periodic checking of equipment, depth indicator on equipment, supervision of procedure"/>
    <m/>
  </r>
  <r>
    <x v="9"/>
    <s v="Outstanding"/>
    <x v="1944"/>
    <x v="135"/>
    <m/>
    <x v="17"/>
    <x v="17"/>
    <s v="1 injury"/>
    <x v="1"/>
    <n v="1"/>
    <m/>
    <x v="8"/>
    <s v="Container to be recycled contained live ammunition which exploded"/>
    <x v="2"/>
    <s v="Not reported"/>
    <s v="Initiation of live explosive"/>
    <s v="Not reported"/>
    <s v="Check boxes FFE"/>
    <s v="N/A"/>
    <s v="Check all packaging FFE"/>
    <m/>
  </r>
  <r>
    <x v="10"/>
    <s v="Outstanding"/>
    <x v="1945"/>
    <x v="135"/>
    <m/>
    <x v="723"/>
    <x v="73"/>
    <s v="0 Fatalities_x000a_2 Injuries"/>
    <x v="1"/>
    <n v="2"/>
    <m/>
    <x v="428"/>
    <s v="A Ukrainian television station reported that two employees of a local space research centre were injured in an explosion that occurred as they attempted to disassemble a missile."/>
    <x v="0"/>
    <s v="Not Known"/>
    <m/>
    <m/>
    <m/>
    <m/>
    <m/>
    <m/>
  </r>
  <r>
    <x v="10"/>
    <s v="Outstanding"/>
    <x v="1946"/>
    <x v="135"/>
    <m/>
    <x v="306"/>
    <x v="11"/>
    <s v="0 Fatalities_x000a_0 Injuries"/>
    <x v="1"/>
    <n v="0"/>
    <m/>
    <x v="0"/>
    <s v="When the operator was removing the black powder from the primer head, the black powder ignited. It is suggested that an electrostatic discharge from the primer head contributed to the ignition."/>
    <x v="0"/>
    <s v="Inadequate earthing"/>
    <m/>
    <m/>
    <m/>
    <m/>
    <m/>
    <m/>
  </r>
  <r>
    <x v="10"/>
    <s v="Outstanding"/>
    <x v="1947"/>
    <x v="135"/>
    <m/>
    <x v="240"/>
    <x v="3"/>
    <s v="0 Fatalities_x000a_0 Injuries"/>
    <x v="1"/>
    <n v="0"/>
    <m/>
    <x v="80"/>
    <s v="A fire occurred in the forming machine during the process of forming an augmenting cartridge.  A celluloid strip ignited and was put out by means of an extinguisher operated by one of the operatives. Excessive celluloid was present, due to human error."/>
    <x v="0"/>
    <s v="Contamination"/>
    <m/>
    <m/>
    <m/>
    <m/>
    <m/>
    <m/>
  </r>
  <r>
    <x v="10"/>
    <s v="Outstanding"/>
    <x v="1948"/>
    <x v="135"/>
    <m/>
    <x v="240"/>
    <x v="3"/>
    <s v="0 Fatalities_x000a_0 Injuries"/>
    <x v="1"/>
    <n v="0"/>
    <m/>
    <x v="591"/>
    <s v="Cap detonated whilst being inserted into primer.  This was due to cap already being present in the primer. The effects of the explosion were confined within the guarding."/>
    <x v="0"/>
    <s v="Procedure not followed"/>
    <m/>
    <m/>
    <m/>
    <m/>
    <m/>
    <m/>
  </r>
  <r>
    <x v="10"/>
    <s v="Outstanding"/>
    <x v="1949"/>
    <x v="135"/>
    <m/>
    <x v="240"/>
    <x v="3"/>
    <s v="0 Fatalities_x000a_0 Injuries"/>
    <x v="1"/>
    <n v="0"/>
    <m/>
    <x v="576"/>
    <s v="Detonation of caps on capping machine. This operation is performed remotely behind an interlocked guard that would contain the effects of any ignition."/>
    <x v="0"/>
    <s v="Not Known"/>
    <m/>
    <m/>
    <m/>
    <m/>
    <m/>
    <m/>
  </r>
  <r>
    <x v="10"/>
    <s v="Outstanding"/>
    <x v="1950"/>
    <x v="135"/>
    <m/>
    <x v="240"/>
    <x v="3"/>
    <s v="0 Fatalities_x000a_0 Injuries"/>
    <x v="1"/>
    <n v="0"/>
    <m/>
    <x v="591"/>
    <s v="Initiation of cap during fitting to primer. The operative was talking to a colleague while hand pressing a primer pellet, and instead of passing the finished article to the next phase she returned it to material awaiting pressing."/>
    <x v="0"/>
    <s v="Procedure not followed"/>
    <m/>
    <m/>
    <m/>
    <m/>
    <m/>
    <m/>
  </r>
  <r>
    <x v="10"/>
    <s v="Outstanding"/>
    <x v="1951"/>
    <x v="135"/>
    <m/>
    <x v="392"/>
    <x v="3"/>
    <s v="0 Fatalities_x000a_1 Injuries"/>
    <x v="1"/>
    <n v="1"/>
    <m/>
    <x v="533"/>
    <s v="An ignition occurred while an operative was dismantling a flare.  The operative sustained burns to both hands and was off work for over 3 days."/>
    <x v="0"/>
    <s v="Not Known"/>
    <m/>
    <m/>
    <m/>
    <m/>
    <m/>
    <m/>
  </r>
  <r>
    <x v="10"/>
    <s v="Outstanding"/>
    <x v="1952"/>
    <x v="135"/>
    <m/>
    <x v="724"/>
    <x v="3"/>
    <s v="0 Fatalities_x000a_0 Injuries"/>
    <x v="1"/>
    <n v="0"/>
    <m/>
    <x v="6"/>
    <s v="A firework shell was being prepared for a display. The electrical igniter was being inserted into the pipe match and accidentally ignited. The shell initiated and caused a small explosion and a fire in the room. The operatives left the room immediately."/>
    <x v="0"/>
    <s v="Not Known"/>
    <m/>
    <m/>
    <m/>
    <m/>
    <m/>
    <m/>
  </r>
  <r>
    <x v="10"/>
    <s v="Outstanding"/>
    <x v="1953"/>
    <x v="135"/>
    <m/>
    <x v="725"/>
    <x v="3"/>
    <s v="0 Fatalities_x000a_0 Injuries"/>
    <x v="1"/>
    <n v="0"/>
    <m/>
    <x v="38"/>
    <s v="Detonation of 2000 primers in the primer reservoir during the process of assembling training rounds."/>
    <x v="0"/>
    <s v="Not Known"/>
    <m/>
    <m/>
    <m/>
    <m/>
    <m/>
    <m/>
  </r>
  <r>
    <x v="3"/>
    <s v="Outstanding"/>
    <x v="1954"/>
    <x v="135"/>
    <m/>
    <x v="50"/>
    <x v="1"/>
    <s v="0 Fatalities_x000a_0 Injuries"/>
    <x v="1"/>
    <n v="0"/>
    <m/>
    <x v="506"/>
    <s v="An ignition occurred during the cleaning of tools following an operation involving curing and core removal of aluminized composite propellant. The door of the shop was partly burned &amp; some tooling partly damaged. The three operatives escaped immediately."/>
    <x v="0"/>
    <s v="Not Known"/>
    <m/>
    <m/>
    <m/>
    <m/>
    <m/>
    <m/>
  </r>
  <r>
    <x v="3"/>
    <s v="Outstanding"/>
    <x v="1955"/>
    <x v="135"/>
    <m/>
    <x v="108"/>
    <x v="12"/>
    <s v="0 Fatalities_x000a_0 Injuries"/>
    <x v="1"/>
    <n v="0"/>
    <m/>
    <x v="112"/>
    <s v="There was an explosion in one of the rumblers at AEL’s Detonator facility. Sawdust was being re-rumbled at the time to remove any remaining detonators in the sawdust. Damage was minor and no injuries were sustained."/>
    <x v="0"/>
    <s v="Not Known"/>
    <m/>
    <m/>
    <m/>
    <m/>
    <m/>
    <m/>
  </r>
  <r>
    <x v="3"/>
    <s v="Outstanding"/>
    <x v="1956"/>
    <x v="135"/>
    <m/>
    <x v="726"/>
    <x v="13"/>
    <s v="0 Fatalities_x000a_0 Injuries"/>
    <x v="1"/>
    <n v="0"/>
    <m/>
    <x v="7"/>
    <s v="Two explosions, one following immediately after the other, occurred in the tumbling barrels of the detonator filling plant. The explosion took place when filled shells meant for electric instantaneous detonators were being tumbled along with sawdust"/>
    <x v="0"/>
    <s v="Not Known"/>
    <m/>
    <m/>
    <m/>
    <m/>
    <m/>
    <m/>
  </r>
  <r>
    <x v="3"/>
    <s v="Outstanding"/>
    <x v="1957"/>
    <x v="135"/>
    <m/>
    <x v="480"/>
    <x v="38"/>
    <s v="0 Fatalities_x000a_1 Injuries"/>
    <x v="1"/>
    <n v="1"/>
    <m/>
    <x v="592"/>
    <s v="An operative lost both hands when a number of base loaded detonators he was handling exploded at the pressing area. It is suspected the explosion was caused by the miss-use of a compressed air hose to clean explosive dust from the detonators."/>
    <x v="0"/>
    <s v="Procedure not followed?"/>
    <m/>
    <m/>
    <m/>
    <m/>
    <m/>
    <m/>
  </r>
  <r>
    <x v="3"/>
    <s v="Outstanding"/>
    <x v="1958"/>
    <x v="135"/>
    <m/>
    <x v="727"/>
    <x v="15"/>
    <s v="0 Fatalities_x000a_0 Injuries"/>
    <x v="1"/>
    <n v="0"/>
    <m/>
    <x v="593"/>
    <s v="While cleaning dies on 04 July 2006, EURENCO Bofors AB in Sweden experienced a fire that involved about 300g of M.B. propellant contaminated wax. There were no injuries or damage."/>
    <x v="0"/>
    <s v="Contamination"/>
    <m/>
    <m/>
    <m/>
    <m/>
    <m/>
    <m/>
  </r>
  <r>
    <x v="3"/>
    <s v="Outstanding"/>
    <x v="1959"/>
    <x v="135"/>
    <m/>
    <x v="728"/>
    <x v="10"/>
    <s v="1 Fatalities_x000a_3 Injuries"/>
    <x v="4"/>
    <n v="3"/>
    <m/>
    <x v="67"/>
    <s v="Reports say four workers were seriously injured in an explosion at the Javalí Viejo explosives factory. The incident apparently occurred as the men were cleaning part of the plant (see also Record 16602)."/>
    <x v="0"/>
    <s v="Not Known"/>
    <m/>
    <m/>
    <m/>
    <m/>
    <m/>
    <m/>
  </r>
  <r>
    <x v="5"/>
    <s v="Outstanding"/>
    <x v="1960"/>
    <x v="135"/>
    <m/>
    <x v="641"/>
    <x v="53"/>
    <s v="0 Fatalities_x000a_1 Injuries"/>
    <x v="1"/>
    <n v="1"/>
    <m/>
    <x v="297"/>
    <s v="Approximately 63,000 fuseheads ignited during the fusehead drying process. The operative suffered first and second degree burns and required hospitalization. There was no damage to the drying system and no environmental impact."/>
    <x v="0"/>
    <s v="Not Known"/>
    <m/>
    <m/>
    <m/>
    <m/>
    <m/>
    <m/>
  </r>
  <r>
    <x v="5"/>
    <s v="Outstanding"/>
    <x v="1961"/>
    <x v="135"/>
    <m/>
    <x v="423"/>
    <x v="3"/>
    <s v="1 Fatalities_x000a_4 Injuries"/>
    <x v="4"/>
    <n v="4"/>
    <m/>
    <x v="527"/>
    <s v="One person was reported killed in an explosion at a factory that makes military flares.  The explosion destroyed an oven complex in the facility and reports suggest that debris was spread over the area of a football pitch"/>
    <x v="0"/>
    <s v="Not Known"/>
    <m/>
    <m/>
    <m/>
    <m/>
    <m/>
    <m/>
  </r>
  <r>
    <x v="5"/>
    <s v="Outstanding"/>
    <x v="1962"/>
    <x v="135"/>
    <m/>
    <x v="709"/>
    <x v="12"/>
    <s v="0 Fatalities_x000a_0 Injuries"/>
    <x v="1"/>
    <n v="0"/>
    <m/>
    <x v="99"/>
    <s v="A detonation took place at Sasol Mining Initiators’ (SMI) Ekandustria electronic detonator plant. The incident occurred during the drying stage of strips of printed circuit boards containing a total mass of 36g of lead styphnate composition."/>
    <x v="0"/>
    <s v="Not Known"/>
    <m/>
    <m/>
    <m/>
    <m/>
    <m/>
    <m/>
  </r>
  <r>
    <x v="11"/>
    <s v="Outstanding"/>
    <x v="1963"/>
    <x v="135"/>
    <m/>
    <x v="662"/>
    <x v="6"/>
    <s v="0 Fatalities_x000a_0 Injuries"/>
    <x v="1"/>
    <n v="0"/>
    <m/>
    <x v="80"/>
    <s v="A fire and deflagration occurred during the process of extruding doublebase propellant profiles."/>
    <x v="0"/>
    <s v="Not Known"/>
    <m/>
    <m/>
    <m/>
    <m/>
    <m/>
    <m/>
  </r>
  <r>
    <x v="11"/>
    <s v="Outstanding"/>
    <x v="1964"/>
    <x v="135"/>
    <m/>
    <x v="729"/>
    <x v="1"/>
    <s v="0 Fatalities_x000a_0 Injuries"/>
    <x v="1"/>
    <n v="0"/>
    <m/>
    <x v="506"/>
    <s v="During the production of propellant grains for airbag inflators, a fire occurred at the entrance of the twin screw extruder. The deflagration was rather violent, damaging the barrel of the extruder. No casualties due to remote operation."/>
    <x v="0"/>
    <s v="Not Known"/>
    <m/>
    <m/>
    <m/>
    <m/>
    <m/>
    <m/>
  </r>
  <r>
    <x v="11"/>
    <s v="Outstanding"/>
    <x v="1965"/>
    <x v="135"/>
    <m/>
    <x v="443"/>
    <x v="0"/>
    <s v="0 Fatalities_x000a_0 Injuries"/>
    <x v="1"/>
    <n v="0"/>
    <m/>
    <x v="594"/>
    <s v="Nitrochimie Wimmis reported a fire during the extrusion of single base propellant. A small amount of single base dough and solvents were involved and the damage was limited to partial burning of the dies. There were no casualties."/>
    <x v="0"/>
    <s v="Not Known"/>
    <m/>
    <m/>
    <m/>
    <m/>
    <m/>
    <m/>
  </r>
  <r>
    <x v="2"/>
    <s v="Outstanding"/>
    <x v="1966"/>
    <x v="135"/>
    <m/>
    <x v="156"/>
    <x v="12"/>
    <s v="0 Fatalities_x000a_1 Injuries"/>
    <x v="1"/>
    <n v="1"/>
    <m/>
    <x v="7"/>
    <s v="An explosion occurred in detonator press house. It is thought that a “spoon” containing 117 primed detonator tubes impacted on the base plate which was covered with some loose lead azide/styphnate. The explosion propagated to the hopper."/>
    <x v="0"/>
    <s v="Falling Object"/>
    <m/>
    <m/>
    <m/>
    <m/>
    <m/>
    <m/>
  </r>
  <r>
    <x v="2"/>
    <s v="Outstanding"/>
    <x v="1967"/>
    <x v="135"/>
    <m/>
    <x v="730"/>
    <x v="3"/>
    <s v="0 Fatalities_x000a_0 Injuries"/>
    <x v="1"/>
    <n v="0"/>
    <m/>
    <x v="80"/>
    <s v="There was a spark caused by a loose part of machinery and ignited some propellant in a cartridge. These burnt and ignited the bottom part of the powder feed system. No one was injured."/>
    <x v="0"/>
    <s v="Faulty tool/machinery"/>
    <m/>
    <m/>
    <m/>
    <m/>
    <m/>
    <m/>
  </r>
  <r>
    <x v="1"/>
    <s v="Outstanding"/>
    <x v="1968"/>
    <x v="135"/>
    <m/>
    <x v="731"/>
    <x v="17"/>
    <s v="1 Fatalities_x000a_0 Injuries"/>
    <x v="4"/>
    <n v="0"/>
    <m/>
    <x v="67"/>
    <s v="A miner was reported killed by an explosion that rocked a nickel mine. The incident apparently occurred as a worker attempted to use a cannon to clear a blockage, and specifically when he tapped a projectile into a rusty barrel by means of a hammer."/>
    <x v="0"/>
    <s v="Rough handling"/>
    <m/>
    <m/>
    <m/>
    <m/>
    <m/>
    <m/>
  </r>
  <r>
    <x v="1"/>
    <s v="Outstanding"/>
    <x v="1969"/>
    <x v="135"/>
    <m/>
    <x v="732"/>
    <x v="38"/>
    <s v="1 Fatalities_x000a_3 Injuries"/>
    <x v="4"/>
    <n v="3"/>
    <m/>
    <x v="67"/>
    <s v="According to reports a policeman was killed when his backpack accidentally exploded in a car parts shop. The man apparently put the bag on the counter where there were hot tools used for soldering, and contact with these produced the explosion."/>
    <x v="0"/>
    <s v="Not Known"/>
    <m/>
    <m/>
    <m/>
    <m/>
    <m/>
    <m/>
  </r>
  <r>
    <x v="1"/>
    <s v="Outstanding"/>
    <x v="1970"/>
    <x v="135"/>
    <m/>
    <x v="733"/>
    <x v="74"/>
    <s v="0 Fatalities_x000a_2 Injuries"/>
    <x v="1"/>
    <n v="2"/>
    <m/>
    <x v="67"/>
    <s v="According to reports a man was badly injured in an explosion that occurred as he was carrying explosives materials out of a building. The blast broke windows in surrounding buildings and a passerby received facial cuts."/>
    <x v="0"/>
    <s v="Not Known"/>
    <m/>
    <m/>
    <m/>
    <m/>
    <m/>
    <m/>
  </r>
  <r>
    <x v="1"/>
    <s v="Outstanding"/>
    <x v="1971"/>
    <x v="135"/>
    <m/>
    <x v="734"/>
    <x v="44"/>
    <s v="1 Fatalities_x000a_0 Injuries"/>
    <x v="4"/>
    <n v="0"/>
    <m/>
    <x v="595"/>
    <s v="An Iraqi major was reported killed in an accidental explosion of a rocket.  The accident occurred while he was participating in an advanced training course in dismantling rockets and mines."/>
    <x v="0"/>
    <s v="Not Known"/>
    <m/>
    <m/>
    <m/>
    <m/>
    <m/>
    <m/>
  </r>
  <r>
    <x v="1"/>
    <s v="Outstanding"/>
    <x v="1972"/>
    <x v="135"/>
    <m/>
    <x v="735"/>
    <x v="52"/>
    <s v="0 Fatalities_x000a_2 Injuries"/>
    <x v="1"/>
    <n v="2"/>
    <m/>
    <x v="596"/>
    <s v="Reports say a stun grenade accidentally exploded inside the headquarters of a branch of the Russian_x000d__x000a_Security Agency, wounding two people. The accident was reported to have occurred after workers mishandled the grenade."/>
    <x v="0"/>
    <s v="Not Known"/>
    <m/>
    <m/>
    <m/>
    <m/>
    <m/>
    <m/>
  </r>
  <r>
    <x v="1"/>
    <s v="Outstanding"/>
    <x v="1973"/>
    <x v="135"/>
    <m/>
    <x v="736"/>
    <x v="29"/>
    <s v="0 Fatalities_x000a_10 Injuries"/>
    <x v="1"/>
    <n v="10"/>
    <m/>
    <x v="9"/>
    <s v="An explosion is reported to have occurred at a construction site when a large rock fell from a crane onto the back of a lorry holding some 30 kilograms of dynamite. A number of unexploded primers were projected into the surrounding area."/>
    <x v="0"/>
    <s v="Falling Object"/>
    <m/>
    <m/>
    <m/>
    <m/>
    <m/>
    <m/>
  </r>
  <r>
    <x v="1"/>
    <s v="Outstanding"/>
    <x v="1974"/>
    <x v="135"/>
    <m/>
    <x v="737"/>
    <x v="17"/>
    <s v="0 Fatalities_x000a_1 Injuries"/>
    <x v="1"/>
    <n v="1"/>
    <m/>
    <x v="6"/>
    <s v="A bunker full of fireworks is reported to have exploded after a firework ignited in the hand of an employee engaged in cleaning the storage area. He dropped the firework which then ignited other material stored in the bunker"/>
    <x v="0"/>
    <s v="Not Known"/>
    <m/>
    <m/>
    <m/>
    <m/>
    <m/>
    <m/>
  </r>
  <r>
    <x v="1"/>
    <s v="Outstanding"/>
    <x v="1975"/>
    <x v="135"/>
    <m/>
    <x v="738"/>
    <x v="13"/>
    <s v="0 Fatalities_x000a_0 Injuries"/>
    <x v="1"/>
    <n v="0"/>
    <m/>
    <x v="6"/>
    <s v="A man who organizes and produces pyrotechnic effects in films was arrested by the RCF police for triggering an explosion at his residence. The man allegedly removed the conventional fuse of fireworks and replaced it with electric wires."/>
    <x v="0"/>
    <s v="Procedure in error"/>
    <m/>
    <m/>
    <m/>
    <m/>
    <m/>
    <m/>
  </r>
  <r>
    <x v="1"/>
    <s v="Outstanding"/>
    <x v="1976"/>
    <x v="135"/>
    <m/>
    <x v="739"/>
    <x v="2"/>
    <s v="0 Fatalities_x000a_0 Injuries"/>
    <x v="1"/>
    <n v="0"/>
    <m/>
    <x v="6"/>
    <s v="A package that contained fireworks self-ignited and started smoldering in a post office  prompting a hazardous materials response but injuring no one."/>
    <x v="0"/>
    <s v="Not Known"/>
    <m/>
    <m/>
    <m/>
    <m/>
    <m/>
    <m/>
  </r>
  <r>
    <x v="1"/>
    <s v="Outstanding"/>
    <x v="1977"/>
    <x v="135"/>
    <m/>
    <x v="591"/>
    <x v="2"/>
    <s v="0 Fatalities_x000a_3 Injuries"/>
    <x v="1"/>
    <n v="3"/>
    <m/>
    <x v="7"/>
    <s v="Reports say three civilian employees of the Crane Naval Surface Warfare Center were hurt while unpacking stab detonators for outside destruction at the base's Burning Ground."/>
    <x v="0"/>
    <s v="Not Known"/>
    <m/>
    <m/>
    <m/>
    <m/>
    <m/>
    <m/>
  </r>
  <r>
    <x v="1"/>
    <s v="Outstanding"/>
    <x v="1978"/>
    <x v="135"/>
    <m/>
    <x v="740"/>
    <x v="3"/>
    <s v="0 Fatalities_x000a_1 Injuries"/>
    <x v="1"/>
    <n v="1"/>
    <m/>
    <x v="67"/>
    <s v="The daily noon firing of a gun at a Guernsey castle has been suspended after a charge for the cannon went off prematurely while being tested. The explosion slightly injured the keeper and caused minor damage to the keepers' changing room."/>
    <x v="0"/>
    <s v="Not Known"/>
    <m/>
    <m/>
    <m/>
    <m/>
    <m/>
    <m/>
  </r>
  <r>
    <x v="1"/>
    <s v="Outstanding"/>
    <x v="1979"/>
    <x v="135"/>
    <m/>
    <x v="741"/>
    <x v="70"/>
    <s v="0 Fatalities_x000a_1 Injuries"/>
    <x v="1"/>
    <n v="1"/>
    <m/>
    <x v="6"/>
    <s v="A boy reportedly suffered serious injuries when a petard exploded in his hands."/>
    <x v="0"/>
    <s v="Not Known"/>
    <m/>
    <m/>
    <m/>
    <m/>
    <m/>
    <m/>
  </r>
  <r>
    <x v="1"/>
    <s v="Outstanding"/>
    <x v="1980"/>
    <x v="135"/>
    <m/>
    <x v="742"/>
    <x v="3"/>
    <s v="0 Fatalities_x000a_1 Injuries"/>
    <x v="1"/>
    <n v="1"/>
    <m/>
    <x v="6"/>
    <s v="Reports say a 15-year-old was scarred for life after a firework placed in his trouser pocket ignited. The incident happened at Glengormley High School."/>
    <x v="0"/>
    <s v="Not Known"/>
    <m/>
    <m/>
    <m/>
    <m/>
    <m/>
    <m/>
  </r>
  <r>
    <x v="1"/>
    <s v="Outstanding"/>
    <x v="1981"/>
    <x v="135"/>
    <m/>
    <x v="743"/>
    <x v="75"/>
    <s v="5 Fatalities_x000a_2 Injuries"/>
    <x v="14"/>
    <n v="2"/>
    <m/>
    <x v="67"/>
    <s v="Five labourers were reported killed in Vietnam’s Central Highland when explosives used to mine limestone accidentally went off. The workers were apparently checking a 100-kilogram batch of explosives when it suddenly exploded."/>
    <x v="0"/>
    <s v="Not Known"/>
    <m/>
    <m/>
    <m/>
    <m/>
    <m/>
    <m/>
  </r>
  <r>
    <x v="1"/>
    <s v="Outstanding"/>
    <x v="1982"/>
    <x v="135"/>
    <m/>
    <x v="744"/>
    <x v="76"/>
    <s v="1 Fatalities_x000a_1 Injuries"/>
    <x v="4"/>
    <n v="1"/>
    <m/>
    <x v="414"/>
    <s v="One person was reported killed and three others injured in an explosion that occurred when a hand grenade was accidentally dropped on the ground."/>
    <x v="0"/>
    <s v="Dropped explosives"/>
    <m/>
    <m/>
    <m/>
    <m/>
    <m/>
    <m/>
  </r>
  <r>
    <x v="1"/>
    <s v="Outstanding"/>
    <x v="1983"/>
    <x v="135"/>
    <m/>
    <x v="745"/>
    <x v="13"/>
    <s v="1 Fatalities_x000a_5 Injuries"/>
    <x v="4"/>
    <n v="5"/>
    <m/>
    <x v="6"/>
    <s v="According to reports, one person was killed and five others were injured in a powerful explosion that occurred as some people alighted from a truck with a bag containing firecrackers."/>
    <x v="0"/>
    <s v="Not Known"/>
    <m/>
    <m/>
    <m/>
    <m/>
    <m/>
    <m/>
  </r>
  <r>
    <x v="1"/>
    <s v="Outstanding"/>
    <x v="1984"/>
    <x v="135"/>
    <m/>
    <x v="746"/>
    <x v="13"/>
    <s v="4 Fatalities_x000a_54 Injuries"/>
    <x v="7"/>
    <n v="54"/>
    <m/>
    <x v="6"/>
    <s v="A blaze at a fireworks unit is reported to have left 4 people dead and 54 others injured. The incident occurred when lightning struck the unit. Around 200 employees were stacking bundles of fireworks at the time."/>
    <x v="0"/>
    <s v="Lightning"/>
    <m/>
    <m/>
    <m/>
    <m/>
    <m/>
    <m/>
  </r>
  <r>
    <x v="1"/>
    <s v="Outstanding"/>
    <x v="1985"/>
    <x v="135"/>
    <m/>
    <x v="747"/>
    <x v="2"/>
    <s v="0 Fatalities_x000a_0 Injuries"/>
    <x v="1"/>
    <n v="0"/>
    <m/>
    <x v="597"/>
    <s v="According to reports a navy flare found in the water off Kihei burst into flames after it had been hauled on to the beach by a windsurfer. The device apparently contained white phosphorus, a substance that ignites when exposed to air"/>
    <x v="0"/>
    <s v="White phosphorus leak"/>
    <m/>
    <m/>
    <m/>
    <m/>
    <m/>
    <m/>
  </r>
  <r>
    <x v="1"/>
    <s v="Outstanding"/>
    <x v="1986"/>
    <x v="135"/>
    <m/>
    <x v="748"/>
    <x v="13"/>
    <s v="0 Fatalities_x000a_5 Injuries"/>
    <x v="1"/>
    <n v="5"/>
    <m/>
    <x v="6"/>
    <s v="At least five persons were reported injured when a pyrotechnic object, reportedly a powerful cracker used by fishermen, exploded in a coconut groove. The object had been inside a discarded bag, which an old man had picked up and then thrown away."/>
    <x v="0"/>
    <s v="Inappropriate Disposal"/>
    <m/>
    <m/>
    <m/>
    <m/>
    <m/>
    <m/>
  </r>
  <r>
    <x v="1"/>
    <s v="Outstanding"/>
    <x v="1987"/>
    <x v="135"/>
    <m/>
    <x v="17"/>
    <x v="1"/>
    <s v="0 Fatalities_x000a_0 Injuries"/>
    <x v="1"/>
    <n v="0"/>
    <m/>
    <x v="6"/>
    <s v="A firework-maker wanted to extract the ignition fuse of a firework instead of cutting it. The extraction triggered firing of the system (wick, then 3 seconds after, explosion of the firework). The building was destroyed."/>
    <x v="0"/>
    <s v="Procedure not followed"/>
    <m/>
    <m/>
    <m/>
    <m/>
    <m/>
    <m/>
  </r>
  <r>
    <x v="1"/>
    <s v="Outstanding"/>
    <x v="1988"/>
    <x v="135"/>
    <m/>
    <x v="17"/>
    <x v="1"/>
    <s v="0 Fatalities_x000a_1 Injuries"/>
    <x v="1"/>
    <n v="1"/>
    <m/>
    <x v="218"/>
    <s v="During a dimensional check on an igniter, the operative dropped the article. As he tried to pick it up with his hand, and as he approached it with his fingers, the igniter functioned. The ignition was most probably caused by a static discharge."/>
    <x v="0"/>
    <s v="Dropped explosives"/>
    <m/>
    <m/>
    <m/>
    <m/>
    <m/>
    <m/>
  </r>
  <r>
    <x v="1"/>
    <s v="Outstanding"/>
    <x v="1989"/>
    <x v="135"/>
    <m/>
    <x v="17"/>
    <x v="1"/>
    <s v="0 Fatalities_x000a_0 Injuries"/>
    <x v="1"/>
    <n v="0"/>
    <m/>
    <x v="572"/>
    <s v="During the process of extracting a signalling flare from its tube, the operative found that the flare was on fire (low-density flame and smoke)."/>
    <x v="0"/>
    <s v="Not Known"/>
    <m/>
    <m/>
    <m/>
    <m/>
    <m/>
    <m/>
  </r>
  <r>
    <x v="1"/>
    <s v="Outstanding"/>
    <x v="1990"/>
    <x v="135"/>
    <m/>
    <x v="240"/>
    <x v="3"/>
    <s v="0 Fatalities_x000a_0 Injuries"/>
    <x v="1"/>
    <n v="0"/>
    <m/>
    <x v="339"/>
    <s v="A quantity of red phosphorus (HB300) ignited as it was being transferred from a bag to a container placed on a set of scales."/>
    <x v="0"/>
    <s v="Not Known"/>
    <m/>
    <m/>
    <m/>
    <m/>
    <m/>
    <m/>
  </r>
  <r>
    <x v="6"/>
    <s v="Outstanding"/>
    <x v="1991"/>
    <x v="135"/>
    <m/>
    <x v="749"/>
    <x v="67"/>
    <s v="0 Fatalities_x000a_0 Injuries"/>
    <x v="1"/>
    <n v="0"/>
    <m/>
    <x v="6"/>
    <s v="An explosion is reported to have occurred while a quantity of fireworks, which had been confiscated by the Malaysian Customs Department, was being disposed of at the Hobart Army Camp. The accident happened as fireworks were being offloaded from a truck."/>
    <x v="0"/>
    <s v="Not Known"/>
    <m/>
    <m/>
    <m/>
    <m/>
    <m/>
    <m/>
  </r>
  <r>
    <x v="6"/>
    <s v="Outstanding"/>
    <x v="1992"/>
    <x v="135"/>
    <m/>
    <x v="750"/>
    <x v="33"/>
    <s v="3 Fatalities_x000a_3 Injuries"/>
    <x v="5"/>
    <n v="3"/>
    <m/>
    <x v="6"/>
    <s v="Reports say three workers were killed in an explosion that occurred as they were unloading a shipment of fireworks from a truck into a warehouse. Police said the explosion caused heavy damage to the two-story building where the fireworks were stored."/>
    <x v="0"/>
    <s v="Not Known"/>
    <m/>
    <m/>
    <m/>
    <m/>
    <m/>
    <m/>
  </r>
  <r>
    <x v="6"/>
    <s v="Outstanding"/>
    <x v="1993"/>
    <x v="135"/>
    <m/>
    <x v="17"/>
    <x v="1"/>
    <s v="0 Fatalities_x000a_0 Injuries"/>
    <x v="1"/>
    <n v="0"/>
    <m/>
    <x v="598"/>
    <s v="During handling of a Crotale V35 missile packed in a transport case, using a forklift truck with lateral forks, the rear part of the missile container came into contact with the armature of the case of another missile, causing damage to the resin cap."/>
    <x v="0"/>
    <s v="Vehicle crash/collision"/>
    <m/>
    <m/>
    <m/>
    <m/>
    <m/>
    <m/>
  </r>
  <r>
    <x v="14"/>
    <s v="Outstanding"/>
    <x v="1994"/>
    <x v="135"/>
    <m/>
    <x v="643"/>
    <x v="3"/>
    <s v="0 Fatalities_x000a_0 Injuries"/>
    <x v="1"/>
    <n v="0"/>
    <m/>
    <x v="67"/>
    <s v="A minor ignition occurred whilst an employee was carrying out initial investigations for development work on candle cutter. A very small amount of composition had collected between the mandrel and collar."/>
    <x v="0"/>
    <s v="Contamination"/>
    <m/>
    <m/>
    <m/>
    <m/>
    <m/>
    <m/>
  </r>
  <r>
    <x v="14"/>
    <s v="Outstanding"/>
    <x v="1995"/>
    <x v="135"/>
    <m/>
    <x v="423"/>
    <x v="3"/>
    <s v="0 Fatalities_x000a_0 Injuries"/>
    <x v="1"/>
    <n v="0"/>
    <m/>
    <x v="567"/>
    <s v="A pyrotechnic decoy flare ignited during milling on a remotely operated machine. The flare burnt out and there was no secondary fire within the compartment."/>
    <x v="0"/>
    <s v="Not Known"/>
    <m/>
    <m/>
    <m/>
    <m/>
    <m/>
    <m/>
  </r>
  <r>
    <x v="14"/>
    <s v="Outstanding"/>
    <x v="1996"/>
    <x v="135"/>
    <m/>
    <x v="423"/>
    <x v="3"/>
    <s v="0 Fatalities_x000a_0 Injuries"/>
    <x v="1"/>
    <n v="0"/>
    <m/>
    <x v="567"/>
    <s v="Ignition of one pyrotechnic decoy pellet during milling - no injuries."/>
    <x v="0"/>
    <s v="Not Known"/>
    <m/>
    <m/>
    <m/>
    <m/>
    <m/>
    <m/>
  </r>
  <r>
    <x v="12"/>
    <s v="Outstanding"/>
    <x v="1997"/>
    <x v="135"/>
    <m/>
    <x v="662"/>
    <x v="6"/>
    <s v="0 Fatalities_x000a_0 Injuries"/>
    <x v="1"/>
    <n v="0"/>
    <m/>
    <x v="80"/>
    <s v="A kneader was being repaired in Nitrochemie Aschau’s Multibase Propellant Plant on 02 March 2006 when a few grams of dough ignited without causing any damage or injury"/>
    <x v="0"/>
    <s v="Not Known"/>
    <m/>
    <m/>
    <m/>
    <m/>
    <m/>
    <m/>
  </r>
  <r>
    <x v="12"/>
    <s v="Outstanding"/>
    <x v="1998"/>
    <x v="135"/>
    <m/>
    <x v="751"/>
    <x v="7"/>
    <s v="0 Fatalities_x000a_1 Injuries"/>
    <x v="1"/>
    <n v="1"/>
    <m/>
    <x v="80"/>
    <s v="A deflagration of a few grains of propellant occurred during the maintenance of a rolling mill belonging to PB Clermont SA. The incident happened on 01 March 2006 and resulted in the slightly injured finger of an operator but no damage to the equipment"/>
    <x v="0"/>
    <s v="Not Known"/>
    <m/>
    <m/>
    <m/>
    <m/>
    <m/>
    <m/>
  </r>
  <r>
    <x v="12"/>
    <s v="Outstanding"/>
    <x v="1999"/>
    <x v="135"/>
    <m/>
    <x v="365"/>
    <x v="3"/>
    <s v="0 Fatalities_x000a_0 Injuries"/>
    <x v="1"/>
    <n v="0"/>
    <m/>
    <x v="2"/>
    <s v="On 24 May 2006 Roxel UK experienced a minor detonation during routine maintenance of a nitroglycerine/water centrifuge. The incident involved less than 1g of nitroglycerine and no injuries or damage was reported."/>
    <x v="0"/>
    <s v="Not Known"/>
    <m/>
    <m/>
    <m/>
    <m/>
    <m/>
    <m/>
  </r>
  <r>
    <x v="12"/>
    <s v="Outstanding"/>
    <x v="2000"/>
    <x v="135"/>
    <m/>
    <x v="752"/>
    <x v="55"/>
    <s v="3 Fatalities_x000a_2 Injuries"/>
    <x v="5"/>
    <n v="2"/>
    <m/>
    <x v="67"/>
    <s v="An explosion is reported to have occurred in a factory belonging to a subsidiary of a leading defense sector company. The incident occurred while workers were repairing a recycling facility for acetone used in the making of explosives."/>
    <x v="0"/>
    <s v="Not Known"/>
    <m/>
    <m/>
    <m/>
    <m/>
    <m/>
    <m/>
  </r>
  <r>
    <x v="12"/>
    <s v="Outstanding"/>
    <x v="2001"/>
    <x v="135"/>
    <m/>
    <x v="753"/>
    <x v="12"/>
    <s v="0 Fatalities_x000a_1 Injuries"/>
    <x v="1"/>
    <n v="1"/>
    <m/>
    <x v="599"/>
    <s v="A technician was attempting to repair a faulty regulator on a high pressure nitrogen line used to offload monomethylamine from a tanker. He removed his face shield to inspect the regulator closely when he was unexpectedly sprayed with MMA."/>
    <x v="0"/>
    <s v="Not Known"/>
    <m/>
    <m/>
    <m/>
    <m/>
    <m/>
    <m/>
  </r>
  <r>
    <x v="0"/>
    <s v="Outstanding"/>
    <x v="2002"/>
    <x v="135"/>
    <m/>
    <x v="700"/>
    <x v="2"/>
    <s v="0 Fatalities_x000a_0 Injuries"/>
    <x v="1"/>
    <n v="0"/>
    <m/>
    <x v="0"/>
    <s v="A small explosion occurred in Goex Inc’s blackpowder facility. The explosion, which resulted in no injuries, destroyed equipment in the corning mill and was thought to have been sparked by a grass fire."/>
    <x v="0"/>
    <s v="External fire"/>
    <m/>
    <m/>
    <m/>
    <m/>
    <m/>
    <m/>
  </r>
  <r>
    <x v="0"/>
    <s v="Outstanding"/>
    <x v="2003"/>
    <x v="135"/>
    <m/>
    <x v="700"/>
    <x v="2"/>
    <s v="0 Fatalities_x000a_0 Injuries"/>
    <x v="1"/>
    <n v="0"/>
    <m/>
    <x v="141"/>
    <s v="About 2 pounds of explosive materials detonated during the granulation process in the D-line of Valentec Systems’ 40mm flare manufacturing facility. The resulting fire was allowed to burn itself out, affecting a total of seven structures."/>
    <x v="0"/>
    <s v="Not Known"/>
    <m/>
    <m/>
    <m/>
    <m/>
    <m/>
    <m/>
  </r>
  <r>
    <x v="8"/>
    <s v="Outstanding"/>
    <x v="2004"/>
    <x v="135"/>
    <m/>
    <x v="662"/>
    <x v="6"/>
    <s v="0 Fatalities_x000a_0 Injuries"/>
    <x v="1"/>
    <n v="0"/>
    <m/>
    <x v="8"/>
    <s v="A solvent/air mixture ignited in the Multibase Propellant Plant during the pre-pressing of solvent wet triple base dough with high picrite content. There was no damage or injury."/>
    <x v="0"/>
    <s v="Not Known"/>
    <m/>
    <m/>
    <m/>
    <m/>
    <m/>
    <m/>
  </r>
  <r>
    <x v="8"/>
    <s v="Outstanding"/>
    <x v="2005"/>
    <x v="135"/>
    <m/>
    <x v="240"/>
    <x v="3"/>
    <s v="0 Fatalities_x000a_0 Injuries"/>
    <x v="1"/>
    <n v="0"/>
    <m/>
    <x v="8"/>
    <s v="Whilst pressing primer cap into an empty primer body using a Hare Press, the primer cap detonated.  On investigation it was found that the primer body had been poorly manufactured (supplier error)."/>
    <x v="0"/>
    <s v="Faulty article"/>
    <m/>
    <m/>
    <m/>
    <m/>
    <m/>
    <m/>
  </r>
  <r>
    <x v="8"/>
    <s v="Outstanding"/>
    <x v="2006"/>
    <x v="135"/>
    <m/>
    <x v="392"/>
    <x v="3"/>
    <s v="0 Fatalities_x000a_0 Injuries"/>
    <x v="1"/>
    <n v="0"/>
    <m/>
    <x v="8"/>
    <s v="An ignition occurred during the process of inserting a press out tool to allow a pressed pellet to be removed from the tooling. It is thought the operative either dropped or knocked the tooling. There was no damage or injury."/>
    <x v="0"/>
    <s v="Rough handling"/>
    <m/>
    <m/>
    <m/>
    <m/>
    <m/>
    <m/>
  </r>
  <r>
    <x v="8"/>
    <s v="Outstanding"/>
    <x v="2007"/>
    <x v="135"/>
    <m/>
    <x v="643"/>
    <x v="3"/>
    <s v="0 Fatalities_x000a_0 Injuries"/>
    <x v="1"/>
    <n v="0"/>
    <m/>
    <x v="8"/>
    <s v="An operative was performing a fit cap operation using a hand press. As the press handle was operated and started to push cap into chamber the cap ignited, causing a slight bang and carbon scorching to the tooling."/>
    <x v="0"/>
    <s v="Not Known"/>
    <m/>
    <m/>
    <m/>
    <m/>
    <m/>
    <m/>
  </r>
  <r>
    <x v="8"/>
    <s v="Outstanding"/>
    <x v="2008"/>
    <x v="135"/>
    <m/>
    <x v="643"/>
    <x v="3"/>
    <s v="0 Fatalities_x000a_1 Injuries"/>
    <x v="1"/>
    <n v="1"/>
    <m/>
    <x v="8"/>
    <s v="An operative was performing a fit cap operation using a hand press. As the press handle was operated and started to push cap into chamber the cap ignited, causing a slight bang and carbon scorching to the tooling. PPE not correctly worn."/>
    <x v="0"/>
    <s v="Not Known"/>
    <m/>
    <m/>
    <m/>
    <m/>
    <m/>
    <m/>
  </r>
  <r>
    <x v="8"/>
    <s v="Outstanding"/>
    <x v="2009"/>
    <x v="135"/>
    <m/>
    <x v="754"/>
    <x v="3"/>
    <s v="0 Fatalities_x000a_0 Injuries"/>
    <x v="1"/>
    <n v="0"/>
    <m/>
    <x v="8"/>
    <s v="An ignition occurred during the remote hydraulic pressing of a 94/6 HMX /Viton explosive, PBXN 5. This resulted in a violent explosion which caused severe damage to the press tooling and some structural damage to the press room."/>
    <x v="0"/>
    <s v="Not Known"/>
    <m/>
    <m/>
    <m/>
    <m/>
    <m/>
    <m/>
  </r>
  <r>
    <x v="7"/>
    <s v="Outstanding"/>
    <x v="2010"/>
    <x v="135"/>
    <m/>
    <x v="240"/>
    <x v="3"/>
    <s v="0 Fatalities_x000a_0 Injuries"/>
    <x v="1"/>
    <n v="0"/>
    <m/>
    <x v="600"/>
    <s v="A minor ignition occurred during the demonstration of the Russel Finnex sieve to a group of visitors. The_x000d__x000a_sieve had been used and cleaned the previous week but a small fire started on the mesh when the sieve motor was started."/>
    <x v="0"/>
    <s v="Contamination"/>
    <m/>
    <m/>
    <m/>
    <m/>
    <m/>
    <m/>
  </r>
  <r>
    <x v="9"/>
    <s v="Outstanding"/>
    <x v="2011"/>
    <x v="136"/>
    <m/>
    <x v="17"/>
    <x v="3"/>
    <s v="No injuries, minor damage"/>
    <x v="1"/>
    <n v="0"/>
    <s v="minor damage"/>
    <x v="8"/>
    <s v="Explosion on burning of fireworks"/>
    <x v="50"/>
    <s v="N/A"/>
    <s v="N/A"/>
    <s v="N/A"/>
    <s v="N/A"/>
    <s v="N/A"/>
    <s v="N/A"/>
    <m/>
  </r>
  <r>
    <x v="9"/>
    <s v="Outstanding"/>
    <x v="2012"/>
    <x v="136"/>
    <m/>
    <x v="17"/>
    <x v="3"/>
    <s v="2 Injured, no property damage"/>
    <x v="1"/>
    <n v="2"/>
    <m/>
    <x v="8"/>
    <s v="Explosion during layout of shotgun powder for destruction by burning"/>
    <x v="19"/>
    <s v="Unknown"/>
    <s v="Unknown"/>
    <s v="None"/>
    <s v="N/A"/>
    <s v="N/A"/>
    <s v="N/A"/>
    <m/>
  </r>
  <r>
    <x v="9"/>
    <s v="Outstanding"/>
    <x v="2013"/>
    <x v="136"/>
    <m/>
    <x v="17"/>
    <x v="12"/>
    <s v="No injuries, some structural damage"/>
    <x v="1"/>
    <n v="0"/>
    <s v="some structural damage"/>
    <x v="8"/>
    <s v="Explosion during burning of contaminated waste"/>
    <x v="2"/>
    <s v="Lead Azide contaminated material/DDT of PETN"/>
    <s v="Mixing energetic materials on burning"/>
    <s v="Burning Grounds are  risk areas and should not be seen as a dumping ground_x000a_Systems and programs must be in place to ensure that risks be minimised at all times_x000a_Explosives should be burned under controlled conditions_x000a_Mixing of explosives should be done with the utmost care_x000a_Stacking and confinement of explosives must be avoided at all costs_x000a_All deliveries to be inspected_x000a_Any azide or styphnate residue should be chemically destroyed before contaminated waste is taken to the burning ground"/>
    <s v="Ensure items are chemically decontaminated where possible prior to disposal by burning_x000a_Do not mix energetics during disposal"/>
    <s v="N/A"/>
    <s v="decontaminate lead azide contaminated articles and properly prepare waste for disposal_x000a_Do not mix energetics during disposal_x000a_Do not inadvertently confine any energetic materials during disposal"/>
    <m/>
  </r>
  <r>
    <x v="17"/>
    <s v="Outstanding"/>
    <x v="915"/>
    <x v="136"/>
    <d v="2007-06-27T00:00:00"/>
    <x v="755"/>
    <x v="16"/>
    <s v="Environmental damage"/>
    <x v="1"/>
    <n v="0"/>
    <s v="Environmental damage"/>
    <x v="8"/>
    <s v="Wild fire ignited by recocheting 40mm practice round"/>
    <x v="51"/>
    <s v="Ricochet of practice round"/>
    <s v="Dry desert environment"/>
    <m/>
    <s v="Limitations of weapon systems used during dry conditions"/>
    <s v="Use of soft targets instead of tank hulks"/>
    <s v="Understanding of wild fire hazards"/>
    <m/>
  </r>
  <r>
    <x v="10"/>
    <s v="Outstanding"/>
    <x v="2014"/>
    <x v="136"/>
    <m/>
    <x v="756"/>
    <x v="13"/>
    <s v="3 Fatalities_x000a_0 Injuries"/>
    <x v="5"/>
    <n v="0"/>
    <m/>
    <x v="6"/>
    <s v="Three women workers at a fireworks factory sustained fatal burn injuries when an ignition occurred as they were &quot;injecting chemicals&quot; into fireworks, according to reports. Fireworks stockpiled in the assembly shed  caught fire and the shed was destroyed."/>
    <x v="0"/>
    <s v="Not Known"/>
    <m/>
    <m/>
    <m/>
    <m/>
    <m/>
    <m/>
  </r>
  <r>
    <x v="10"/>
    <s v="Outstanding"/>
    <x v="2015"/>
    <x v="136"/>
    <m/>
    <x v="757"/>
    <x v="73"/>
    <s v="2 Fatalities_x000a_1 Injuries"/>
    <x v="0"/>
    <n v="1"/>
    <m/>
    <x v="428"/>
    <s v="Two workers are reported to have died in a missile explosion at an ammunition depot. The accident happened as the workers were apparently trying to disarm the missile. Dozens of poorly maintained Soviet-era depots pose a serious public hazard."/>
    <x v="0"/>
    <s v="Not Known"/>
    <m/>
    <m/>
    <m/>
    <m/>
    <m/>
    <m/>
  </r>
  <r>
    <x v="10"/>
    <s v="Outstanding"/>
    <x v="2016"/>
    <x v="136"/>
    <m/>
    <x v="758"/>
    <x v="37"/>
    <s v="0 Fatalities_x000a_4 Injuries"/>
    <x v="1"/>
    <n v="4"/>
    <m/>
    <x v="36"/>
    <s v="Four people were reported injured in an explosion at an arms factory. The incident apparently happened in the pyrotechnics section of the factory where workers were engaged in defuzing ammunition."/>
    <x v="0"/>
    <s v="Not Known"/>
    <m/>
    <m/>
    <m/>
    <m/>
    <m/>
    <m/>
  </r>
  <r>
    <x v="10"/>
    <s v="Outstanding"/>
    <x v="2017"/>
    <x v="136"/>
    <m/>
    <x v="306"/>
    <x v="11"/>
    <s v="0 Fatalities_x000a_1 Injuries"/>
    <x v="1"/>
    <n v="1"/>
    <m/>
    <x v="601"/>
    <s v="Six cartridges ignited while the operative was unblocking a jammed cartridge in the feeding track of the linking machine. He used a small screwdriver and pulled the cartridge towards him, causing the projectile to hit the primer cap of the next cartridge."/>
    <x v="0"/>
    <s v="Rough handling"/>
    <m/>
    <m/>
    <m/>
    <m/>
    <m/>
    <m/>
  </r>
  <r>
    <x v="10"/>
    <s v="Outstanding"/>
    <x v="2018"/>
    <x v="136"/>
    <m/>
    <x v="759"/>
    <x v="6"/>
    <s v="1 Fatalities_x000a_1 Injuries"/>
    <x v="4"/>
    <n v="1"/>
    <m/>
    <x v="36"/>
    <s v="One worker was reported killed and another injured in an explosion at a munitions plant. The incident apparently happened as military detonators were immersed in a mixture of hydrochloric acid and ferric (III) chloride as part of the disposal process."/>
    <x v="0"/>
    <s v="Not Known"/>
    <m/>
    <m/>
    <m/>
    <m/>
    <m/>
    <m/>
  </r>
  <r>
    <x v="10"/>
    <s v="Outstanding"/>
    <x v="2019"/>
    <x v="136"/>
    <m/>
    <x v="760"/>
    <x v="77"/>
    <s v="1 Fatalities_x000a_1 Injuries"/>
    <x v="4"/>
    <n v="1"/>
    <m/>
    <x v="546"/>
    <s v="One soldier was killed and a military officer sustained multiple injuries in an accidental explosion of a mortar bomb at an ammunition depot, according to reports. The incident occurred as the two were disassembling the bomb."/>
    <x v="0"/>
    <s v="Not Known"/>
    <m/>
    <m/>
    <m/>
    <m/>
    <m/>
    <m/>
  </r>
  <r>
    <x v="10"/>
    <s v="Outstanding"/>
    <x v="2020"/>
    <x v="136"/>
    <m/>
    <x v="625"/>
    <x v="17"/>
    <s v="0 Fatalities_x000a_1 Injuries"/>
    <x v="1"/>
    <n v="1"/>
    <m/>
    <x v="576"/>
    <s v="While primer caps were being loaded into the primer insertion machine, the primers initiated within the vibratory feeder and loading tube. Possible factors are: explosives dust or an excessively sensitive primer cap"/>
    <x v="0"/>
    <s v="Not Known"/>
    <m/>
    <m/>
    <m/>
    <m/>
    <m/>
    <m/>
  </r>
  <r>
    <x v="3"/>
    <s v="Outstanding"/>
    <x v="2021"/>
    <x v="136"/>
    <m/>
    <x v="284"/>
    <x v="2"/>
    <s v="0 Fatalities_x000a_0 Injuries"/>
    <x v="1"/>
    <n v="0"/>
    <m/>
    <x v="67"/>
    <s v="A fire at the Anniston Army Depot is reported to have burst several containers that held radioactive gas. The Army said the fire was ignited by a chemical reaction from hydrogen peroxide on oily paper towels used to clean equipment of radioactive tritium."/>
    <x v="0"/>
    <s v="Internal fire"/>
    <m/>
    <m/>
    <m/>
    <m/>
    <m/>
    <m/>
  </r>
  <r>
    <x v="4"/>
    <s v="Outstanding"/>
    <x v="2022"/>
    <x v="136"/>
    <m/>
    <x v="761"/>
    <x v="33"/>
    <s v="0 Fatalities_x000a_0 Injuries"/>
    <x v="1"/>
    <n v="0"/>
    <m/>
    <x v="0"/>
    <s v="An explosion at an abandoned factory is believed to have been caused by sparks from gas cutting torches falling on gunpowder stored in paper boxes. Det cord was also found at the factory. The blast shattered many windows, but no casualties were reported."/>
    <x v="52"/>
    <s v="Contamination; Hot work"/>
    <s v="Failure to FFE properly at time of abandonment."/>
    <m/>
    <m/>
    <s v="FFE while there are SMEs available."/>
    <s v="Closedown and decommission thoroughly as soon as parcticable after explosives operations cease."/>
    <m/>
  </r>
  <r>
    <x v="5"/>
    <s v="Outstanding"/>
    <x v="2023"/>
    <x v="136"/>
    <m/>
    <x v="392"/>
    <x v="3"/>
    <s v="0 Fatalities_x000a_0 Injuries"/>
    <x v="1"/>
    <n v="0"/>
    <m/>
    <x v="527"/>
    <s v="An electrical fire occurred in the oven control bay. The bay was unoccupied at the time and no one was injured. An acrid smell was noticed by one of the employees and the fire brigade was called. Inspection showed the oven was not properly maintained."/>
    <x v="0"/>
    <s v="Electrical Fault"/>
    <m/>
    <m/>
    <m/>
    <m/>
    <m/>
    <m/>
  </r>
  <r>
    <x v="11"/>
    <s v="Outstanding"/>
    <x v="2024"/>
    <x v="136"/>
    <m/>
    <x v="443"/>
    <x v="0"/>
    <s v="0 Fatalities_x000a_0 Injuries"/>
    <x v="1"/>
    <n v="0"/>
    <m/>
    <x v="323"/>
    <s v="A fire occurred during the process of extruding single base propellant. The incident caused minor damage to dies but no casualties"/>
    <x v="0"/>
    <s v="Not Known"/>
    <m/>
    <m/>
    <m/>
    <m/>
    <m/>
    <m/>
  </r>
  <r>
    <x v="2"/>
    <s v="Outstanding"/>
    <x v="2025"/>
    <x v="136"/>
    <m/>
    <x v="762"/>
    <x v="20"/>
    <s v="3 Fatalities_x000a_2 Injuries"/>
    <x v="5"/>
    <n v="2"/>
    <m/>
    <x v="6"/>
    <s v="Reports say three people were killed in an explosion at a fireworks factory.  The accident apparently occurred while workers were packing gunpowder into fireworks."/>
    <x v="0"/>
    <s v="Not Known"/>
    <m/>
    <m/>
    <m/>
    <m/>
    <m/>
    <m/>
  </r>
  <r>
    <x v="2"/>
    <s v="Outstanding"/>
    <x v="2026"/>
    <x v="136"/>
    <m/>
    <x v="763"/>
    <x v="13"/>
    <s v="5 Fatalities_x000a_2 Injuries"/>
    <x v="14"/>
    <n v="2"/>
    <m/>
    <x v="6"/>
    <s v="Reports say a fire broke out at the Rajan Fireworks Factory whilst workers were filling rockets in a shed. The flames are reported to have spread to nearby a godown where crackers were stockpiled. The cause of the fire was not reported."/>
    <x v="0"/>
    <s v="Not Known"/>
    <m/>
    <m/>
    <m/>
    <m/>
    <m/>
    <m/>
  </r>
  <r>
    <x v="2"/>
    <s v="Outstanding"/>
    <x v="2027"/>
    <x v="136"/>
    <m/>
    <x v="764"/>
    <x v="11"/>
    <s v="0 Fatalities_x000a_0 Injuries"/>
    <x v="1"/>
    <n v="0"/>
    <m/>
    <x v="576"/>
    <s v="As result of the accidental bumping of the priming plate, priming paste crystals were deposited on the edge of the cups and an ignition of the priming paste occurred during pressing of paper discs onto the cups."/>
    <x v="0"/>
    <s v="Contamination"/>
    <m/>
    <m/>
    <m/>
    <m/>
    <m/>
    <m/>
  </r>
  <r>
    <x v="2"/>
    <s v="Outstanding"/>
    <x v="2028"/>
    <x v="136"/>
    <m/>
    <x v="765"/>
    <x v="13"/>
    <s v="3 Fatalities_x000a_0 Injuries"/>
    <x v="5"/>
    <n v="0"/>
    <m/>
    <x v="6"/>
    <s v="Three child labourers were reported killed in a massive explosion at an unauthorized fireworks factory. According to reports, the children were making rocket fireworks and were pouring gunpowder into shells when an ignition occurred."/>
    <x v="0"/>
    <s v="Not Known"/>
    <m/>
    <m/>
    <m/>
    <m/>
    <m/>
    <m/>
  </r>
  <r>
    <x v="1"/>
    <s v="Outstanding"/>
    <x v="2029"/>
    <x v="136"/>
    <m/>
    <x v="766"/>
    <x v="13"/>
    <s v="1 Fatalities_x000a_12 Injuries"/>
    <x v="4"/>
    <n v="12"/>
    <m/>
    <x v="67"/>
    <s v="Reports say a boy was killed at a scrap shop when a metal object he was trying to dismantle exploded. Nearly a dozen persons were injured in the blast, four of them critically."/>
    <x v="0"/>
    <s v="Rough handling?"/>
    <m/>
    <m/>
    <m/>
    <m/>
    <m/>
    <m/>
  </r>
  <r>
    <x v="1"/>
    <s v="Outstanding"/>
    <x v="2030"/>
    <x v="136"/>
    <m/>
    <x v="767"/>
    <x v="65"/>
    <s v="1 Fatalities_x000a_2 Injuries"/>
    <x v="4"/>
    <n v="2"/>
    <m/>
    <x v="6"/>
    <s v="An explosion that took place during the preparation of fireworks is reported to have killed a teenager and seriously injured her brother and sister."/>
    <x v="0"/>
    <s v="Not Known"/>
    <m/>
    <m/>
    <m/>
    <m/>
    <m/>
    <m/>
  </r>
  <r>
    <x v="1"/>
    <s v="Outstanding"/>
    <x v="2031"/>
    <x v="136"/>
    <m/>
    <x v="634"/>
    <x v="61"/>
    <s v="0 Fatalities_x000a_14 Injuries"/>
    <x v="1"/>
    <n v="14"/>
    <m/>
    <x v="414"/>
    <s v="Reports say 14 people were injured, one critically, when a hand grenade accidentally exploded at an exhibition of government activities at a convention centre. The incident occurred as a policemen was demonstrating the use of a grenade to spectators."/>
    <x v="0"/>
    <s v="Careless handling"/>
    <m/>
    <m/>
    <m/>
    <m/>
    <m/>
    <m/>
  </r>
  <r>
    <x v="1"/>
    <s v="Outstanding"/>
    <x v="2032"/>
    <x v="136"/>
    <m/>
    <x v="768"/>
    <x v="2"/>
    <s v="0 Fatalities_x000a_1 Injuries"/>
    <x v="1"/>
    <n v="1"/>
    <m/>
    <x v="2"/>
    <s v="Reports say an employee at the Cardinal Health Depot required medical treatment after his eyes were burned by nitroglycerine. How the nitroglycerine (which is used as a heart medication) got into the employee’s eyes was unclear."/>
    <x v="0"/>
    <s v="Not Known"/>
    <m/>
    <m/>
    <m/>
    <m/>
    <m/>
    <m/>
  </r>
  <r>
    <x v="1"/>
    <s v="Outstanding"/>
    <x v="2033"/>
    <x v="136"/>
    <m/>
    <x v="769"/>
    <x v="55"/>
    <s v="6 Fatalities_x000a_2 Injuries"/>
    <x v="11"/>
    <n v="2"/>
    <m/>
    <x v="6"/>
    <s v="Chinese authorities confirmed that six workers were killed in an explosion at an official fireworks factory. Workers were transferring fireworks from one warehouse to another when the incident occurred, according to the administration."/>
    <x v="0"/>
    <s v="Not Known"/>
    <m/>
    <m/>
    <m/>
    <m/>
    <m/>
    <m/>
  </r>
  <r>
    <x v="1"/>
    <s v="Outstanding"/>
    <x v="2034"/>
    <x v="136"/>
    <m/>
    <x v="770"/>
    <x v="13"/>
    <s v="1 Fatalities_x000a_0 Injuries"/>
    <x v="4"/>
    <n v="0"/>
    <m/>
    <x v="492"/>
    <s v="An officer of 14th Maha Regiment was reported to have been killed when a grenade that he was checking accidentally exploded."/>
    <x v="0"/>
    <s v="Not Known"/>
    <m/>
    <m/>
    <m/>
    <m/>
    <m/>
    <m/>
  </r>
  <r>
    <x v="1"/>
    <s v="Outstanding"/>
    <x v="2035"/>
    <x v="136"/>
    <m/>
    <x v="411"/>
    <x v="13"/>
    <s v="0 Fatalities_x000a_1 Injuries"/>
    <x v="1"/>
    <n v="1"/>
    <m/>
    <x v="7"/>
    <s v="Reports say a labourer's leg was blown off when electric detonators he was carrying exploded. Wires found at the blast site led police to believe that he was carrying 30 to 50 electric detonators in a nylon bag. The man had been contracted to blast rocks."/>
    <x v="0"/>
    <s v="Inadequate earthing"/>
    <m/>
    <m/>
    <m/>
    <m/>
    <m/>
    <m/>
  </r>
  <r>
    <x v="1"/>
    <s v="Outstanding"/>
    <x v="2036"/>
    <x v="136"/>
    <m/>
    <x v="771"/>
    <x v="54"/>
    <s v="0 Fatalities_x000a_5 Injuries"/>
    <x v="1"/>
    <n v="5"/>
    <m/>
    <x v="602"/>
    <s v="Albanian State Television reported that five soldiers were injured in an explosion at a former military base.  The explosion apparently occurred as shells were being moved."/>
    <x v="0"/>
    <s v="Not Known"/>
    <m/>
    <m/>
    <m/>
    <m/>
    <m/>
    <m/>
  </r>
  <r>
    <x v="1"/>
    <s v="Outstanding"/>
    <x v="2037"/>
    <x v="136"/>
    <m/>
    <x v="772"/>
    <x v="20"/>
    <s v="0 Fatalities_x000a_0 Injuries"/>
    <x v="1"/>
    <n v="0"/>
    <m/>
    <x v="414"/>
    <s v="An elderly lady is reported to have found a live grenade in a sack of potatoes she had bought at a market. The grenade had no safety pin and was still active. Officers later detonated the grenade in the town park."/>
    <x v="0"/>
    <s v="Contamination"/>
    <m/>
    <m/>
    <m/>
    <m/>
    <m/>
    <m/>
  </r>
  <r>
    <x v="1"/>
    <s v="Outstanding"/>
    <x v="2038"/>
    <x v="136"/>
    <m/>
    <x v="773"/>
    <x v="78"/>
    <s v="0 Fatalities_x000a_35 Injuries"/>
    <x v="1"/>
    <n v="5"/>
    <m/>
    <x v="603"/>
    <s v="Reports say that at least 35 people were injured while attempting to collect explosive devices left behind by looters at Jhapa's Korobari VDC."/>
    <x v="0"/>
    <s v="Not Known"/>
    <m/>
    <m/>
    <m/>
    <m/>
    <m/>
    <m/>
  </r>
  <r>
    <x v="1"/>
    <s v="Outstanding"/>
    <x v="2039"/>
    <x v="136"/>
    <m/>
    <x v="774"/>
    <x v="13"/>
    <s v="0 Fatalities_x000a_2 Injuries"/>
    <x v="1"/>
    <n v="2"/>
    <m/>
    <x v="604"/>
    <s v="Two scrap-shop workers were reported injured in a low-intensity explosion that occurred as they were trying to break open a rusted metal box, which it is believed contained materials used in the making of fire crackers."/>
    <x v="0"/>
    <s v="Rough handling"/>
    <m/>
    <m/>
    <m/>
    <m/>
    <m/>
    <m/>
  </r>
  <r>
    <x v="1"/>
    <s v="Outstanding"/>
    <x v="2040"/>
    <x v="136"/>
    <m/>
    <x v="775"/>
    <x v="13"/>
    <s v="0 Fatalities_x000a_3 Injuries"/>
    <x v="1"/>
    <n v="3"/>
    <m/>
    <x v="492"/>
    <s v="Police reported that three persons, including two Bihar Military Police commandos, sustained injuries when a grenade being serviced by BMP personnel went off accidentally at the divisional jail."/>
    <x v="0"/>
    <s v="Rough handling?"/>
    <m/>
    <m/>
    <m/>
    <m/>
    <m/>
    <m/>
  </r>
  <r>
    <x v="1"/>
    <s v="Outstanding"/>
    <x v="2041"/>
    <x v="136"/>
    <m/>
    <x v="776"/>
    <x v="2"/>
    <s v="0 Fatalities_x000a_1 Injuries"/>
    <x v="1"/>
    <n v="1"/>
    <m/>
    <x v="6"/>
    <s v="A pyrotechnician was injured in an explosion that occurred as he was preparing a fireworks display, according to reports. The cause of the accident was not immediately apparent. The man was taken to hospital with serious facial injuries."/>
    <x v="0"/>
    <s v="Not Known"/>
    <m/>
    <m/>
    <m/>
    <m/>
    <m/>
    <m/>
  </r>
  <r>
    <x v="1"/>
    <s v="Outstanding"/>
    <x v="2042"/>
    <x v="136"/>
    <m/>
    <x v="777"/>
    <x v="8"/>
    <s v="6 Fatalities_x000a_50 Injuries"/>
    <x v="11"/>
    <n v="50"/>
    <m/>
    <x v="9"/>
    <s v="Police believe that an explosion that tore through an outdoor market where some 1,000 people were present might have been caused by someone with a cigarette who accidentally lit an unattended backpack full of dynamite."/>
    <x v="0"/>
    <s v="Contraband/smoking"/>
    <m/>
    <m/>
    <m/>
    <m/>
    <m/>
    <m/>
  </r>
  <r>
    <x v="1"/>
    <s v="Outstanding"/>
    <x v="2043"/>
    <x v="136"/>
    <m/>
    <x v="625"/>
    <x v="17"/>
    <s v="0 Fatalities_x000a_0 Injuries"/>
    <x v="1"/>
    <n v="0"/>
    <m/>
    <x v="605"/>
    <s v="A fireball of match composition occurred as the material was being removed for disposal from a plastic container in which it had been stored for several days.The material is a potassium chlorate based composition made to an old UK military specification"/>
    <x v="0"/>
    <s v="Contamination"/>
    <m/>
    <m/>
    <m/>
    <m/>
    <m/>
    <m/>
  </r>
  <r>
    <x v="1"/>
    <s v="Outstanding"/>
    <x v="2044"/>
    <x v="136"/>
    <m/>
    <x v="778"/>
    <x v="79"/>
    <s v="2 Fatalities_x000a_2 Injuries"/>
    <x v="0"/>
    <n v="2"/>
    <m/>
    <x v="67"/>
    <s v="Two workers were reported killed in a powerful explosion at an oil well.  The incident apparently happened during the preparation of an explosives device."/>
    <x v="0"/>
    <s v="Not Known"/>
    <m/>
    <m/>
    <m/>
    <m/>
    <m/>
    <m/>
  </r>
  <r>
    <x v="1"/>
    <s v="Outstanding"/>
    <x v="2045"/>
    <x v="136"/>
    <m/>
    <x v="779"/>
    <x v="80"/>
    <s v="0 Fatalities_x000a_6 Injuries"/>
    <x v="1"/>
    <n v="6"/>
    <m/>
    <x v="606"/>
    <s v="Report were received that five small, homemade bombs, produced before a court as evidence in a trial, exploded, leaving six people wounded."/>
    <x v="0"/>
    <s v="Not Known"/>
    <m/>
    <m/>
    <m/>
    <m/>
    <m/>
    <m/>
  </r>
  <r>
    <x v="1"/>
    <s v="Outstanding"/>
    <x v="2046"/>
    <x v="136"/>
    <m/>
    <x v="780"/>
    <x v="79"/>
    <s v="1 Fatalities_x000a_1 Injuries"/>
    <x v="4"/>
    <n v="1"/>
    <m/>
    <x v="67"/>
    <s v="A &quot;sapper&quot; was reported killed in an explosion that occurred during preparative work for disarming unexploded ordnance in a former Soviet base."/>
    <x v="0"/>
    <s v="Not Known"/>
    <m/>
    <m/>
    <m/>
    <m/>
    <m/>
    <m/>
  </r>
  <r>
    <x v="1"/>
    <s v="Outstanding"/>
    <x v="2047"/>
    <x v="136"/>
    <m/>
    <x v="781"/>
    <x v="55"/>
    <s v="2 Fatalities_x000a_0 Injuries"/>
    <x v="0"/>
    <n v="0"/>
    <m/>
    <x v="7"/>
    <s v="Reports say two persons were killed and two houses were destroyed in an explosion that occurred as villagers were making detonators in a residential building."/>
    <x v="0"/>
    <s v="Not Known"/>
    <m/>
    <m/>
    <m/>
    <m/>
    <m/>
    <m/>
  </r>
  <r>
    <x v="1"/>
    <s v="Outstanding"/>
    <x v="2048"/>
    <x v="136"/>
    <m/>
    <x v="782"/>
    <x v="55"/>
    <s v="2 Fatalities_x000a_3 Injuries"/>
    <x v="0"/>
    <n v="3"/>
    <m/>
    <x v="7"/>
    <s v="Reports say two persons were killed and three others injured in an explosion that occurred as several local residents were making detonators in a residential building."/>
    <x v="0"/>
    <s v="Not Known"/>
    <m/>
    <m/>
    <m/>
    <m/>
    <m/>
    <m/>
  </r>
  <r>
    <x v="1"/>
    <s v="Outstanding"/>
    <x v="2049"/>
    <x v="136"/>
    <m/>
    <x v="783"/>
    <x v="55"/>
    <s v="2 Fatalities_x000a_3 Injuries"/>
    <x v="0"/>
    <n v="3"/>
    <m/>
    <x v="7"/>
    <s v="Reports say two persons were killed and three others injured in an explosion at an underground detonator factory"/>
    <x v="0"/>
    <s v="Not Known"/>
    <m/>
    <m/>
    <m/>
    <m/>
    <m/>
    <m/>
  </r>
  <r>
    <x v="1"/>
    <s v="Outstanding"/>
    <x v="2050"/>
    <x v="136"/>
    <m/>
    <x v="784"/>
    <x v="65"/>
    <s v="0 Fatalities_x000a_3 Injuries"/>
    <x v="1"/>
    <n v="3"/>
    <m/>
    <x v="67"/>
    <s v="Three people were reported injured when an explosive device went off inside an arms shop. The shop owner was reported to have been cleaning weapons at the time of the incident."/>
    <x v="0"/>
    <s v="Not Known"/>
    <m/>
    <m/>
    <m/>
    <m/>
    <m/>
    <m/>
  </r>
  <r>
    <x v="1"/>
    <s v="Outstanding"/>
    <x v="2051"/>
    <x v="136"/>
    <m/>
    <x v="365"/>
    <x v="3"/>
    <s v="0 Fatalities_x000a_0 Injuries"/>
    <x v="1"/>
    <n v="0"/>
    <m/>
    <x v="607"/>
    <s v="Three propellant charges were being transported by fork lift truck when they bounced off the forks and onto the ground. The incident caused some surface damage and contamination, leading to disposal of the motor grains."/>
    <x v="0"/>
    <s v="Not Known"/>
    <m/>
    <m/>
    <m/>
    <m/>
    <m/>
    <m/>
  </r>
  <r>
    <x v="1"/>
    <s v="Outstanding"/>
    <x v="2052"/>
    <x v="136"/>
    <m/>
    <x v="785"/>
    <x v="35"/>
    <s v="1 Fatalities_x000a_0 Injuries"/>
    <x v="4"/>
    <n v="0"/>
    <m/>
    <x v="67"/>
    <s v="Greek police reported that an explosives expert was killed in his home while he was preparing explosives for use in a road construction project. It is not known what caused the explosion."/>
    <x v="0"/>
    <s v="Not Known"/>
    <m/>
    <m/>
    <m/>
    <m/>
    <m/>
    <m/>
  </r>
  <r>
    <x v="1"/>
    <s v="Outstanding"/>
    <x v="2053"/>
    <x v="136"/>
    <m/>
    <x v="786"/>
    <x v="2"/>
    <s v="0 Fatalities_x000a_1 Injuries"/>
    <x v="1"/>
    <n v="1"/>
    <m/>
    <x v="6"/>
    <s v="A pyrotechnics worker lost several fingers in a fireworks accident. Authorities said a mortar flipped over &amp; went off, hitting the man in the chest &amp; hands. The man was apparently breaking down the display (due to bad weather) when the incident occurred."/>
    <x v="0"/>
    <s v="Not Known"/>
    <m/>
    <m/>
    <m/>
    <m/>
    <m/>
    <m/>
  </r>
  <r>
    <x v="1"/>
    <s v="Outstanding"/>
    <x v="2054"/>
    <x v="136"/>
    <m/>
    <x v="787"/>
    <x v="13"/>
    <s v="0 Fatalities_x000a_1 Injuries"/>
    <x v="1"/>
    <n v="1"/>
    <m/>
    <x v="6"/>
    <s v="A man sustained minor burns when firecrackers stored in his hut exploded. The man had collected the crackers from a nearby temple and apparently initiated the incident while in an inebriated condition when he fell on to one of the packets."/>
    <x v="0"/>
    <s v="Falling Object"/>
    <m/>
    <m/>
    <m/>
    <m/>
    <m/>
    <m/>
  </r>
  <r>
    <x v="1"/>
    <s v="Outstanding"/>
    <x v="2055"/>
    <x v="136"/>
    <m/>
    <x v="788"/>
    <x v="13"/>
    <s v="0 Fatalities_x000a_1 Injuries"/>
    <x v="1"/>
    <n v="1"/>
    <m/>
    <x v="45"/>
    <s v="Reports say a jawan was critically injured when a shell accidentally exploded in an army camp. The explosion took place when some jawans, while cleaning a barrack, moved a tin box that contained the shell."/>
    <x v="0"/>
    <s v="Not Known"/>
    <m/>
    <m/>
    <m/>
    <m/>
    <m/>
    <m/>
  </r>
  <r>
    <x v="1"/>
    <s v="Outstanding"/>
    <x v="2056"/>
    <x v="136"/>
    <m/>
    <x v="789"/>
    <x v="13"/>
    <s v="1 Fatalities_x000a_2 Injuries"/>
    <x v="4"/>
    <n v="2"/>
    <m/>
    <x v="67"/>
    <s v="Reports say a  22-year-old man was killed and two of his family members were injured after an unknown  substance/device fell off a shelf in a display case and exploded. The blast shattered glass panes in the house and left the walls cracked."/>
    <x v="0"/>
    <s v="Dropped explosives"/>
    <m/>
    <m/>
    <m/>
    <m/>
    <m/>
    <m/>
  </r>
  <r>
    <x v="1"/>
    <s v="Outstanding"/>
    <x v="2057"/>
    <x v="136"/>
    <m/>
    <x v="790"/>
    <x v="65"/>
    <s v="1 Fatalities_x000a_0 Injuries"/>
    <x v="4"/>
    <n v="0"/>
    <m/>
    <x v="67"/>
    <s v="Reports say a shopkeeper running a scrap business was killed when he hammered an explosives device that was contained amongst scrap metal. The device exploded causing severe injuries to the man. He was rushed to hospital but died later."/>
    <x v="0"/>
    <s v="Rough handling"/>
    <m/>
    <m/>
    <m/>
    <m/>
    <m/>
    <m/>
  </r>
  <r>
    <x v="1"/>
    <s v="Outstanding"/>
    <x v="2058"/>
    <x v="136"/>
    <m/>
    <x v="791"/>
    <x v="13"/>
    <s v="1 Fatalities_x000a_0 Injuries"/>
    <x v="4"/>
    <n v="0"/>
    <m/>
    <x v="492"/>
    <s v="An army jawan was reported killed when a grenade accidentally exploded at his post. The grenade apparently fell from his hand."/>
    <x v="0"/>
    <s v="Rough handling?"/>
    <m/>
    <m/>
    <m/>
    <m/>
    <m/>
    <m/>
  </r>
  <r>
    <x v="1"/>
    <s v="Outstanding"/>
    <x v="2059"/>
    <x v="136"/>
    <m/>
    <x v="792"/>
    <x v="33"/>
    <s v="0 Fatalities_x000a_1 Injuries"/>
    <x v="1"/>
    <n v="1"/>
    <m/>
    <x v="6"/>
    <s v="Local police sources reported that a 12-year-old boy sustained serious injuries after a giant firecracker he made for Loy Krathong celebration exploded in his hand. Doctors had to amputate his right hand and his eyes were also badly damaged."/>
    <x v="0"/>
    <s v="Not Known"/>
    <m/>
    <m/>
    <m/>
    <m/>
    <m/>
    <m/>
  </r>
  <r>
    <x v="1"/>
    <s v="Outstanding"/>
    <x v="2060"/>
    <x v="136"/>
    <m/>
    <x v="793"/>
    <x v="30"/>
    <s v="1 Fatalities_x000a_5 Injuries"/>
    <x v="4"/>
    <n v="5"/>
    <m/>
    <x v="67"/>
    <s v="Local police reported that a blast at the Baja Film Studios was caused by the mishandling of powder used in film stunts. One person was killed in the incident and five others were wounded."/>
    <x v="0"/>
    <s v="Not Known"/>
    <m/>
    <m/>
    <m/>
    <m/>
    <m/>
    <m/>
  </r>
  <r>
    <x v="1"/>
    <s v="Outstanding"/>
    <x v="2061"/>
    <x v="136"/>
    <m/>
    <x v="794"/>
    <x v="2"/>
    <s v="0 Fatalities_x000a_1 Injuries"/>
    <x v="1"/>
    <n v="1"/>
    <m/>
    <x v="608"/>
    <s v="A youth was reported to have has lost his hand in a homemade pipe bomb explosion. The device exploded when a cannon fuse, lit with a candle wick, could not be extinguished; the youth then tried to throw the bomb outside when it blew up"/>
    <x v="0"/>
    <s v="Horseplay"/>
    <m/>
    <m/>
    <m/>
    <m/>
    <m/>
    <m/>
  </r>
  <r>
    <x v="1"/>
    <s v="Outstanding"/>
    <x v="2062"/>
    <x v="136"/>
    <m/>
    <x v="795"/>
    <x v="3"/>
    <s v="0 Fatalities_x000a_0 Injuries"/>
    <x v="1"/>
    <n v="0"/>
    <m/>
    <x v="609"/>
    <s v="A bomb disposal team were called to Dawlish Community College to collect a parachute flare that had been taken into a class by a pupil. A 600m exclusion zone was set up and staff and students were evacuated from part of the college."/>
    <x v="0"/>
    <s v="Not Known"/>
    <m/>
    <m/>
    <m/>
    <m/>
    <m/>
    <m/>
  </r>
  <r>
    <x v="1"/>
    <s v="Outstanding"/>
    <x v="2063"/>
    <x v="136"/>
    <m/>
    <x v="796"/>
    <x v="6"/>
    <s v="0 Fatalities_x000a_1 Injuries"/>
    <x v="1"/>
    <n v="1"/>
    <m/>
    <x v="610"/>
    <s v="An explosion is reported to have occurred in a chemistry laboratory as a teacher demonstrated an experiment involving mixing phosphorus with sodium chlorate! The teacher sustained burns but fortunately the pupils were not injured."/>
    <x v="0"/>
    <s v="Incompatibility"/>
    <m/>
    <m/>
    <m/>
    <m/>
    <m/>
    <m/>
  </r>
  <r>
    <x v="1"/>
    <s v="Outstanding"/>
    <x v="2064"/>
    <x v="136"/>
    <m/>
    <x v="797"/>
    <x v="2"/>
    <s v="0 Fatalities_x000a_6 Injuries"/>
    <x v="1"/>
    <n v="6"/>
    <m/>
    <x v="6"/>
    <s v="Reports say a firecracker ignited in the clothing of a student attending Phelps High School. She  was later transported to hospital with minor burns. Five other students complained of possible hearing injuries as a result of the incident."/>
    <x v="0"/>
    <s v="Not Known"/>
    <m/>
    <m/>
    <m/>
    <m/>
    <m/>
    <m/>
  </r>
  <r>
    <x v="1"/>
    <s v="Outstanding"/>
    <x v="2065"/>
    <x v="136"/>
    <m/>
    <x v="798"/>
    <x v="2"/>
    <s v="0 Fatalities_x000a_3 Injuries"/>
    <x v="1"/>
    <n v="3"/>
    <m/>
    <x v="6"/>
    <s v="A pyrotechnics expert who attempted to pry open a pyrotechnic shell with a screwdriver is reported to have lost his left hand in the ensuing explosion. The explosion blew out the windows of the room and caused smoke damage."/>
    <x v="0"/>
    <s v="Rough handling"/>
    <m/>
    <m/>
    <m/>
    <m/>
    <m/>
    <m/>
  </r>
  <r>
    <x v="1"/>
    <s v="Outstanding"/>
    <x v="2066"/>
    <x v="136"/>
    <m/>
    <x v="799"/>
    <x v="3"/>
    <s v="0 Fatalities_x000a_1 Injuries"/>
    <x v="1"/>
    <n v="1"/>
    <m/>
    <x v="611"/>
    <s v="A sub postmistress needed hospital treatment after a package containing a car steering wheel airbag exploded at a post office. A man was later cautioned by the police for sending a dangerous article by post"/>
    <x v="0"/>
    <s v="Procedure in error"/>
    <m/>
    <m/>
    <m/>
    <m/>
    <m/>
    <m/>
  </r>
  <r>
    <x v="6"/>
    <s v="Outstanding"/>
    <x v="2067"/>
    <x v="136"/>
    <m/>
    <x v="800"/>
    <x v="1"/>
    <s v="2 Fatalities_x000a_1 Injuries"/>
    <x v="0"/>
    <n v="1"/>
    <m/>
    <x v="383"/>
    <s v="Two bomb disposal experts were reported killed in an explosion at an ammunition dump. Reports suggest a deflagration occurred when the experts were loading grenades onto a truck, in preparation for disposal."/>
    <x v="0"/>
    <s v="Not Known"/>
    <m/>
    <m/>
    <m/>
    <m/>
    <m/>
    <m/>
  </r>
  <r>
    <x v="6"/>
    <s v="Outstanding"/>
    <x v="2068"/>
    <x v="136"/>
    <m/>
    <x v="801"/>
    <x v="13"/>
    <s v="3 Fatalities"/>
    <x v="5"/>
    <n v="0"/>
    <m/>
    <x v="9"/>
    <s v="An explosion is reported to have occurred while dynamite sticks were being loaded into a vehicle from a magazine. The explosion destroyed the vehicle and the body one victim was found 100 metres away."/>
    <x v="0"/>
    <s v="Not Known"/>
    <m/>
    <m/>
    <m/>
    <m/>
    <m/>
    <m/>
  </r>
  <r>
    <x v="6"/>
    <s v="Outstanding"/>
    <x v="2069"/>
    <x v="136"/>
    <m/>
    <x v="802"/>
    <x v="65"/>
    <s v="1 Fatalities_x000a_3 Injuries"/>
    <x v="4"/>
    <n v="3"/>
    <m/>
    <x v="36"/>
    <s v="A man was killed and three others were injured in an explosion that occurred as a truck loaded with obsolete weapons was being unloaded at a foundry, according to reports."/>
    <x v="0"/>
    <s v="Not Known"/>
    <m/>
    <m/>
    <m/>
    <m/>
    <m/>
    <m/>
  </r>
  <r>
    <x v="6"/>
    <s v="Outstanding"/>
    <x v="2070"/>
    <x v="136"/>
    <m/>
    <x v="803"/>
    <x v="81"/>
    <s v="5 Fatalities_x000a_10 Injuries"/>
    <x v="14"/>
    <n v="10"/>
    <m/>
    <x v="36"/>
    <s v="Five soldiers of the Mozambican armed forces were reported killed in an explosion that occurred while they were unloading obsolete munitions preparatory to their destruction."/>
    <x v="0"/>
    <s v="Faulty article?"/>
    <m/>
    <m/>
    <m/>
    <m/>
    <m/>
    <m/>
  </r>
  <r>
    <x v="6"/>
    <s v="Outstanding"/>
    <x v="2071"/>
    <x v="136"/>
    <m/>
    <x v="804"/>
    <x v="61"/>
    <s v="0 Fatalities_x000a_4 Injuries"/>
    <x v="1"/>
    <n v="4"/>
    <m/>
    <x v="468"/>
    <s v="An accidental explosion is reported to have occurred at an airbase adjoining Sri Lanka's international airport as airmen were loading a bomb onto a fighter jet."/>
    <x v="0"/>
    <s v="Not Known"/>
    <m/>
    <m/>
    <m/>
    <m/>
    <m/>
    <m/>
  </r>
  <r>
    <x v="6"/>
    <s v="Outstanding"/>
    <x v="2072"/>
    <x v="136"/>
    <m/>
    <x v="805"/>
    <x v="81"/>
    <s v="0 Fatalities_x000a_4 Injuries"/>
    <x v="1"/>
    <n v="4"/>
    <m/>
    <x v="36"/>
    <s v="An explosion at the Maputo air base is reported to have occurred when obsolete munitions, awaiting disposal, detonated on a truck. Bits of shrapnel hit many houses near the air base but residents told journalists no-one had been injured"/>
    <x v="0"/>
    <s v="Faulty article"/>
    <m/>
    <m/>
    <m/>
    <m/>
    <m/>
    <m/>
  </r>
  <r>
    <x v="14"/>
    <s v="Outstanding"/>
    <x v="2073"/>
    <x v="136"/>
    <m/>
    <x v="50"/>
    <x v="1"/>
    <s v="0 Fatalities_x000a_0 Injuries"/>
    <x v="1"/>
    <n v="0"/>
    <m/>
    <x v="80"/>
    <s v="While machining a test sample of propellant an ignition occurred. The ignition propagated into the suction pipe that removes the shavings. An explosion followed and the pipe burst. The roof of the room contained the explosion but had to be replaced."/>
    <x v="0"/>
    <s v="Not Known"/>
    <m/>
    <m/>
    <m/>
    <m/>
    <m/>
    <m/>
  </r>
  <r>
    <x v="14"/>
    <s v="Outstanding"/>
    <x v="2074"/>
    <x v="136"/>
    <m/>
    <x v="50"/>
    <x v="1"/>
    <s v="0 Fatalities_x000a_0 Injuries"/>
    <x v="1"/>
    <n v="0"/>
    <m/>
    <x v="506"/>
    <s v="A pneumatic explosion of the suction pipe occurred while mechanical testing composite propellant by machining propellant samples. The rubber suction tube exploded violently and the roof of the shop [light roof] was partially blown out."/>
    <x v="0"/>
    <s v="Not Known"/>
    <m/>
    <m/>
    <m/>
    <m/>
    <m/>
    <m/>
  </r>
  <r>
    <x v="12"/>
    <s v="Outstanding"/>
    <x v="2075"/>
    <x v="136"/>
    <m/>
    <x v="463"/>
    <x v="17"/>
    <s v="0 Fatalities_x000a_1 Injuries"/>
    <x v="1"/>
    <n v="1"/>
    <m/>
    <x v="17"/>
    <s v="A small explosion occurred as a welder was cutting through a 0.25&quot; pipe with a cutting disc. The pipe was contaminated with nitrocellulose"/>
    <x v="0"/>
    <s v="Contamination"/>
    <m/>
    <m/>
    <m/>
    <m/>
    <m/>
    <m/>
  </r>
  <r>
    <x v="8"/>
    <s v="Outstanding"/>
    <x v="2076"/>
    <x v="136"/>
    <m/>
    <x v="806"/>
    <x v="4"/>
    <s v="4 Fatalities_x000a_0 Injuries"/>
    <x v="7"/>
    <n v="0"/>
    <m/>
    <x v="8"/>
    <s v="An explosion followed by fire occurred in the press room. There are indications that the explosion did not start in the press itself. The concrete press room was totally destroyed and also a process building ~50m away was badly damaged."/>
    <x v="0"/>
    <s v="Not Known"/>
    <m/>
    <m/>
    <m/>
    <m/>
    <m/>
    <m/>
  </r>
  <r>
    <x v="8"/>
    <s v="Outstanding"/>
    <x v="2077"/>
    <x v="136"/>
    <m/>
    <x v="360"/>
    <x v="10"/>
    <s v="0 Fatalities_x000a_0 Injuries"/>
    <x v="1"/>
    <n v="0"/>
    <m/>
    <x v="8"/>
    <s v="A few grams of single base propellant ignited during the pressing of a 40kg charge. There were no casualties or damage. No reasons for the occurrence were proposed."/>
    <x v="0"/>
    <s v="Not Known"/>
    <m/>
    <m/>
    <m/>
    <m/>
    <m/>
    <m/>
  </r>
  <r>
    <x v="8"/>
    <s v="Outstanding"/>
    <x v="2078"/>
    <x v="136"/>
    <m/>
    <x v="807"/>
    <x v="6"/>
    <s v="0 Fatalities_x000a_2 Injuries"/>
    <x v="1"/>
    <n v="2"/>
    <m/>
    <x v="8"/>
    <s v="A deflagration took place in the piston press during the process of pressing 20kg of solventless double base propellant in the multibase propellant plant. The blow out panel was destroyed; windows were broken; lights, heat pipes and dies were damaged."/>
    <x v="0"/>
    <s v="Not Known"/>
    <m/>
    <m/>
    <m/>
    <m/>
    <m/>
    <m/>
  </r>
  <r>
    <x v="8"/>
    <s v="Outstanding"/>
    <x v="2079"/>
    <x v="136"/>
    <m/>
    <x v="392"/>
    <x v="3"/>
    <s v="0 Fatalities_x000a_0 Injuries"/>
    <x v="1"/>
    <n v="0"/>
    <m/>
    <x v="8"/>
    <s v="An ignition occurred during the remote pressing of a Speedline Rocket using RD2444 propellant. The operative was in an adjoining building and was uninjured. As a result of the ignition a secondary fire occurred which caused significant damage to the bldg."/>
    <x v="0"/>
    <s v="Not Known"/>
    <m/>
    <m/>
    <m/>
    <m/>
    <m/>
    <m/>
  </r>
  <r>
    <x v="8"/>
    <s v="Outstanding"/>
    <x v="2080"/>
    <x v="136"/>
    <m/>
    <x v="643"/>
    <x v="3"/>
    <s v="0 Fatalities_x000a_0 Injuries"/>
    <x v="1"/>
    <n v="0"/>
    <m/>
    <x v="8"/>
    <s v="During manufacture of red phosphorus pellets, approximately 75g of CC459 composition ignited in the press. The root cause of the incident was the use of press tooling designed for use as fixed tooling being used as loose tooling."/>
    <x v="0"/>
    <s v="Procedure in error"/>
    <m/>
    <m/>
    <m/>
    <m/>
    <m/>
    <m/>
  </r>
  <r>
    <x v="7"/>
    <s v="Outstanding"/>
    <x v="2081"/>
    <x v="136"/>
    <m/>
    <x v="808"/>
    <x v="13"/>
    <s v="5 Fatalities_x000a_6 Injuries"/>
    <x v="14"/>
    <n v="6"/>
    <m/>
    <x v="0"/>
    <s v="An explosion is reported to have occurred at the factory while workers were sieving ammunition powder (gunpowder?). According to reports the explosion was initiated by a spark and propagated to about 150kg of ammunition stored nearby."/>
    <x v="0"/>
    <s v="Not Known"/>
    <m/>
    <m/>
    <m/>
    <m/>
    <m/>
    <m/>
  </r>
  <r>
    <x v="7"/>
    <s v="Outstanding"/>
    <x v="2082"/>
    <x v="136"/>
    <m/>
    <x v="306"/>
    <x v="11"/>
    <s v="0 Fatalities_x000a_0 Injuries"/>
    <x v="1"/>
    <n v="0"/>
    <m/>
    <x v="612"/>
    <s v="A detonation occurred during the process of granualting an igniter composition. Three preliminary theories advanced: (a) friction on dry paste; (b) static electricity in collection hopper; (c) granulator screen rupture. A blow-out panel was projected 50ft"/>
    <x v="0"/>
    <s v="Not Known"/>
    <m/>
    <m/>
    <m/>
    <m/>
    <m/>
    <m/>
  </r>
  <r>
    <x v="9"/>
    <s v="Outstanding"/>
    <x v="2083"/>
    <x v="137"/>
    <m/>
    <x v="17"/>
    <x v="3"/>
    <s v="Minor injury or damage to facility"/>
    <x v="1"/>
    <n v="1"/>
    <s v="damage to facility"/>
    <x v="8"/>
    <s v="Dangerous Occurrence during disposal of fuzes"/>
    <x v="4"/>
    <s v="Initiation by static"/>
    <s v="improper packaging of old EBWs"/>
    <s v="None"/>
    <s v="Ensure antistatic bags are used for transfer of static sensitive articles"/>
    <s v="N/A"/>
    <s v="Ensure antistatic bags are used for transfer of static sensitive articles"/>
    <m/>
  </r>
  <r>
    <x v="9"/>
    <s v="Outstanding"/>
    <x v="2084"/>
    <x v="137"/>
    <m/>
    <x v="17"/>
    <x v="8"/>
    <s v="none"/>
    <x v="1"/>
    <n v="0"/>
    <m/>
    <x v="8"/>
    <s v="Explosion on disposal of waste"/>
    <x v="8"/>
    <s v="Not segregating waste"/>
    <s v="Not having procedures"/>
    <s v="None"/>
    <s v="Ensure proper segregation of waste"/>
    <m/>
    <s v="segregate waste at point of creation_x000a_Ensure waste checked prior to disposal_x000a_Use clear bags to aid viewing"/>
    <m/>
  </r>
  <r>
    <x v="9"/>
    <s v="Outstanding"/>
    <x v="2085"/>
    <x v="137"/>
    <m/>
    <x v="17"/>
    <x v="38"/>
    <s v="1 fatality, 3 minor injuries"/>
    <x v="4"/>
    <n v="3"/>
    <m/>
    <x v="8"/>
    <s v="Burning wast emulsion cartridges"/>
    <x v="4"/>
    <s v="Not adhearing to procedure - entering burn area before elapsed safety time"/>
    <s v="Not following correct procedure; self-confinement of explosive"/>
    <s v="Adhering to procedures; ALARP procedures to control confinement"/>
    <s v="Adhering to procedures; ALARP procedures to control confinement"/>
    <s v="Adhering to procedures; ALARP procedures to control confinement"/>
    <s v="Adhering to procedures; ALARP procedures to control confinement"/>
    <m/>
  </r>
  <r>
    <x v="9"/>
    <s v="Outstanding"/>
    <x v="2086"/>
    <x v="137"/>
    <m/>
    <x v="809"/>
    <x v="11"/>
    <s v="2 injuries"/>
    <x v="1"/>
    <n v="2"/>
    <m/>
    <x v="8"/>
    <s v="Pyrotechnic ignited during preparation"/>
    <x v="8"/>
    <s v="Ignition due to improper handling"/>
    <s v="No procedures for preparation_x000a_lack of training_x000a_improper equipment/facility"/>
    <s v="None"/>
    <s v="Establish written procedures for disposal and preparation_x000a_Dispose of materials in a timely manner (do not let it accumulate)_x000a_Avoid unnecessary operations (i.e. pack into suitable size bags at source of waste)"/>
    <s v="PPE_x000a_Reduce quantities_x000a_segregate materials"/>
    <s v="Ensure procedures followed_x000a_adhere to safe limits and separation distances_x000a_Minimise handling - pack into suitable containers at source of waste"/>
    <m/>
  </r>
  <r>
    <x v="9"/>
    <s v="Outstanding"/>
    <x v="2087"/>
    <x v="137"/>
    <d v="2008-12-03T00:00:00"/>
    <x v="17"/>
    <x v="2"/>
    <s v="Contamination of drinking-water supply (no reported health-related incidents)"/>
    <x v="1"/>
    <n v="0"/>
    <s v="Contamination of drinking-water supply (no reported health-related incidents)"/>
    <x v="8"/>
    <s v="Migration of Perchlorate into drinking-water supply."/>
    <x v="53"/>
    <s v="Not known"/>
    <s v="Build up of perchlorate in concrete 'pond' where company dump contaminate."/>
    <s v="Build up of perchlorate in concrete 'pond' where company dump contaminate."/>
    <s v="Don't build up excessive amounts of contaminate in concrete 'pond'_x000a_Carry out regular monitoring and testing of pond, surrounding ground and water supply._x000a_Alarm systems to measure build-up of perchlorate."/>
    <s v="Regular monitoring and measuring of pond, surrounding area and water supply. "/>
    <s v="Don't let concrete pond overflow_x000a_Measures need to be in place to monitor the levels of contaminate in the pond to avoid overfilling. "/>
    <m/>
  </r>
  <r>
    <x v="10"/>
    <s v="Outstanding"/>
    <x v="2088"/>
    <x v="137"/>
    <m/>
    <x v="810"/>
    <x v="64"/>
    <s v="2 Fatalities_x000a_1 Injuries"/>
    <x v="0"/>
    <n v="1"/>
    <m/>
    <x v="36"/>
    <s v="Reports say two soldiers were killed and another was wounded when a bomb they were defusing at a military base exploded."/>
    <x v="0"/>
    <s v="Not Known"/>
    <m/>
    <m/>
    <m/>
    <m/>
    <m/>
    <m/>
  </r>
  <r>
    <x v="10"/>
    <s v="Outstanding"/>
    <x v="2089"/>
    <x v="137"/>
    <m/>
    <x v="811"/>
    <x v="55"/>
    <s v="5 Fatalities_x000a_1 Injuries"/>
    <x v="14"/>
    <n v="1"/>
    <m/>
    <x v="6"/>
    <s v="Five workers were reported killed in an explosion at a fireworks factory. The workers were said to be installing powder fuses at the time of the incident. More than ten workshop rooms were destroyed in the blast."/>
    <x v="0"/>
    <s v="Not Known"/>
    <m/>
    <m/>
    <m/>
    <m/>
    <m/>
    <m/>
  </r>
  <r>
    <x v="10"/>
    <s v="Outstanding"/>
    <x v="2090"/>
    <x v="137"/>
    <m/>
    <x v="812"/>
    <x v="54"/>
    <s v="26 Fatalities_x000a_300 Injuries"/>
    <x v="48"/>
    <n v="300"/>
    <m/>
    <x v="36"/>
    <s v="A series of massive explosions ripped through an ammunition dump. The blast is said to have destroyed more than 400 houses and damaged thousands of others in nearby villages. It is believed the incident happened during destruction of obsolete ammo."/>
    <x v="0"/>
    <s v="Not Known"/>
    <m/>
    <m/>
    <m/>
    <m/>
    <m/>
    <m/>
  </r>
  <r>
    <x v="10"/>
    <s v="Outstanding"/>
    <x v="2091"/>
    <x v="137"/>
    <m/>
    <x v="813"/>
    <x v="2"/>
    <s v="0 Fatalities_x000a_1 Injuries"/>
    <x v="1"/>
    <n v="1"/>
    <m/>
    <x v="6"/>
    <s v="Reports say that an ignition occurred as men were installing fuses in fireworks. The incident happened in a barn, where the fireworks were to be stored in preparation for a display. All the fireworks were destroyed in the ensuing blaze."/>
    <x v="0"/>
    <s v="Not Known"/>
    <m/>
    <m/>
    <m/>
    <m/>
    <m/>
    <m/>
  </r>
  <r>
    <x v="10"/>
    <s v="Outstanding"/>
    <x v="2092"/>
    <x v="137"/>
    <m/>
    <x v="814"/>
    <x v="6"/>
    <s v="1 Fatalities_x000a_0 Injuries"/>
    <x v="4"/>
    <n v="0"/>
    <m/>
    <x v="36"/>
    <s v="Reports say a worker was killed by an explosion in an ammunition dismantling facility"/>
    <x v="0"/>
    <s v="Not Known"/>
    <m/>
    <m/>
    <m/>
    <m/>
    <m/>
    <m/>
  </r>
  <r>
    <x v="4"/>
    <s v="Outstanding"/>
    <x v="2093"/>
    <x v="137"/>
    <m/>
    <x v="438"/>
    <x v="37"/>
    <s v="2 Fatalities_x000a_1 Injuries"/>
    <x v="0"/>
    <n v="1"/>
    <m/>
    <x v="2"/>
    <s v="Unauthorized people cut a pipe while stealing equipment from a mothballed nitroglycerine plant. This resulted in an explosion that killed two people and injured another person. The plant used to belong to Nitramonia SA."/>
    <x v="54"/>
    <s v="Rough handling"/>
    <s v="Not closing down and decommissioning at the time operations ceased."/>
    <m/>
    <m/>
    <m/>
    <s v="Closedown and decommission thoroughly as soon as parcticable after explosives operations cease."/>
    <m/>
  </r>
  <r>
    <x v="5"/>
    <s v="Outstanding"/>
    <x v="2094"/>
    <x v="137"/>
    <m/>
    <x v="365"/>
    <x v="3"/>
    <s v="0 Fatalities_x000a_0 Injuries"/>
    <x v="1"/>
    <n v="0"/>
    <m/>
    <x v="613"/>
    <s v="A dangerous occurrence of unknown nature happened while curing CDB propellant. There were no injuries, but damage to threads and nuts of casting equipment base was reported."/>
    <x v="0"/>
    <s v="Not Known"/>
    <m/>
    <m/>
    <m/>
    <m/>
    <m/>
    <m/>
  </r>
  <r>
    <x v="5"/>
    <s v="Outstanding"/>
    <x v="2095"/>
    <x v="137"/>
    <m/>
    <x v="815"/>
    <x v="13"/>
    <s v="2 Fatalities_x000a_4 Injuries"/>
    <x v="0"/>
    <n v="4"/>
    <m/>
    <x v="80"/>
    <s v="An explosion of double-base propellant is reported to have claimed the lives of two workers at an ordnance factory. It appears that the accident occurred as the propellant was being dried."/>
    <x v="0"/>
    <s v="Not Known"/>
    <m/>
    <m/>
    <m/>
    <m/>
    <m/>
    <m/>
  </r>
  <r>
    <x v="11"/>
    <s v="Outstanding"/>
    <x v="2096"/>
    <x v="137"/>
    <m/>
    <x v="662"/>
    <x v="6"/>
    <s v="0 Fatalities_x000a_0 Injuries"/>
    <x v="1"/>
    <n v="0"/>
    <m/>
    <x v="614"/>
    <s v="While extruding triple base propellant with R&amp;D recipe a deflagration took place in an extrusion machine. The machine was severely damaged"/>
    <x v="0"/>
    <s v="Not Known"/>
    <m/>
    <m/>
    <m/>
    <m/>
    <m/>
    <m/>
  </r>
  <r>
    <x v="11"/>
    <s v="Outstanding"/>
    <x v="2097"/>
    <x v="137"/>
    <m/>
    <x v="50"/>
    <x v="1"/>
    <s v="0 Fatalities_x000a_0 Injuries"/>
    <x v="1"/>
    <n v="0"/>
    <m/>
    <x v="506"/>
    <s v="A fire involving badly mixed, porous product, consisting of oxidizers and binder, occurred in the ECP (Extruded Composite Propellant) plant during continuous production of propellant grains for airbag inflators with twin screw."/>
    <x v="0"/>
    <s v="Not Known"/>
    <m/>
    <m/>
    <m/>
    <m/>
    <m/>
    <m/>
  </r>
  <r>
    <x v="2"/>
    <s v="Outstanding"/>
    <x v="2098"/>
    <x v="137"/>
    <m/>
    <x v="698"/>
    <x v="2"/>
    <s v="2 Fatalities_x000a_0 Injuries"/>
    <x v="0"/>
    <n v="0"/>
    <m/>
    <x v="7"/>
    <s v="Two workers were reported killed in an explosion in a plant that makes detonators for the mining industry. The incident occurred when 2 kg of lead azide and 200 detonators exploded in the lead azide charging station."/>
    <x v="0"/>
    <s v="Not Known"/>
    <m/>
    <m/>
    <m/>
    <m/>
    <m/>
    <m/>
  </r>
  <r>
    <x v="2"/>
    <s v="Outstanding"/>
    <x v="2099"/>
    <x v="137"/>
    <m/>
    <x v="156"/>
    <x v="12"/>
    <s v="1 Fatalities_x000a_1 Injuries"/>
    <x v="4"/>
    <n v="1"/>
    <m/>
    <x v="141"/>
    <s v="An operative tried to dismantle a powder hopper. As he removed the screw from the hopper it ignited and the fire propagated to the bucket. The operative did not desensitize the powder as required by the standard operating procedure &amp; bypassed an interlock"/>
    <x v="0"/>
    <s v="Inadequate desensitisation"/>
    <m/>
    <m/>
    <m/>
    <m/>
    <m/>
    <m/>
  </r>
  <r>
    <x v="2"/>
    <s v="Outstanding"/>
    <x v="2100"/>
    <x v="137"/>
    <m/>
    <x v="816"/>
    <x v="66"/>
    <s v="0 Fatalities_x000a_0 Injuries"/>
    <x v="1"/>
    <n v="0"/>
    <m/>
    <x v="9"/>
    <s v="About 150kg of dynamite ignited on a conveyor belt between the bulk feeder and cartridging machine. The plant was evacuated and the dynamite left to burn out. Damage was limited to burnt conveyor belt and heat damage to some of the equipment."/>
    <x v="0"/>
    <s v="Faulty tool/machinery"/>
    <m/>
    <m/>
    <m/>
    <m/>
    <m/>
    <m/>
  </r>
  <r>
    <x v="2"/>
    <s v="Outstanding"/>
    <x v="2101"/>
    <x v="137"/>
    <m/>
    <x v="817"/>
    <x v="82"/>
    <s v="0 Fatalities_x000a_1 Injuries"/>
    <x v="1"/>
    <n v="1"/>
    <m/>
    <x v="67"/>
    <s v="A worker was reported to have been injured in an explosion at an ammunition factory. The explosion occurred at a filling machine, which was badly damaged in the incident, according to reports."/>
    <x v="0"/>
    <s v="Not Known"/>
    <m/>
    <m/>
    <m/>
    <m/>
    <m/>
    <m/>
  </r>
  <r>
    <x v="1"/>
    <s v="Outstanding"/>
    <x v="2102"/>
    <x v="137"/>
    <m/>
    <x v="818"/>
    <x v="13"/>
    <s v="2 Fatalities_x000a_1 Injuries"/>
    <x v="0"/>
    <n v="1"/>
    <m/>
    <x v="414"/>
    <s v="At least two Central Reserve Police Force personnel were killed and another was seriously injured when a hand grenade accidentally fell on the ground and exploded, according to reports. The incident occurred as  personnel were moving a batch of grenades."/>
    <x v="0"/>
    <s v="Dropped explosives"/>
    <m/>
    <m/>
    <m/>
    <m/>
    <m/>
    <m/>
  </r>
  <r>
    <x v="1"/>
    <s v="Outstanding"/>
    <x v="2103"/>
    <x v="137"/>
    <m/>
    <x v="819"/>
    <x v="13"/>
    <s v="5 Fatalities_x000a_2 Injuries"/>
    <x v="14"/>
    <n v="2"/>
    <m/>
    <x v="605"/>
    <s v="Five employees were reported killed in an explosion at a match factory. The incident is reported to have been caused by friction during handling of chemicals, though exact details were not reported."/>
    <x v="0"/>
    <s v="Not Known"/>
    <m/>
    <m/>
    <m/>
    <m/>
    <m/>
    <m/>
  </r>
  <r>
    <x v="1"/>
    <s v="Outstanding"/>
    <x v="2104"/>
    <x v="137"/>
    <m/>
    <x v="820"/>
    <x v="25"/>
    <s v="3 Fatalities_x000a_18 Injuries"/>
    <x v="5"/>
    <n v="18"/>
    <m/>
    <x v="492"/>
    <s v="Three people were reported killed when a party-goer at a disco accidentally dropped a grenade and the device exploded, according to reports."/>
    <x v="0"/>
    <s v="Horseplay"/>
    <m/>
    <m/>
    <m/>
    <m/>
    <m/>
    <m/>
  </r>
  <r>
    <x v="1"/>
    <s v="Outstanding"/>
    <x v="2105"/>
    <x v="137"/>
    <m/>
    <x v="821"/>
    <x v="13"/>
    <s v="0 Fatalities_x000a_4 Injuries"/>
    <x v="1"/>
    <n v="4"/>
    <m/>
    <x v="6"/>
    <s v="Reports say four persons were injured, one seriously, in an explosion that occurred while fireworks were being prepared for a display at a temple."/>
    <x v="0"/>
    <s v="Not Known"/>
    <m/>
    <m/>
    <m/>
    <m/>
    <m/>
    <m/>
  </r>
  <r>
    <x v="1"/>
    <s v="Outstanding"/>
    <x v="2106"/>
    <x v="137"/>
    <m/>
    <x v="822"/>
    <x v="25"/>
    <s v="0 Fatalities_x000a_0 Injuries"/>
    <x v="1"/>
    <n v="0"/>
    <m/>
    <x v="6"/>
    <s v="Reports say a quantity of fireworks exploded as they were being set up at a parking lot in preparation for the Angkan-angkan Festival. The explosion reportedly damaged several structures, including the city's Central Post Office."/>
    <x v="0"/>
    <s v="Not Known"/>
    <m/>
    <m/>
    <m/>
    <m/>
    <m/>
    <m/>
  </r>
  <r>
    <x v="1"/>
    <s v="Outstanding"/>
    <x v="2107"/>
    <x v="137"/>
    <m/>
    <x v="823"/>
    <x v="2"/>
    <s v="0 Fatalities_x000a_3 Injuries"/>
    <x v="1"/>
    <n v="3"/>
    <m/>
    <x v="6"/>
    <s v="Reports say that an explosion occurred at a school while members of staff were searching a student's bag. It is believed the bag contained a small, snap-type firecracker, and that this went off accidentally."/>
    <x v="0"/>
    <s v="Not Known"/>
    <m/>
    <m/>
    <m/>
    <m/>
    <m/>
    <m/>
  </r>
  <r>
    <x v="1"/>
    <s v="Outstanding"/>
    <x v="2108"/>
    <x v="137"/>
    <m/>
    <x v="824"/>
    <x v="13"/>
    <s v="0 Fatalities_x000a_2 Injuries"/>
    <x v="1"/>
    <n v="2"/>
    <m/>
    <x v="460"/>
    <s v="Two policemen were reported injured when a defused bomb they were examining exploded low order. The bomb had previously been recovered from a district court building."/>
    <x v="0"/>
    <s v="Not Known"/>
    <m/>
    <m/>
    <m/>
    <m/>
    <m/>
    <m/>
  </r>
  <r>
    <x v="1"/>
    <s v="Outstanding"/>
    <x v="2109"/>
    <x v="137"/>
    <m/>
    <x v="649"/>
    <x v="58"/>
    <s v="3 Fatalities_x000a_0 Injuries"/>
    <x v="5"/>
    <n v="0"/>
    <m/>
    <x v="615"/>
    <s v="Three policemen were reported killed when one of them accidentally dropped a rocket-propelled grenade at an anti-drugs force base"/>
    <x v="0"/>
    <s v="Dropped explosives"/>
    <m/>
    <m/>
    <m/>
    <m/>
    <m/>
    <m/>
  </r>
  <r>
    <x v="1"/>
    <s v="Outstanding"/>
    <x v="2110"/>
    <x v="137"/>
    <m/>
    <x v="825"/>
    <x v="13"/>
    <s v="8 Fatalities_x000a_17 Injuries"/>
    <x v="20"/>
    <n v="17"/>
    <m/>
    <x v="616"/>
    <s v="An explosion involving approximately 25 detonators and six boxes of gelatine is reported to have destroyed a shed at a quarry. According to one report, the explosives caught fire from a stove kept in the shed for cooking purposes."/>
    <x v="0"/>
    <s v="Naked light?"/>
    <m/>
    <m/>
    <m/>
    <m/>
    <m/>
    <m/>
  </r>
  <r>
    <x v="1"/>
    <s v="Outstanding"/>
    <x v="2111"/>
    <x v="137"/>
    <m/>
    <x v="826"/>
    <x v="2"/>
    <s v="0 Fatalities_x000a_1 Injuries"/>
    <x v="1"/>
    <n v="1"/>
    <m/>
    <x v="608"/>
    <s v="A man is reported to have sustained serious injuries to his left hand and arm in an explosion at his residence. Police later removed a large amount of bomb-making material from the two-story duplex."/>
    <x v="0"/>
    <s v="Not Known"/>
    <m/>
    <m/>
    <m/>
    <m/>
    <m/>
    <m/>
  </r>
  <r>
    <x v="1"/>
    <s v="Outstanding"/>
    <x v="2112"/>
    <x v="137"/>
    <m/>
    <x v="827"/>
    <x v="83"/>
    <s v="2 Fatalities_x000a_1 Injuries"/>
    <x v="0"/>
    <n v="1"/>
    <m/>
    <x v="67"/>
    <s v="Two people were reported killed and another wounded by an explosion of a charge that police suspect was intended to be used for fishing purposes. Sulphur and fertiliser (ingredients that can be used in homemade explosives) were found at the scene, ."/>
    <x v="0"/>
    <s v="Not Known"/>
    <m/>
    <m/>
    <m/>
    <m/>
    <m/>
    <m/>
  </r>
  <r>
    <x v="1"/>
    <s v="Outstanding"/>
    <x v="2113"/>
    <x v="137"/>
    <m/>
    <x v="828"/>
    <x v="52"/>
    <s v="9 Fatalities"/>
    <x v="13"/>
    <n v="0"/>
    <m/>
    <x v="36"/>
    <s v="Nine servicemen were reported killed as a result of an accidental explosion of munitions.  The incident is reported to have occurred as munitions were being transferred from a tank into a truck. Seven men were killed on the spot, a further two died later."/>
    <x v="0"/>
    <s v="Not Known"/>
    <m/>
    <m/>
    <m/>
    <m/>
    <m/>
    <m/>
  </r>
  <r>
    <x v="1"/>
    <s v="Outstanding"/>
    <x v="2114"/>
    <x v="137"/>
    <m/>
    <x v="829"/>
    <x v="13"/>
    <s v="2 Fatalities_x000a_0 Injuries"/>
    <x v="0"/>
    <n v="0"/>
    <m/>
    <x v="6"/>
    <s v="Two persons were reported killed in an explosion in a domestic property where firecrackers were being made. Five other houses in the vicinity were reported damaged in the incident."/>
    <x v="0"/>
    <s v="Not Known"/>
    <m/>
    <m/>
    <m/>
    <m/>
    <m/>
    <m/>
  </r>
  <r>
    <x v="1"/>
    <s v="Outstanding"/>
    <x v="2115"/>
    <x v="137"/>
    <m/>
    <x v="830"/>
    <x v="1"/>
    <s v="0 Fatalities_x000a_1 Injuries"/>
    <x v="1"/>
    <n v="1"/>
    <m/>
    <x v="617"/>
    <s v="A youth is reported to have been injured in an explosion after making tri-acetone-tri-peroxide."/>
    <x v="0"/>
    <s v="Rough handling?"/>
    <m/>
    <m/>
    <m/>
    <m/>
    <m/>
    <m/>
  </r>
  <r>
    <x v="1"/>
    <s v="Outstanding"/>
    <x v="2116"/>
    <x v="137"/>
    <m/>
    <x v="334"/>
    <x v="3"/>
    <s v="0 Fatalities_x000a_1 Injuries"/>
    <x v="1"/>
    <n v="1"/>
    <m/>
    <x v="618"/>
    <s v="A police officer is reported to have sustained hand injuries when a small homemade explosives device went off as officers were searching a domestic property. The device was reported to be similar to a flash grenade used in war games"/>
    <x v="0"/>
    <s v="Not Known"/>
    <m/>
    <m/>
    <m/>
    <m/>
    <m/>
    <m/>
  </r>
  <r>
    <x v="1"/>
    <s v="Outstanding"/>
    <x v="2117"/>
    <x v="137"/>
    <m/>
    <x v="831"/>
    <x v="25"/>
    <s v="5 Fatalities_x000a_0 Injuries"/>
    <x v="14"/>
    <n v="0"/>
    <m/>
    <x v="67"/>
    <s v="Five fishermen were reported killed while manufacturing explosives charges for fishing purposes. Police are working to determine exactly what caused the charges to explode"/>
    <x v="0"/>
    <s v="Not Known"/>
    <m/>
    <m/>
    <m/>
    <m/>
    <m/>
    <m/>
  </r>
  <r>
    <x v="1"/>
    <s v="Outstanding"/>
    <x v="2118"/>
    <x v="137"/>
    <m/>
    <x v="832"/>
    <x v="18"/>
    <s v="0 Fatalities_x000a_0 Injuries"/>
    <x v="1"/>
    <n v="0"/>
    <m/>
    <x v="619"/>
    <s v="The primary explosive exploded on a weighing device during the process. A bolt with a ring attached fell onto the weighing device initiating the primary explosive through impact. Weighing device, ceiling, door and windows were damaged."/>
    <x v="0"/>
    <s v="Falling Object"/>
    <m/>
    <m/>
    <m/>
    <m/>
    <m/>
    <m/>
  </r>
  <r>
    <x v="1"/>
    <s v="Outstanding"/>
    <x v="2119"/>
    <x v="137"/>
    <m/>
    <x v="833"/>
    <x v="13"/>
    <s v="1 Fatalities_x000a_3 Injuries"/>
    <x v="4"/>
    <n v="3"/>
    <m/>
    <x v="45"/>
    <s v="An explosion at the Khundroo Ammunition Depot is reported to have claimed the life of one labourer and injured three others. The incident apparently occurred when a shell fell as it was being carried."/>
    <x v="0"/>
    <s v="Dropped munitions"/>
    <m/>
    <m/>
    <m/>
    <m/>
    <m/>
    <m/>
  </r>
  <r>
    <x v="1"/>
    <s v="Outstanding"/>
    <x v="2120"/>
    <x v="137"/>
    <m/>
    <x v="834"/>
    <x v="84"/>
    <s v="0 Fatalities_x000a_0 Injuries"/>
    <x v="1"/>
    <n v="0"/>
    <m/>
    <x v="0"/>
    <s v="A school was reported to have been evacuated after one of the pupils dropped a homemade firework on the school's playing field. The firework consisted of black plastic tubing filled with gunpowder. It was later taken away by the emergency services."/>
    <x v="0"/>
    <s v="Horseplay"/>
    <m/>
    <m/>
    <m/>
    <m/>
    <m/>
    <m/>
  </r>
  <r>
    <x v="1"/>
    <s v="Outstanding"/>
    <x v="2121"/>
    <x v="137"/>
    <m/>
    <x v="835"/>
    <x v="52"/>
    <s v="13 Fatalities_x000a_5 Injuries"/>
    <x v="9"/>
    <n v="5"/>
    <m/>
    <x v="585"/>
    <s v="An explosion supposedly occurred during the pneumatic loading of an ANFO / fine Al powder mixture into underground holes using a loader. The explosion was followed by a severe fire that was only extinguished the next day."/>
    <x v="0"/>
    <s v="Incompatibility"/>
    <m/>
    <m/>
    <m/>
    <m/>
    <m/>
    <m/>
  </r>
  <r>
    <x v="1"/>
    <s v="Outstanding"/>
    <x v="2122"/>
    <x v="137"/>
    <m/>
    <x v="836"/>
    <x v="25"/>
    <s v="2 Fatalities_x000a_0 Injuries"/>
    <x v="0"/>
    <n v="0"/>
    <m/>
    <x v="492"/>
    <s v="Two soldiers were reported killed in an accidental explosion. The incident apparently occurred as a safety pin was accidentally removed from a grenade."/>
    <x v="0"/>
    <s v="Careless handling"/>
    <m/>
    <m/>
    <m/>
    <m/>
    <m/>
    <m/>
  </r>
  <r>
    <x v="1"/>
    <s v="Outstanding"/>
    <x v="2123"/>
    <x v="137"/>
    <m/>
    <x v="17"/>
    <x v="13"/>
    <s v="1 Fatalities_x000a_1 Injuries"/>
    <x v="4"/>
    <n v="1"/>
    <m/>
    <x v="330"/>
    <s v="An operative was carrying a bottle of ASA compositon in a carrying box when it accidentally slipped from his hand and exploded as it hit the floor. The operative was killed and another seriously injured."/>
    <x v="0"/>
    <s v="Dropped explosives"/>
    <m/>
    <m/>
    <m/>
    <m/>
    <m/>
    <m/>
  </r>
  <r>
    <x v="1"/>
    <s v="Outstanding"/>
    <x v="2124"/>
    <x v="137"/>
    <m/>
    <x v="837"/>
    <x v="25"/>
    <s v="0 Fatalities_x000a_2 Injuries"/>
    <x v="1"/>
    <n v="2"/>
    <m/>
    <x v="6"/>
    <s v="Two police officers are reported to have sustained slight injuries when a quantity of confiscated firecrackers exploded at a police station. Reports indicate that the firecrackers were being unloaded from a patrol car at the time the incident occurred."/>
    <x v="0"/>
    <s v="Not Known"/>
    <m/>
    <m/>
    <m/>
    <m/>
    <m/>
    <m/>
  </r>
  <r>
    <x v="6"/>
    <s v="Outstanding"/>
    <x v="2125"/>
    <x v="137"/>
    <m/>
    <x v="838"/>
    <x v="55"/>
    <s v="1 Fatalities_x000a_4 Injuries"/>
    <x v="4"/>
    <n v="4"/>
    <m/>
    <x v="272"/>
    <s v="A cargo of amorces is reported to have exploded whilst being unloaded from a minibus at a warehouse. A worker who was unloading the caps was killed on the spot while the driver, a warehouseman, another worker and a seven-year-old boy passing were injured."/>
    <x v="0"/>
    <s v="Not Known"/>
    <m/>
    <m/>
    <m/>
    <m/>
    <m/>
    <m/>
  </r>
  <r>
    <x v="6"/>
    <s v="Outstanding"/>
    <x v="2126"/>
    <x v="137"/>
    <m/>
    <x v="839"/>
    <x v="55"/>
    <s v="7 Fatalities_x000a_36 Injuries"/>
    <x v="15"/>
    <n v="6"/>
    <m/>
    <x v="67"/>
    <s v="An explosion is reported to have occurred as workers were unloading freight from two trucks at a construction site. The blast is reported to have damaged buildings up to 100 meters away."/>
    <x v="0"/>
    <s v="Not Known"/>
    <m/>
    <m/>
    <m/>
    <m/>
    <m/>
    <m/>
  </r>
  <r>
    <x v="6"/>
    <s v="Outstanding"/>
    <x v="2127"/>
    <x v="137"/>
    <m/>
    <x v="838"/>
    <x v="55"/>
    <s v="1 Fatalities_x000a_0 Injuries"/>
    <x v="4"/>
    <n v="0"/>
    <m/>
    <x v="6"/>
    <s v="A fireworks technician is reported to have been killed in an explosion outside a park. According to reports, the incident occurred as fireworks were being loaded on to a truck near a gate to the park"/>
    <x v="0"/>
    <s v="Not Known"/>
    <m/>
    <m/>
    <m/>
    <m/>
    <m/>
    <m/>
  </r>
  <r>
    <x v="6"/>
    <s v="Outstanding"/>
    <x v="2128"/>
    <x v="137"/>
    <m/>
    <x v="840"/>
    <x v="65"/>
    <s v="2 Fatalities_x000a_3 Injuries"/>
    <x v="0"/>
    <n v="3"/>
    <m/>
    <x v="6"/>
    <s v="Two people were reported killed in an explosion at a domestic property. It is believed that a large quantity of fireworks that were stored in the building blew up. The incident apparently happened as firecrackers were being loaded onto a vehicle outside."/>
    <x v="0"/>
    <s v="Not Known"/>
    <m/>
    <m/>
    <m/>
    <m/>
    <m/>
    <m/>
  </r>
  <r>
    <x v="12"/>
    <s v="Outstanding"/>
    <x v="2129"/>
    <x v="137"/>
    <m/>
    <x v="403"/>
    <x v="31"/>
    <s v="0 Fatalities_x000a_0 Injuries"/>
    <x v="1"/>
    <n v="0"/>
    <m/>
    <x v="141"/>
    <s v="A trace quantity of a pyrotechnic composition used in automobile airbags was ignited by sparks from a grinding wheel. The wheel was being used to cut pipes in a neighbouring compartment during a scheduled plant shutdown."/>
    <x v="0"/>
    <s v="Contamination"/>
    <m/>
    <m/>
    <m/>
    <m/>
    <m/>
    <m/>
  </r>
  <r>
    <x v="12"/>
    <s v="Outstanding"/>
    <x v="2130"/>
    <x v="137"/>
    <m/>
    <x v="841"/>
    <x v="39"/>
    <s v="0 Fatalities_x000a_1 Injuries"/>
    <x v="1"/>
    <n v="1"/>
    <m/>
    <x v="592"/>
    <s v="A worker at a company that manufactures explosives for the mining industry was reported injured in an explosion. The incident apparently occurred as the man was repairing a door in the detonator section of the factory. A spark may have initiated the blast"/>
    <x v="0"/>
    <s v="Hot work?"/>
    <m/>
    <m/>
    <m/>
    <m/>
    <m/>
    <m/>
  </r>
  <r>
    <x v="12"/>
    <s v="Outstanding"/>
    <x v="2131"/>
    <x v="137"/>
    <m/>
    <x v="842"/>
    <x v="85"/>
    <s v="1 Fatalities_x000a_4 Injuries"/>
    <x v="4"/>
    <n v="4"/>
    <m/>
    <x v="6"/>
    <s v="An explosion at a fireworks depot is reported to have killed an under-age worker, injured at least four persons and damaged 40 houses. The incident apparently was caused by a spark from a polisher while maintenance work was being carried out."/>
    <x v="0"/>
    <s v="Inadequate segragation"/>
    <m/>
    <m/>
    <m/>
    <m/>
    <m/>
    <m/>
  </r>
  <r>
    <x v="13"/>
    <s v="Outstanding"/>
    <x v="2132"/>
    <x v="137"/>
    <m/>
    <x v="843"/>
    <x v="2"/>
    <s v="0 Fatalities_x000a_0 Injuries"/>
    <x v="1"/>
    <n v="0"/>
    <m/>
    <x v="302"/>
    <s v="Officials reported that a fire broke out at an ammunition manufacturing business while a worker was melting lead to make bullets. The fire is reported to have spread to a quantity of black powder and finished bullets, resulting in loud pops and sparks."/>
    <x v="0"/>
    <s v="Internal fire"/>
    <m/>
    <m/>
    <m/>
    <m/>
    <m/>
    <m/>
  </r>
  <r>
    <x v="0"/>
    <s v="Outstanding"/>
    <x v="2133"/>
    <x v="137"/>
    <m/>
    <x v="844"/>
    <x v="86"/>
    <s v="0 Fatalities_x000a_4 Injuries"/>
    <x v="1"/>
    <n v="4"/>
    <m/>
    <x v="0"/>
    <s v="A house containing a clandestine powder mill was reported completely destroyed in an explosion. Three children playing some 15m away were slightly injured by the effects. It is reported that the explosion was initiated by an electrical fault."/>
    <x v="0"/>
    <s v="Electrical Fault?"/>
    <m/>
    <m/>
    <m/>
    <m/>
    <m/>
    <m/>
  </r>
  <r>
    <x v="0"/>
    <s v="Outstanding"/>
    <x v="2134"/>
    <x v="137"/>
    <m/>
    <x v="845"/>
    <x v="13"/>
    <s v="0 Fatalities_x000a_0 Injuries"/>
    <x v="1"/>
    <n v="0"/>
    <m/>
    <x v="141"/>
    <s v="Delay composition ignited in a ball mill. It appears that some of the rubber lined balls were steel instead of lead. Furthermore, the rubber lining on these steel balls had worn out to a thin layer. The fire ejected the ball mill charge. Remote operation"/>
    <x v="0"/>
    <s v="Faulty tool/machinery"/>
    <m/>
    <m/>
    <m/>
    <m/>
    <m/>
    <m/>
  </r>
  <r>
    <x v="0"/>
    <s v="Outstanding"/>
    <x v="2135"/>
    <x v="137"/>
    <m/>
    <x v="846"/>
    <x v="87"/>
    <s v="0 Fatalities_x000a_10 Injuries"/>
    <x v="1"/>
    <n v="10"/>
    <m/>
    <x v="67"/>
    <s v="An explosion in a mill at a factory that makes explosives and pyrotechnics is reported to have resulted in a huge amount of material damage. Ten workers were reported to have been lightly injured by flying glass."/>
    <x v="0"/>
    <s v="Not Known"/>
    <m/>
    <m/>
    <m/>
    <m/>
    <m/>
    <m/>
  </r>
  <r>
    <x v="0"/>
    <s v="Outstanding"/>
    <x v="2136"/>
    <x v="137"/>
    <m/>
    <x v="847"/>
    <x v="80"/>
    <s v="2 Fatalities_x000a_5 Injuries"/>
    <x v="0"/>
    <n v="5"/>
    <m/>
    <x v="605"/>
    <s v="Two workers were reported killed in an explosion at a match factory. A police officer reported that the incident involved the factory's &quot;cast iron roller&quot;."/>
    <x v="0"/>
    <s v="Not Known"/>
    <m/>
    <m/>
    <m/>
    <m/>
    <m/>
    <m/>
  </r>
  <r>
    <x v="8"/>
    <s v="Outstanding"/>
    <x v="2137"/>
    <x v="137"/>
    <m/>
    <x v="848"/>
    <x v="11"/>
    <s v="0 Fatalities_x000a_0 Injuries"/>
    <x v="1"/>
    <n v="0"/>
    <m/>
    <x v="8"/>
    <s v="A lead azide press explosion occurred during which the blast protection worked as designed. There were no injuries. The damage was limited to the lead azide press and minor external damage."/>
    <x v="0"/>
    <s v="Not Known"/>
    <m/>
    <m/>
    <m/>
    <m/>
    <m/>
    <m/>
  </r>
  <r>
    <x v="8"/>
    <s v="Outstanding"/>
    <x v="2138"/>
    <x v="137"/>
    <m/>
    <x v="463"/>
    <x v="17"/>
    <s v="0 Fatalities_x000a_0 Injuries"/>
    <x v="1"/>
    <n v="0"/>
    <m/>
    <x v="8"/>
    <s v="A brass spatula was found in a pressed propellant colloid block. It was transferred by accident with a buggy of macerated material to the block presses. There were no injuries or damage."/>
    <x v="0"/>
    <s v="Foreign body"/>
    <m/>
    <m/>
    <m/>
    <m/>
    <m/>
    <m/>
  </r>
  <r>
    <x v="9"/>
    <s v="Outstanding"/>
    <x v="2139"/>
    <x v="138"/>
    <m/>
    <x v="17"/>
    <x v="42"/>
    <s v="No injuries or damage to facility"/>
    <x v="1"/>
    <n v="0"/>
    <m/>
    <x v="8"/>
    <s v="Explosion during disposal of production waste Rocket Fuel"/>
    <x v="19"/>
    <s v="Unknown"/>
    <s v="Unknown"/>
    <s v="None"/>
    <s v="N/A"/>
    <s v="N/A"/>
    <s v="N/A"/>
    <m/>
  </r>
  <r>
    <x v="9"/>
    <s v="Outstanding"/>
    <x v="2140"/>
    <x v="138"/>
    <m/>
    <x v="17"/>
    <x v="52"/>
    <s v="3 Dead, 60 Injured, damage to ~2000 nearby residences, 230M+ Roubles"/>
    <x v="5"/>
    <n v="60"/>
    <s v="damage to ~2000 nearby residences, 230M+ Roubles"/>
    <x v="8"/>
    <s v="Explosion during disposal of ammunition"/>
    <x v="55"/>
    <s v="breach of technology"/>
    <s v="Unknown"/>
    <s v="None"/>
    <s v="Unknown"/>
    <s v="Review Quantity Distances and prevent private building nearby_x000a_Review local emergency procedures"/>
    <s v="Review Quantity Distances and prevent private building nearby_x000a_Review local emergency procedures"/>
    <m/>
  </r>
  <r>
    <x v="9"/>
    <s v="Outstanding"/>
    <x v="2141"/>
    <x v="138"/>
    <d v="2009-07-18T00:00:00"/>
    <x v="17"/>
    <x v="12"/>
    <s v="2 seriously injured"/>
    <x v="1"/>
    <n v="2"/>
    <m/>
    <x v="8"/>
    <s v="Fire occurred when employees were busy distributing waste material for disposal"/>
    <x v="56"/>
    <s v="Investigation to follow"/>
    <s v="Unknown"/>
    <s v="Unknown"/>
    <s v="Specify quantities in disposal methods."/>
    <s v="Control stocks_x000a_Understand properties of products sent for disposal"/>
    <s v="Control stocks_x000a_Understand properties of products sent for disposal_x000a_Specify quantities in disposal methods."/>
    <m/>
  </r>
  <r>
    <x v="10"/>
    <s v="Outstanding"/>
    <x v="2142"/>
    <x v="138"/>
    <m/>
    <x v="849"/>
    <x v="13"/>
    <s v="5 Fatalities_x000a_8 Injuries"/>
    <x v="14"/>
    <n v="8"/>
    <m/>
    <x v="6"/>
    <s v="Five workers were reported killed in an explosion at a fireworks factory. The incident was reportedly caused by a spark triggered by friction while a worker was sealing the cap of a firework using an iron rod. Investigators found numerous safety breaches."/>
    <x v="0"/>
    <s v="Procedure in error"/>
    <m/>
    <m/>
    <m/>
    <m/>
    <m/>
    <m/>
  </r>
  <r>
    <x v="10"/>
    <s v="Outstanding"/>
    <x v="2143"/>
    <x v="138"/>
    <m/>
    <x v="284"/>
    <x v="2"/>
    <s v="0 Fatalities_x000a_0 Injuries"/>
    <x v="1"/>
    <n v="0"/>
    <m/>
    <x v="196"/>
    <s v="Chemical weapons disposal work at the Anniston Army Depot  was curbed by a small fire and mustard agent spill during dismantlement of munitions, the U.S. Army said. The incident occurred while robot machinery was being used to extract a mortar fuze."/>
    <x v="0"/>
    <s v="Not Known"/>
    <m/>
    <m/>
    <m/>
    <m/>
    <m/>
    <m/>
  </r>
  <r>
    <x v="4"/>
    <s v="Outstanding"/>
    <x v="2144"/>
    <x v="138"/>
    <m/>
    <x v="850"/>
    <x v="2"/>
    <s v="0 Fatalities_x000a_2 Injuries"/>
    <x v="1"/>
    <n v="2"/>
    <m/>
    <x v="620"/>
    <s v="A small explosion is reported to have occurred as a building at a fireworks factory was being demolished. The incident is said to have occurred after a Bobcat knocked over a container of picric acid, which soaked under the floor and reacted with ordnance."/>
    <x v="52"/>
    <s v="Contamination"/>
    <s v="Not closing down and decommissioning at the time operations ceased."/>
    <m/>
    <m/>
    <s v="FFE while there are SMEs available."/>
    <s v="Closedown and decommission thoroughly as soon as parcticable after explosives operations cease."/>
    <m/>
  </r>
  <r>
    <x v="5"/>
    <s v="Outstanding"/>
    <x v="2145"/>
    <x v="138"/>
    <m/>
    <x v="851"/>
    <x v="30"/>
    <s v="0 Fatalities_x000a_0 Injuries"/>
    <x v="1"/>
    <n v="0"/>
    <m/>
    <x v="0"/>
    <s v="An explosion of ~1.5 kg of black powder is reported to have collapsed part of a hill. The incident apparently occurred as the powder was drying in the sun. The nature of the location was not stated but may have been connected with fireworks manufacture."/>
    <x v="0"/>
    <s v="Not Known"/>
    <m/>
    <m/>
    <m/>
    <m/>
    <m/>
    <m/>
  </r>
  <r>
    <x v="5"/>
    <s v="Outstanding"/>
    <x v="2146"/>
    <x v="138"/>
    <m/>
    <x v="852"/>
    <x v="30"/>
    <s v="0 Fatalities_x000a_0 Injuries"/>
    <x v="1"/>
    <n v="0"/>
    <m/>
    <x v="6"/>
    <s v="A fireworks workshop was reported destroyed when an 8 kg barrel of pyrotechnic composition accidentally ignited. Reports seem to indicate that the composition was being dried in a courtyard when the incident occurred."/>
    <x v="0"/>
    <s v="Not Known"/>
    <m/>
    <m/>
    <m/>
    <m/>
    <m/>
    <m/>
  </r>
  <r>
    <x v="5"/>
    <s v="Outstanding"/>
    <x v="2147"/>
    <x v="138"/>
    <m/>
    <x v="853"/>
    <x v="13"/>
    <s v="1 Fatalities_x000a_5 Injuries"/>
    <x v="4"/>
    <n v="5"/>
    <m/>
    <x v="6"/>
    <s v="Police reported that one person died and five others were injured when a cracker shed caught fire. The fire  was suspected to have been sparked from a bunch of crackers kept outside for drying. The fire completely gutted the shed."/>
    <x v="0"/>
    <s v="Procedure in error"/>
    <m/>
    <m/>
    <m/>
    <m/>
    <m/>
    <m/>
  </r>
  <r>
    <x v="2"/>
    <s v="Outstanding"/>
    <x v="2148"/>
    <x v="138"/>
    <m/>
    <x v="854"/>
    <x v="13"/>
    <s v="3 Fatalities_x000a_0 Injuries"/>
    <x v="5"/>
    <n v="0"/>
    <m/>
    <x v="6"/>
    <s v="Reports say three persons were burned to death in an accident at a fireworks unit. The incident apparently occurred as employees were inserting powder into crackers. The cause of the ignition was ascribed to friction."/>
    <x v="0"/>
    <s v="Not Known"/>
    <m/>
    <m/>
    <m/>
    <m/>
    <m/>
    <m/>
  </r>
  <r>
    <x v="2"/>
    <s v="Outstanding"/>
    <x v="2149"/>
    <x v="138"/>
    <m/>
    <x v="855"/>
    <x v="13"/>
    <s v="0 Fatalities_x000a_1 Injuries"/>
    <x v="1"/>
    <n v="1"/>
    <m/>
    <x v="6"/>
    <s v="Reports say an employee of Aravind Fireworks sustained injuries in an explosion in the shed where he was working. His co-worker was filling crackers when a fire broke out. The men fled but one went back to investigate and was caught in the explosion."/>
    <x v="0"/>
    <s v="Not Known"/>
    <m/>
    <m/>
    <m/>
    <m/>
    <m/>
    <m/>
  </r>
  <r>
    <x v="2"/>
    <s v="Outstanding"/>
    <x v="2150"/>
    <x v="138"/>
    <m/>
    <x v="856"/>
    <x v="13"/>
    <s v="2 Fatalities_x000a_3 Injuries"/>
    <x v="0"/>
    <n v="3"/>
    <m/>
    <x v="6"/>
    <s v="Media sources reported that two workers were killed and three others injured in an accident at a cracker unit. It appears that an explosion occurred as workers were filling fireworks with composition. The shed in which they were working was destroyed."/>
    <x v="0"/>
    <s v="Not Known"/>
    <m/>
    <m/>
    <m/>
    <m/>
    <m/>
    <m/>
  </r>
  <r>
    <x v="2"/>
    <s v="Outstanding"/>
    <x v="2151"/>
    <x v="138"/>
    <m/>
    <x v="764"/>
    <x v="11"/>
    <s v="0 Fatalities_x000a_0 Injuries"/>
    <x v="1"/>
    <n v="0"/>
    <m/>
    <x v="45"/>
    <s v="During maintenance a bolt fell into an explosives dispenser in the melt-pour operation of military shells. It was picked up by X-ray of the shells before any injury or damage occurred. If undetected, the bolt could have had serious consequences."/>
    <x v="0"/>
    <s v="Foreign body"/>
    <m/>
    <m/>
    <m/>
    <m/>
    <m/>
    <m/>
  </r>
  <r>
    <x v="1"/>
    <s v="Outstanding"/>
    <x v="2152"/>
    <x v="138"/>
    <m/>
    <x v="857"/>
    <x v="2"/>
    <s v="0 Fatalities_x000a_1 Injuries"/>
    <x v="1"/>
    <n v="1"/>
    <m/>
    <x v="9"/>
    <s v="A youth was reported to have been seriously inured when a quarter stick of dynamite exploded in his right hand. The incident occurred at his grandmother's home when he apparently took the stick out of his backpack"/>
    <x v="0"/>
    <s v="Exudation?"/>
    <m/>
    <m/>
    <m/>
    <m/>
    <m/>
    <m/>
  </r>
  <r>
    <x v="1"/>
    <s v="Outstanding"/>
    <x v="2153"/>
    <x v="138"/>
    <m/>
    <x v="858"/>
    <x v="30"/>
    <s v="0 Fatalities_x000a_1 Injuries"/>
    <x v="1"/>
    <n v="1"/>
    <m/>
    <x v="141"/>
    <s v="A man was reported to have been seriously injured when a keg containing 4kg of pyrotechnic powder ignited in a magazine. Reports say the ignition did not communicate to other explosives stored in the magazine."/>
    <x v="0"/>
    <s v="Not Known"/>
    <m/>
    <m/>
    <m/>
    <m/>
    <m/>
    <m/>
  </r>
  <r>
    <x v="1"/>
    <s v="Outstanding"/>
    <x v="2154"/>
    <x v="138"/>
    <m/>
    <x v="859"/>
    <x v="10"/>
    <s v="1 Fatalities_x000a_0 Injuries"/>
    <x v="4"/>
    <n v="0"/>
    <m/>
    <x v="6"/>
    <s v="A female employee at a fireworks factory was reported killed in an explosion. The woman was apparently handling fireworks fuses at the time the incident occurred."/>
    <x v="0"/>
    <s v="Not Known"/>
    <m/>
    <m/>
    <m/>
    <m/>
    <m/>
    <m/>
  </r>
  <r>
    <x v="1"/>
    <s v="Outstanding"/>
    <x v="2155"/>
    <x v="138"/>
    <m/>
    <x v="860"/>
    <x v="58"/>
    <s v="0 Fatalities_x000a_5 Injuries"/>
    <x v="1"/>
    <n v="5"/>
    <m/>
    <x v="492"/>
    <s v="Five soldiers were reported wounded, one seriously, when a grenade accidentally exploded at the Danish military headquarters in southern Afghanistan. The soldiers were unpacking their equipment when the incident occurred."/>
    <x v="0"/>
    <s v="Not Known"/>
    <m/>
    <m/>
    <m/>
    <m/>
    <m/>
    <m/>
  </r>
  <r>
    <x v="1"/>
    <s v="Outstanding"/>
    <x v="2156"/>
    <x v="138"/>
    <m/>
    <x v="861"/>
    <x v="80"/>
    <s v="0 Fatalities_x000a_15 Injuries"/>
    <x v="1"/>
    <n v="15"/>
    <m/>
    <x v="492"/>
    <s v="A grenade seized from suspected militants exploded during a news conference at a police station.  Reports say 15 people were injured in the incident."/>
    <x v="0"/>
    <s v="Not Known"/>
    <m/>
    <m/>
    <m/>
    <m/>
    <m/>
    <m/>
  </r>
  <r>
    <x v="1"/>
    <s v="Outstanding"/>
    <x v="2157"/>
    <x v="138"/>
    <m/>
    <x v="862"/>
    <x v="33"/>
    <s v="0 Fatalities_x000a_15 Injuries"/>
    <x v="1"/>
    <n v="15"/>
    <m/>
    <x v="570"/>
    <s v="An explosion at a military camp is reported to have injured 15 soldiers, four seriously. The explosion involved a quantity of unexploded bombs that some soldiers had collected during a field exercise and had taken to an equipment room at the camp."/>
    <x v="0"/>
    <s v="Rough handling"/>
    <m/>
    <m/>
    <m/>
    <m/>
    <m/>
    <m/>
  </r>
  <r>
    <x v="1"/>
    <s v="Outstanding"/>
    <x v="2158"/>
    <x v="138"/>
    <m/>
    <x v="863"/>
    <x v="1"/>
    <s v="0 Fatalities_x000a_1 Injuries"/>
    <x v="1"/>
    <n v="1"/>
    <m/>
    <x v="36"/>
    <s v="Reports say an employee at a vehicle repair workshop was seriously injured in the explosion of a quantity of small-calibre munitions dating from the Second World War. The incident apparently occurred as the man was cleaning the munitions."/>
    <x v="0"/>
    <s v="Rough handling"/>
    <m/>
    <m/>
    <m/>
    <m/>
    <m/>
    <m/>
  </r>
  <r>
    <x v="1"/>
    <s v="Outstanding"/>
    <x v="2159"/>
    <x v="138"/>
    <m/>
    <x v="864"/>
    <x v="55"/>
    <s v="4 Fatalities_x000a_0 Injuries"/>
    <x v="7"/>
    <n v="0"/>
    <m/>
    <x v="67"/>
    <s v="At least four people were reported killed when an explosion triggered a landslide at a quarry. The incident is reported to have occurred as workers were laying out explosives."/>
    <x v="0"/>
    <s v="Not Known"/>
    <m/>
    <m/>
    <m/>
    <m/>
    <m/>
    <m/>
  </r>
  <r>
    <x v="1"/>
    <s v="Outstanding"/>
    <x v="2160"/>
    <x v="138"/>
    <m/>
    <x v="865"/>
    <x v="11"/>
    <s v="0 Fatalities_x000a_0 Injuries"/>
    <x v="1"/>
    <n v="0"/>
    <m/>
    <x v="405"/>
    <s v="Police reported that an employee at a second-hand store unwittingly used detonating cord to tie down goods purchased by a customer. A small amount of a 1,000-foot roll was later recovered and disposed of."/>
    <x v="0"/>
    <s v="Not Known"/>
    <m/>
    <m/>
    <m/>
    <m/>
    <m/>
    <m/>
  </r>
  <r>
    <x v="1"/>
    <s v="Outstanding"/>
    <x v="2161"/>
    <x v="138"/>
    <m/>
    <x v="866"/>
    <x v="13"/>
    <s v="0 Fatalities_x000a_2 Injuries"/>
    <x v="1"/>
    <n v="2"/>
    <m/>
    <x v="67"/>
    <s v="Two people were reported injured when a small amount of explosives stored in a house exploded. Police sources said preliminary investigations had established that the explosives were of a type used in crackers and ruled out foul play or terrorist activity"/>
    <x v="0"/>
    <s v="Dropped explosives"/>
    <m/>
    <m/>
    <m/>
    <m/>
    <m/>
    <m/>
  </r>
  <r>
    <x v="1"/>
    <s v="Outstanding"/>
    <x v="2162"/>
    <x v="138"/>
    <m/>
    <x v="867"/>
    <x v="13"/>
    <s v="1 Fatalities_x000a_2 Injuries"/>
    <x v="4"/>
    <n v="2"/>
    <m/>
    <x v="52"/>
    <s v="One person was reported killed and two others seriously injured when some substance, suspected to be gelatine, exploded in the premises of a contractor. The incident apparently happened as employees were carrying out a stock check."/>
    <x v="0"/>
    <s v="Not Known"/>
    <m/>
    <m/>
    <m/>
    <m/>
    <m/>
    <m/>
  </r>
  <r>
    <x v="1"/>
    <s v="Outstanding"/>
    <x v="2163"/>
    <x v="138"/>
    <m/>
    <x v="868"/>
    <x v="1"/>
    <s v="2 Fatalities_x000a_0 Injuries"/>
    <x v="0"/>
    <n v="0"/>
    <m/>
    <x v="67"/>
    <s v="Media sources reported that two persons were killed in an explosion that occurred while they were assembling an explosives device. The incident is reported to have occurred on industrial waste land. The intentions of the injured persons are unclear"/>
    <x v="0"/>
    <s v="Not Known"/>
    <m/>
    <m/>
    <m/>
    <m/>
    <m/>
    <m/>
  </r>
  <r>
    <x v="1"/>
    <s v="Outstanding"/>
    <x v="2164"/>
    <x v="138"/>
    <m/>
    <x v="869"/>
    <x v="2"/>
    <s v="0 Fatalities_x000a_5 Injuries"/>
    <x v="1"/>
    <n v="5"/>
    <m/>
    <x v="0"/>
    <s v="At least four students and a teacher were injured during a black powder demonstration. According to reports, a canister of powder exploded as the teacher was sprinkling it on the ground near a bonfire!"/>
    <x v="0"/>
    <s v="Naked light"/>
    <m/>
    <m/>
    <m/>
    <m/>
    <m/>
    <m/>
  </r>
  <r>
    <x v="1"/>
    <s v="Outstanding"/>
    <x v="2165"/>
    <x v="138"/>
    <m/>
    <x v="870"/>
    <x v="2"/>
    <s v="1 Fatalities_x000a_0 Injuries"/>
    <x v="4"/>
    <n v="0"/>
    <m/>
    <x v="9"/>
    <s v="A 59-year-old man is reported to have been fatally injured when some dynamite he was handling at a farm exploded. Police said it was not clear what the man was doing with the dynamite at the time of the explosion."/>
    <x v="0"/>
    <s v="Not Known"/>
    <m/>
    <m/>
    <m/>
    <m/>
    <m/>
    <m/>
  </r>
  <r>
    <x v="1"/>
    <s v="Outstanding"/>
    <x v="2166"/>
    <x v="138"/>
    <m/>
    <x v="871"/>
    <x v="1"/>
    <s v="0 Fatalities_x000a_4 Injuries"/>
    <x v="1"/>
    <n v="4"/>
    <m/>
    <x v="621"/>
    <s v="Four teenagers were reported injured by the explosion of a bomb they made by following instructions contained in a manual they had found on the Internet. The incident apparently occurred when they were taking the bomb into a car."/>
    <x v="0"/>
    <s v="Not Known"/>
    <m/>
    <m/>
    <m/>
    <m/>
    <m/>
    <m/>
  </r>
  <r>
    <x v="1"/>
    <s v="Outstanding"/>
    <x v="2167"/>
    <x v="138"/>
    <m/>
    <x v="872"/>
    <x v="13"/>
    <s v="0 Fatalities_x000a_1 Injuries"/>
    <x v="1"/>
    <n v="1"/>
    <m/>
    <x v="67"/>
    <s v="A casual worker is reported to have received minor burns in an explosion at a police station. The incident  occurred as two workers were relocating material, books, records and furniture. It appears that two bombs had been kept in the records room."/>
    <x v="0"/>
    <s v="Not Known"/>
    <m/>
    <m/>
    <m/>
    <m/>
    <m/>
    <m/>
  </r>
  <r>
    <x v="1"/>
    <s v="Outstanding"/>
    <x v="2168"/>
    <x v="138"/>
    <m/>
    <x v="873"/>
    <x v="2"/>
    <s v="4 Fatalities_x000a_3 Injuries"/>
    <x v="7"/>
    <n v="3"/>
    <m/>
    <x v="6"/>
    <s v="Four people were fatally injured in an explosion that occurred as workers were off loading fireworks from a truck in preparation for a fireworks display. The incident is being investigated by the Bureau of Alcohol, Tobacco, Firearms and Explosives."/>
    <x v="0"/>
    <s v="Not Known"/>
    <m/>
    <m/>
    <m/>
    <m/>
    <m/>
    <m/>
  </r>
  <r>
    <x v="1"/>
    <s v="Outstanding"/>
    <x v="2169"/>
    <x v="138"/>
    <m/>
    <x v="874"/>
    <x v="55"/>
    <s v="8 Fatalities_x000a_6 Injuries"/>
    <x v="20"/>
    <n v="6"/>
    <m/>
    <x v="67"/>
    <s v="Authorities reported that eight people were killed in an explosion at an iron ore mine. The incident is said to have occurred as workers were distributing explosives 200 meters underground. The cause of the blast was not reported."/>
    <x v="0"/>
    <s v="Not Known"/>
    <m/>
    <m/>
    <m/>
    <m/>
    <m/>
    <m/>
  </r>
  <r>
    <x v="1"/>
    <s v="Outstanding"/>
    <x v="2170"/>
    <x v="138"/>
    <m/>
    <x v="875"/>
    <x v="3"/>
    <s v="0 Fatalities_x000a_1 Injuries"/>
    <x v="1"/>
    <n v="1"/>
    <m/>
    <x v="618"/>
    <s v="A West Midlands police officer is reported to have suffered burns to one of his legs when an electronic pyrotechnic device went off accidentally during a war game. He was also treated at the scene for cuts to his leg before being flown to hospital."/>
    <x v="0"/>
    <s v="Not Known"/>
    <m/>
    <m/>
    <m/>
    <m/>
    <m/>
    <m/>
  </r>
  <r>
    <x v="1"/>
    <s v="Outstanding"/>
    <x v="2171"/>
    <x v="138"/>
    <m/>
    <x v="876"/>
    <x v="86"/>
    <s v="0 Fatalities_x000a_19 Injuries"/>
    <x v="1"/>
    <n v="19"/>
    <m/>
    <x v="383"/>
    <s v="An explosion in an army compound is reported to have injured sixteen soldiers and three civilians. The accident apparently occurred as grenades were being handled."/>
    <x v="0"/>
    <s v="Not Known"/>
    <m/>
    <m/>
    <m/>
    <m/>
    <m/>
    <m/>
  </r>
  <r>
    <x v="1"/>
    <s v="Outstanding"/>
    <x v="2172"/>
    <x v="138"/>
    <m/>
    <x v="877"/>
    <x v="42"/>
    <s v="4 Fatalities_x000a_0 Injuries"/>
    <x v="7"/>
    <n v="0"/>
    <m/>
    <x v="414"/>
    <s v="Media sources reported that four soldiers were fatally injured by an explosion of a hand grenade carried by one of them while they were on patrol."/>
    <x v="0"/>
    <s v="Not Known"/>
    <m/>
    <m/>
    <m/>
    <m/>
    <m/>
    <m/>
  </r>
  <r>
    <x v="1"/>
    <s v="Outstanding"/>
    <x v="2173"/>
    <x v="138"/>
    <m/>
    <x v="878"/>
    <x v="25"/>
    <s v="3 Fatalities_x000a_20 Injuries"/>
    <x v="5"/>
    <n v="20"/>
    <m/>
    <x v="414"/>
    <s v="Media sources reported that a hand grenade carried by a guest at a wedding celebration accidentally went off, fatally injuring three people. It appears that the guest had been carrying the grenade in a pocket where the safety pin may have become entangled"/>
    <x v="0"/>
    <s v="Not Known"/>
    <m/>
    <m/>
    <m/>
    <m/>
    <m/>
    <m/>
  </r>
  <r>
    <x v="1"/>
    <s v="Outstanding"/>
    <x v="2174"/>
    <x v="138"/>
    <m/>
    <x v="827"/>
    <x v="83"/>
    <s v="1 Fatalities_x000a_0 Injuries"/>
    <x v="4"/>
    <n v="0"/>
    <m/>
    <x v="67"/>
    <s v="A fishermen was reported killed when a makeshift bomb he was carrying exploded. Presumably the bomb had been intended for the purpose of &quot;dynamite fishing&quot;."/>
    <x v="0"/>
    <s v="Not Known"/>
    <m/>
    <m/>
    <m/>
    <m/>
    <m/>
    <m/>
  </r>
  <r>
    <x v="1"/>
    <s v="Outstanding"/>
    <x v="2175"/>
    <x v="138"/>
    <m/>
    <x v="879"/>
    <x v="13"/>
    <s v="1 Fatalities_x000a_0 Injuries"/>
    <x v="4"/>
    <n v="0"/>
    <m/>
    <x v="414"/>
    <s v="A soldier was reported killed in an explosion that occurred as he was cleaning a hand grenade."/>
    <x v="0"/>
    <s v="Not Known"/>
    <m/>
    <m/>
    <m/>
    <m/>
    <m/>
    <m/>
  </r>
  <r>
    <x v="1"/>
    <s v="Outstanding"/>
    <x v="2176"/>
    <x v="138"/>
    <m/>
    <x v="880"/>
    <x v="13"/>
    <s v="2 Fatalities_x000a_9 Injuries"/>
    <x v="0"/>
    <n v="9"/>
    <m/>
    <x v="6"/>
    <s v="Media sources reported that 2 persons were killed and nine others injured when a parcel containing fireworks exploded soon after it was offloaded from a passenger train. The blast shattered the window panes of the train as it moved out the station."/>
    <x v="0"/>
    <s v="Not Known"/>
    <m/>
    <m/>
    <m/>
    <m/>
    <m/>
    <m/>
  </r>
  <r>
    <x v="1"/>
    <s v="Outstanding"/>
    <x v="2177"/>
    <x v="138"/>
    <m/>
    <x v="881"/>
    <x v="2"/>
    <s v="0 Fatalities_x000a_1 Injuries"/>
    <x v="1"/>
    <n v="1"/>
    <m/>
    <x v="6"/>
    <s v="The Theodore Roosevelt Medora Foundation received citations and fines, stemming from a pyrotechnics accident that left a woman with first- and second-degree burns. Mortars, with the cables for the firing unit connected, ignited as they were being carried"/>
    <x v="0"/>
    <s v="Procedure not followed"/>
    <m/>
    <m/>
    <m/>
    <m/>
    <m/>
    <m/>
  </r>
  <r>
    <x v="1"/>
    <s v="Outstanding"/>
    <x v="2178"/>
    <x v="138"/>
    <m/>
    <x v="882"/>
    <x v="13"/>
    <s v="0 Fatalities_x000a_2 Injuries"/>
    <x v="1"/>
    <n v="2"/>
    <m/>
    <x v="6"/>
    <s v="Two people were reported seriously injured by an explosion at a cracker factory. The incident is believed to have occurred as the two were preparing crackers while sitting in the doorway to a tin shed. The cause of the ignition was not reported."/>
    <x v="0"/>
    <s v="Not Known"/>
    <m/>
    <m/>
    <m/>
    <m/>
    <m/>
    <m/>
  </r>
  <r>
    <x v="1"/>
    <s v="Outstanding"/>
    <x v="2179"/>
    <x v="138"/>
    <m/>
    <x v="883"/>
    <x v="13"/>
    <s v="1 Fatalities_x000a_1 Injuries"/>
    <x v="4"/>
    <n v="1"/>
    <m/>
    <x v="6"/>
    <s v="Media sources reported that one person was killed and a 12-year-old girl injured in an explosion at a cracker factory. The incident is said to have occurred when some crackers accidentally caught fire while being preparing by the two workers."/>
    <x v="0"/>
    <s v="Not Known"/>
    <m/>
    <m/>
    <m/>
    <m/>
    <m/>
    <m/>
  </r>
  <r>
    <x v="1"/>
    <s v="Outstanding"/>
    <x v="2180"/>
    <x v="138"/>
    <m/>
    <x v="884"/>
    <x v="88"/>
    <s v="1 Fatalities_x000a_0 Injuries"/>
    <x v="4"/>
    <n v="0"/>
    <m/>
    <x v="571"/>
    <s v="Reports say an army lieutenant was killed when his rifle-grenade exploded in a Nicosia armoury. The incident apparently happened during a stock-take of munitions at the army barracks."/>
    <x v="0"/>
    <s v="Not Known"/>
    <m/>
    <m/>
    <m/>
    <m/>
    <m/>
    <m/>
  </r>
  <r>
    <x v="1"/>
    <s v="Outstanding"/>
    <x v="2181"/>
    <x v="138"/>
    <m/>
    <x v="885"/>
    <x v="13"/>
    <s v="0 Fatalities_x000a_2 Injuries"/>
    <x v="1"/>
    <n v="2"/>
    <m/>
    <x v="492"/>
    <s v="Media sources reported that two Indian Army personnel were injured in a grenade explosion. The incident apparently occurred when the grenade accidentally fell from the hand of a soldier and exploded. The injured were taken to hospital."/>
    <x v="0"/>
    <s v="Careless handling"/>
    <m/>
    <m/>
    <m/>
    <m/>
    <m/>
    <m/>
  </r>
  <r>
    <x v="1"/>
    <s v="Outstanding"/>
    <x v="2182"/>
    <x v="138"/>
    <m/>
    <x v="886"/>
    <x v="3"/>
    <s v="0 Fatalities_x000a_1 Injuries"/>
    <x v="1"/>
    <n v="1"/>
    <m/>
    <x v="6"/>
    <s v="Reports say a fireman suffered serious burns when a high powered firework went off while he was performing safety checks in readiness for a fireworks display.  A protective helmet saved the man from more serious injury."/>
    <x v="0"/>
    <s v="Not Known"/>
    <m/>
    <m/>
    <m/>
    <m/>
    <m/>
    <m/>
  </r>
  <r>
    <x v="1"/>
    <s v="Outstanding"/>
    <x v="2183"/>
    <x v="138"/>
    <m/>
    <x v="887"/>
    <x v="2"/>
    <s v="0 Fatalities_x000a_1 Injuries"/>
    <x v="1"/>
    <n v="1"/>
    <m/>
    <x v="80"/>
    <s v="Media sources reported that a man was seriously injured in an explosion that apparently occurred as he was attempting to load shotgun shells. Two blast occurred in his apartment. Police later found pipe bombs, firearms and ammunition stored in the bldg."/>
    <x v="0"/>
    <s v="Not Known"/>
    <m/>
    <m/>
    <m/>
    <m/>
    <m/>
    <m/>
  </r>
  <r>
    <x v="1"/>
    <s v="Outstanding"/>
    <x v="2184"/>
    <x v="138"/>
    <m/>
    <x v="888"/>
    <x v="86"/>
    <s v="0 Fatalities_x000a_11 Injuries"/>
    <x v="1"/>
    <n v="11"/>
    <m/>
    <x v="492"/>
    <s v="At least 11 people have been injured by a grenade which exploded accidentally in the city's commercial sector, police reported. The grenade was being carried by a man who planned to threaten a local shopkeeper, when it fell from his hand and exploded."/>
    <x v="0"/>
    <s v="Rough handling"/>
    <m/>
    <m/>
    <m/>
    <m/>
    <m/>
    <m/>
  </r>
  <r>
    <x v="1"/>
    <s v="Outstanding"/>
    <x v="2185"/>
    <x v="138"/>
    <m/>
    <x v="889"/>
    <x v="13"/>
    <s v="1 Fatalities_x000a_0 Injuries"/>
    <x v="4"/>
    <n v="0"/>
    <m/>
    <x v="6"/>
    <s v="Media sources reported that a farmer was killed when some crackers that he was carrying accidentally exploded. The man had intended to use the crackers to scare away birds. Reports indicate that the man may have mistakenly picked up a detonator."/>
    <x v="0"/>
    <s v="Not Known"/>
    <m/>
    <m/>
    <m/>
    <m/>
    <m/>
    <m/>
  </r>
  <r>
    <x v="1"/>
    <s v="Outstanding"/>
    <x v="2186"/>
    <x v="138"/>
    <m/>
    <x v="890"/>
    <x v="25"/>
    <s v="3 Fatalities_x000a_1 Injuries"/>
    <x v="5"/>
    <n v="1"/>
    <m/>
    <x v="6"/>
    <s v="Three women were reported killed after a single firecracker set off a deadly blaze in a row of fireworks stores. The incident apparently happened after the firecracker fell to the ground, hitting one of the stores and setting off its contents."/>
    <x v="0"/>
    <s v="Dropped explosives"/>
    <m/>
    <m/>
    <m/>
    <m/>
    <m/>
    <m/>
  </r>
  <r>
    <x v="6"/>
    <s v="Outstanding"/>
    <x v="2187"/>
    <x v="138"/>
    <m/>
    <x v="891"/>
    <x v="52"/>
    <s v="8 Fatalities_x000a_2 Injuries"/>
    <x v="20"/>
    <n v="2"/>
    <m/>
    <x v="36"/>
    <s v="Officials reported that an explosion at an arms depot claimed the lives of 8 people. The incident occurred as weapons were being loaded onto a truck. This was the 2nd explosion at the depot this month (see record 18805)."/>
    <x v="0"/>
    <s v="Not Known"/>
    <m/>
    <m/>
    <m/>
    <m/>
    <m/>
    <m/>
  </r>
  <r>
    <x v="6"/>
    <s v="Outstanding"/>
    <x v="2188"/>
    <x v="138"/>
    <m/>
    <x v="892"/>
    <x v="13"/>
    <s v="4 Fatalities_x000a_0 Injuries"/>
    <x v="7"/>
    <n v="0"/>
    <m/>
    <x v="36"/>
    <s v="Four soldiers were reported killed in an explosion that occurred as they were unloading equipment from a truck. It appears that a battery exploded and set fire to the truck. The soldiers belonged to the motor vehicle section of an artillery unit."/>
    <x v="0"/>
    <s v="Vehicle fire"/>
    <m/>
    <m/>
    <m/>
    <m/>
    <m/>
    <m/>
  </r>
  <r>
    <x v="12"/>
    <s v="Outstanding"/>
    <x v="2189"/>
    <x v="138"/>
    <m/>
    <x v="893"/>
    <x v="2"/>
    <s v="0 Fatalities_x000a_34 Injuries"/>
    <x v="1"/>
    <n v="34"/>
    <m/>
    <x v="97"/>
    <s v="A fire broke out in the facility which mixes and packages chemicals used in the manufacture of fertilizer. Fire crews let the blaze burn itself out. It is thought workers were welding in an empty storage bin when a spark started the fire."/>
    <x v="0"/>
    <s v="Hot work"/>
    <m/>
    <m/>
    <m/>
    <m/>
    <m/>
    <m/>
  </r>
  <r>
    <x v="0"/>
    <s v="Outstanding"/>
    <x v="2190"/>
    <x v="138"/>
    <m/>
    <x v="894"/>
    <x v="10"/>
    <s v="0 Fatalities_x000a_1 Injuries"/>
    <x v="1"/>
    <n v="1"/>
    <m/>
    <x v="588"/>
    <s v="Media sources reported that a shop owner suffered serious injuries when an explosive (believed to be black powder) exploded in her store. It is thought that the woman might have been grinding a powder in a  mortar at the time the incident occurred."/>
    <x v="0"/>
    <s v="Not Known"/>
    <m/>
    <m/>
    <m/>
    <m/>
    <m/>
    <m/>
  </r>
  <r>
    <x v="0"/>
    <s v="Outstanding"/>
    <x v="2191"/>
    <x v="138"/>
    <m/>
    <x v="895"/>
    <x v="6"/>
    <s v="0 Fatalities_x000a_1 Injuries"/>
    <x v="1"/>
    <n v="1"/>
    <m/>
    <x v="0"/>
    <s v="As the speed of the edge runner mill was increased at the beginning of the milling cycle, the raw material in the mill pan deflagrated. Small pieces of Steatite were found in the pan of the edge runner mill - these presumably initiated the deflagration."/>
    <x v="0"/>
    <s v="Foreign body"/>
    <m/>
    <m/>
    <m/>
    <m/>
    <m/>
    <m/>
  </r>
  <r>
    <x v="9"/>
    <s v="Outstanding"/>
    <x v="2192"/>
    <x v="139"/>
    <m/>
    <x v="848"/>
    <x v="11"/>
    <s v="Minor facility damage"/>
    <x v="1"/>
    <n v="0"/>
    <s v="Minor facility damage"/>
    <x v="8"/>
    <s v="Auto-ignition if solvent contaminated waste"/>
    <x v="2"/>
    <s v="Auto-ignition of solvent contaminated rags"/>
    <s v="Improper storage_x000a_Inadequate sealing of bags"/>
    <s v="A little water will be placed at the bottom of bags containing rags to prevent overheating_x000a_Such bags will be dispersed and not stacked in a pile_x000a_Torn bags will be laid flat to reduce the auto-ignition risk associated with the entrapment of air when piled-up"/>
    <s v="A little water will be placed at the bottom of bags containing rags to prevent overheating_x000a_Torn bags will be laid flat to reduce the auto-ignition risk associated with the entrapment of air ehwn piled-up"/>
    <s v="Such bags will be dispersed and not stacked in a pile"/>
    <s v="Consider burning waste containers at the same time as the waste rags_x000a_Consider auto-ignition mechanism of non-explosive materials, particularly contaminated packaging, solvents and degradation products"/>
    <m/>
  </r>
  <r>
    <x v="9"/>
    <s v="Outstanding"/>
    <x v="2193"/>
    <x v="139"/>
    <m/>
    <x v="17"/>
    <x v="12"/>
    <s v="No injuries, minor damage"/>
    <x v="1"/>
    <n v="0"/>
    <s v="minor damage"/>
    <x v="8"/>
    <s v="Lead Azide contaminated mats detonated while burning"/>
    <x v="4"/>
    <s v="Mats not decontaminated prior to burning"/>
    <s v="mixed wastes being handled"/>
    <s v="None"/>
    <s v="decontaminate lead azide contaminated articles and properly prepare waste for disposal"/>
    <s v="N/A"/>
    <s v="decontaminate lead azide contaminated articles and properly prepare waste for disposal"/>
    <m/>
  </r>
  <r>
    <x v="9"/>
    <s v="Outstanding"/>
    <x v="2194"/>
    <x v="139"/>
    <m/>
    <x v="17"/>
    <x v="13"/>
    <s v="4 injured"/>
    <x v="1"/>
    <n v="4"/>
    <m/>
    <x v="8"/>
    <s v="Detonators discovered when cleaning factory previously used for engineering facility"/>
    <x v="5"/>
    <s v="None reported"/>
    <s v="Detonators thrown on fire"/>
    <s v="Not following SOP to clear site of exploives fully, private land owner; unfamiliarity with explosive items; "/>
    <s v="Clear building of explosives"/>
    <s v="N/A"/>
    <s v="Ensure buildings are FFE prior to handover"/>
    <m/>
  </r>
  <r>
    <x v="9"/>
    <s v="Outstanding"/>
    <x v="2195"/>
    <x v="139"/>
    <m/>
    <x v="17"/>
    <x v="12"/>
    <s v="No injuries or damage"/>
    <x v="1"/>
    <n v="0"/>
    <m/>
    <x v="8"/>
    <s v="Ammunition exploded after overloading of burning area"/>
    <x v="4"/>
    <s v="None reported"/>
    <s v="Exessive loading of burning ground"/>
    <s v="Non-compliance of SOP"/>
    <s v="Follow SOP; controls and supervision"/>
    <s v="N/A"/>
    <s v="Working to SOP, importance of manegerial supervision"/>
    <m/>
  </r>
  <r>
    <x v="9"/>
    <s v="Outstanding"/>
    <x v="2196"/>
    <x v="139"/>
    <m/>
    <x v="17"/>
    <x v="12"/>
    <s v="1 injury, drain ok :)"/>
    <x v="1"/>
    <n v="1"/>
    <m/>
    <x v="8"/>
    <s v="Lead azide washed down drain instead of being sent for authorised disposal"/>
    <x v="4"/>
    <s v="None reported"/>
    <s v="Removal of paper from drain intiated azide"/>
    <s v="Violation of SOP - disposing of azide in unapproved manner"/>
    <s v="Dispose of lead azide in authorised demoltion ground"/>
    <s v="N/A"/>
    <s v="Importance of disposing waste in prescribed manner, sensitivity of azides; dissolve in authorised medium"/>
    <m/>
  </r>
  <r>
    <x v="9"/>
    <s v="Outstanding"/>
    <x v="2197"/>
    <x v="139"/>
    <d v="2010-05-25T00:00:00"/>
    <x v="17"/>
    <x v="3"/>
    <s v="minor local damage"/>
    <x v="1"/>
    <n v="0"/>
    <s v="minor local damage"/>
    <x v="8"/>
    <s v="burning 20kg PETN det chord (40g/m)"/>
    <x v="57"/>
    <s v="not known"/>
    <s v="not reported"/>
    <s v="not reported"/>
    <s v="review amount of material being burned"/>
    <s v="Understand the thermal properties of detonating chord._x000a_Understand material properties."/>
    <s v="Understand the thermal properties of detonating chord._x000a_Understand material properties."/>
    <m/>
  </r>
  <r>
    <x v="1"/>
    <s v="Outstanding"/>
    <x v="2198"/>
    <x v="139"/>
    <m/>
    <x v="896"/>
    <x v="2"/>
    <s v="0 Fatalities_x000a_1 Injuries"/>
    <x v="1"/>
    <n v="1"/>
    <m/>
    <x v="67"/>
    <s v="A police officer was reported seriously injured at a training facility when an oilfield explosive device that he was trying to dismantle exploded. The officer is said to have sustained numerous injuries to his face, chest, arms and legs."/>
    <x v="0"/>
    <s v="Not Known"/>
    <m/>
    <m/>
    <m/>
    <m/>
    <m/>
    <m/>
  </r>
  <r>
    <x v="1"/>
    <s v="Outstanding"/>
    <x v="2199"/>
    <x v="139"/>
    <m/>
    <x v="897"/>
    <x v="2"/>
    <s v="0 Fatalities_x000a_2 Injuries"/>
    <x v="1"/>
    <n v="2"/>
    <m/>
    <x v="6"/>
    <s v="Reports say a youth was badly burned when he dropped a box of snap-caps in a shop. The teen is believed to have been involved in the illegal sale of fireworks. He was taken to hospital suffering injuries to his chest, face and hands."/>
    <x v="0"/>
    <s v="Dropped explosives"/>
    <m/>
    <m/>
    <m/>
    <m/>
    <m/>
    <m/>
  </r>
  <r>
    <x v="1"/>
    <s v="Outstanding"/>
    <x v="2200"/>
    <x v="139"/>
    <m/>
    <x v="898"/>
    <x v="2"/>
    <s v="0 Fatalities_x000a_3 Injuries"/>
    <x v="1"/>
    <n v="3"/>
    <m/>
    <x v="6"/>
    <s v="Reports say that while a fireworks show was being set up, a shell exploded in a volunteer firefighter's hands. Static electricity was generated by the two shirts he was wearing. Three officials were reported injured in the incident."/>
    <x v="0"/>
    <s v="Incorrect clothing"/>
    <m/>
    <m/>
    <m/>
    <m/>
    <m/>
    <m/>
  </r>
  <r>
    <x v="1"/>
    <s v="Outstanding"/>
    <x v="2201"/>
    <x v="139"/>
    <m/>
    <x v="899"/>
    <x v="6"/>
    <s v="0 Fatalities_x000a_1 Injuries"/>
    <x v="1"/>
    <n v="1"/>
    <m/>
    <x v="621"/>
    <s v="A police officer was severely injured on the hand by the explosion of a few grams of TATP that had been found in a packet under a parked trailer. Initial reports were unclear as to how the packet came to be under the trailer."/>
    <x v="0"/>
    <s v="Not Known"/>
    <m/>
    <m/>
    <m/>
    <m/>
    <m/>
    <m/>
  </r>
  <r>
    <x v="1"/>
    <s v="Outstanding"/>
    <x v="2202"/>
    <x v="139"/>
    <m/>
    <x v="327"/>
    <x v="2"/>
    <s v="0 Fatalities_x000a_1 Injuries"/>
    <x v="1"/>
    <n v="1"/>
    <m/>
    <x v="414"/>
    <s v="An employee at the Lone Star Army Ammunition Plant was critically injured when a grenade that she was holding went off. There was no word as to the cause of the accident."/>
    <x v="0"/>
    <s v="Not Known"/>
    <m/>
    <m/>
    <m/>
    <m/>
    <m/>
    <m/>
  </r>
  <r>
    <x v="1"/>
    <s v="Outstanding"/>
    <x v="2203"/>
    <x v="139"/>
    <m/>
    <x v="900"/>
    <x v="2"/>
    <s v="1 Fatalities_x000a_0 Injuries"/>
    <x v="4"/>
    <n v="0"/>
    <m/>
    <x v="0"/>
    <s v="Media sources reported that a 14-year old boy was killed in an accident involving a muzzle loading rifle.  It appears that for some reason the rifle exploded."/>
    <x v="0"/>
    <s v="Not Known"/>
    <m/>
    <m/>
    <m/>
    <m/>
    <m/>
    <m/>
  </r>
  <r>
    <x v="1"/>
    <s v="Outstanding"/>
    <x v="2204"/>
    <x v="139"/>
    <m/>
    <x v="901"/>
    <x v="13"/>
    <s v="0 Fatalities_x000a_8 Injuries"/>
    <x v="1"/>
    <n v="8"/>
    <m/>
    <x v="6"/>
    <s v="Reports say eight state government officials suffered severe burns when firecrackers stored at an illegal godown exploded during a police raid. The incident apparently happened when the officials were removing fireworks from the premises."/>
    <x v="0"/>
    <s v="Not Known"/>
    <m/>
    <m/>
    <m/>
    <m/>
    <m/>
    <m/>
  </r>
  <r>
    <x v="1"/>
    <s v="Outstanding"/>
    <x v="2205"/>
    <x v="139"/>
    <m/>
    <x v="902"/>
    <x v="70"/>
    <s v="0 Fatalities_x000a_1 Injuries"/>
    <x v="1"/>
    <n v="1"/>
    <m/>
    <x v="6"/>
    <s v="An 11-year-old boy was reported seriously injured by fireworks. It appears the incident happened when the boy was picking up fireworks leftovers in a field."/>
    <x v="0"/>
    <s v="Misfire?"/>
    <m/>
    <m/>
    <m/>
    <m/>
    <m/>
    <m/>
  </r>
  <r>
    <x v="1"/>
    <s v="Outstanding"/>
    <x v="2206"/>
    <x v="139"/>
    <m/>
    <x v="903"/>
    <x v="2"/>
    <s v="0 Fatalities_x000a_1 Injuries"/>
    <x v="1"/>
    <n v="1"/>
    <m/>
    <x v="302"/>
    <s v="Reports say a civilian police clerk was injured when she dropped an evidence envelope that contained a bullet. The bullet exploded and the clerk was hit in the right leg by fragments from the casing. The clerk was taken to hospital for treatment."/>
    <x v="0"/>
    <s v="Dropped explosives"/>
    <m/>
    <m/>
    <m/>
    <m/>
    <m/>
    <m/>
  </r>
  <r>
    <x v="1"/>
    <s v="Outstanding"/>
    <x v="2207"/>
    <x v="139"/>
    <m/>
    <x v="904"/>
    <x v="75"/>
    <s v="2 Fatalities_x000a_3 Injuries"/>
    <x v="0"/>
    <n v="3"/>
    <m/>
    <x v="414"/>
    <s v="Two people, including a police officer, were reported killed when a hand grenade exploded at a police station. Initial investigations show that the accident occurred when the police were bringing in illegal explosives seized from residents."/>
    <x v="0"/>
    <s v="Not Known"/>
    <m/>
    <m/>
    <m/>
    <m/>
    <m/>
    <m/>
  </r>
  <r>
    <x v="1"/>
    <s v="Outstanding"/>
    <x v="2208"/>
    <x v="139"/>
    <m/>
    <x v="905"/>
    <x v="13"/>
    <s v="0 Fatalities_x000a_2 Injuries"/>
    <x v="1"/>
    <n v="2"/>
    <m/>
    <x v="141"/>
    <s v="While the pyrotechnic composition was being transferred manually from a brass tray to a plastic bottle using a stainless steel scoop, an ignition took place - possible friction between the stainless steel scoop and edges of the brass tray."/>
    <x v="0"/>
    <s v="Not Known"/>
    <m/>
    <m/>
    <m/>
    <m/>
    <m/>
    <m/>
  </r>
  <r>
    <x v="1"/>
    <s v="Outstanding"/>
    <x v="2209"/>
    <x v="139"/>
    <m/>
    <x v="906"/>
    <x v="89"/>
    <s v="8 Fatalities"/>
    <x v="20"/>
    <n v="0"/>
    <m/>
    <x v="414"/>
    <s v="At least eight people were reported killed in a playground when a grenade went off during an altercation between a soldier and a youth. The explosion was described as accidental."/>
    <x v="0"/>
    <s v="Not Known"/>
    <m/>
    <m/>
    <m/>
    <m/>
    <m/>
    <m/>
  </r>
  <r>
    <x v="1"/>
    <s v="Outstanding"/>
    <x v="2210"/>
    <x v="139"/>
    <m/>
    <x v="907"/>
    <x v="3"/>
    <s v="0 Fatalities_x000a_1 Injuries"/>
    <x v="1"/>
    <n v="1"/>
    <m/>
    <x v="6"/>
    <s v="Reports say a man man suffered serious burns when a firework exploded in his face. The incident apparently occurred when he went to pick up on object in a field where fireworks had been set off on previous nights."/>
    <x v="0"/>
    <s v="Not Known"/>
    <m/>
    <m/>
    <m/>
    <m/>
    <m/>
    <m/>
  </r>
  <r>
    <x v="1"/>
    <s v="Outstanding"/>
    <x v="2211"/>
    <x v="139"/>
    <m/>
    <x v="904"/>
    <x v="75"/>
    <s v="4 Fatalities_x000a_3 Injuries"/>
    <x v="7"/>
    <n v="3"/>
    <m/>
    <x v="6"/>
    <s v="Reports say two containers storing fireworks exploded in the compound of a stadium where a fireworks display was due to be held. Initial investigations showed that carelessness in moving fireworks caused the accident, in which 4 people were killed."/>
    <x v="0"/>
    <s v="Not Known"/>
    <m/>
    <m/>
    <m/>
    <m/>
    <m/>
    <m/>
  </r>
  <r>
    <x v="1"/>
    <s v="Outstanding"/>
    <x v="2212"/>
    <x v="139"/>
    <m/>
    <x v="908"/>
    <x v="13"/>
    <s v="0 Fatalities_x000a_4 Injuries"/>
    <x v="1"/>
    <n v="4"/>
    <m/>
    <x v="6"/>
    <s v="Four workers at a fireworks factory were reported badly injured when a bundle of crackers they were moving exploded. The crackers were being moved so that a roof at the unit could be repaired after being hit by rocks following blasting at a nearby quarry."/>
    <x v="0"/>
    <s v="Rough handling"/>
    <m/>
    <m/>
    <m/>
    <m/>
    <m/>
    <m/>
  </r>
  <r>
    <x v="1"/>
    <s v="Outstanding"/>
    <x v="2213"/>
    <x v="139"/>
    <m/>
    <x v="909"/>
    <x v="2"/>
    <s v="0 Fatalities_x000a_3 Injuries"/>
    <x v="1"/>
    <n v="3"/>
    <m/>
    <x v="67"/>
    <s v="Three members of a hazmat team were reported to have suffered minor injuries in an explosion. The incident occurred as they were searching the home of a teenager who had been arrested for constructing an IED in a pen."/>
    <x v="0"/>
    <s v="Not Known"/>
    <m/>
    <m/>
    <m/>
    <m/>
    <m/>
    <m/>
  </r>
  <r>
    <x v="1"/>
    <s v="Outstanding"/>
    <x v="2214"/>
    <x v="139"/>
    <m/>
    <x v="910"/>
    <x v="8"/>
    <s v="0 Fatalities_x000a_1 Injuries"/>
    <x v="1"/>
    <n v="1"/>
    <m/>
    <x v="6"/>
    <s v="Reports say a man sustained third degree burns on his face and legs when powder exploded in a fireworks unit. News reports indicate the incident was caused by rough handling. The injured man was taken to hospital"/>
    <x v="0"/>
    <s v="Rough handling"/>
    <m/>
    <m/>
    <m/>
    <m/>
    <m/>
    <m/>
  </r>
  <r>
    <x v="1"/>
    <s v="Outstanding"/>
    <x v="2215"/>
    <x v="139"/>
    <m/>
    <x v="911"/>
    <x v="52"/>
    <s v="1 Fatalities_x000a_6 Injuries"/>
    <x v="4"/>
    <n v="6"/>
    <m/>
    <x v="414"/>
    <s v="One serviceman was reported killed in an incident that resulted from the careless handling of munitions. According to reports, a grenade attached to the serviceman’s belt went off as he brushed against a vehicle he was trying to pass."/>
    <x v="0"/>
    <s v="Careless handling"/>
    <m/>
    <m/>
    <m/>
    <m/>
    <m/>
    <m/>
  </r>
  <r>
    <x v="1"/>
    <s v="Outstanding"/>
    <x v="2216"/>
    <x v="139"/>
    <m/>
    <x v="912"/>
    <x v="13"/>
    <s v="2 Fatalities_x000a_0 Injuries"/>
    <x v="0"/>
    <n v="0"/>
    <m/>
    <x v="6"/>
    <s v="Reports say a woman and her son were killed in an explosion at the house of a licensed cracker manufacturer. The incident occurred as the boy was carrying a fire lamp. A portion of the house collapsed as a result of the explosion."/>
    <x v="0"/>
    <s v="Naked light"/>
    <m/>
    <m/>
    <m/>
    <m/>
    <m/>
    <m/>
  </r>
  <r>
    <x v="1"/>
    <s v="Outstanding"/>
    <x v="2217"/>
    <x v="139"/>
    <m/>
    <x v="913"/>
    <x v="30"/>
    <s v="0 Fatalities_x000a_2 Injuries"/>
    <x v="1"/>
    <n v="2"/>
    <m/>
    <x v="6"/>
    <s v="Two workers were reported injured in an explosion at a licensed fireworks factory. The workers were preparing fireworks for New Year celebrations at the time of the incident. The cause of the ignition was not reported."/>
    <x v="0"/>
    <s v="Not Known"/>
    <m/>
    <m/>
    <m/>
    <m/>
    <m/>
    <m/>
  </r>
  <r>
    <x v="1"/>
    <s v="Outstanding"/>
    <x v="2218"/>
    <x v="139"/>
    <m/>
    <x v="914"/>
    <x v="2"/>
    <s v="0 Fatalities_x000a_1 Injuries"/>
    <x v="1"/>
    <n v="1"/>
    <m/>
    <x v="604"/>
    <s v="A teenager was reported injured when he attempted to set off a homemade explosives device. It appears the youth concocted a pyrotechnic mixture using aluminium and other unspecified chemicals. He could face a charge of illegally manufacturing explosives."/>
    <x v="0"/>
    <s v="Incompatibility"/>
    <m/>
    <m/>
    <m/>
    <m/>
    <m/>
    <m/>
  </r>
  <r>
    <x v="1"/>
    <s v="Outstanding"/>
    <x v="2219"/>
    <x v="139"/>
    <m/>
    <x v="641"/>
    <x v="53"/>
    <s v="0 Fatalities_x000a_0 Injuries"/>
    <x v="1"/>
    <n v="0"/>
    <m/>
    <x v="622"/>
    <s v="An operator was scooping delay powder with a brass scoop from a stainless steel container into another container when the mixture ignited. It is suspected that friction energy was generated when the scoop scraped against the container wall"/>
    <x v="0"/>
    <s v="Poorly designed equipment"/>
    <m/>
    <m/>
    <m/>
    <m/>
    <m/>
    <m/>
  </r>
  <r>
    <x v="6"/>
    <s v="Outstanding"/>
    <x v="2220"/>
    <x v="139"/>
    <m/>
    <x v="915"/>
    <x v="30"/>
    <s v="1 Fatalities_x000a_0 Injuries"/>
    <x v="4"/>
    <n v="0"/>
    <m/>
    <x v="6"/>
    <s v="A man was reported killed in an explosion that occurred as he was unloading fireworks from a van.  The man was reported to have been smoking at the time of the accident. The blast is said to have shattered windows in nearby buildings."/>
    <x v="0"/>
    <s v="Contraband/smoking"/>
    <m/>
    <m/>
    <m/>
    <m/>
    <m/>
    <m/>
  </r>
  <r>
    <x v="6"/>
    <s v="Outstanding"/>
    <x v="2221"/>
    <x v="139"/>
    <m/>
    <x v="916"/>
    <x v="2"/>
    <s v="0 Fatalities_x000a_0 Injuries"/>
    <x v="1"/>
    <n v="0"/>
    <m/>
    <x v="261"/>
    <s v="Media sources reported that a port and surrounding area were evacuated after containers holding PETN were punctured. According to one report, the accident occurred when a FLT punctured a container, putting holes in nine 110-pound drums of the explosive."/>
    <x v="0"/>
    <s v="Vehicle crash/collision"/>
    <m/>
    <m/>
    <m/>
    <m/>
    <m/>
    <m/>
  </r>
  <r>
    <x v="6"/>
    <s v="Outstanding"/>
    <x v="2222"/>
    <x v="139"/>
    <m/>
    <x v="17"/>
    <x v="73"/>
    <s v="0 Fatalities_x000a_1 Injuries"/>
    <x v="1"/>
    <n v="1"/>
    <m/>
    <x v="602"/>
    <s v="Media sources reported that a 23-millimetre shell detonated as a crate of such shells was being loaded at a military warehouse. Reports indicate that the incident sparked a fire that left one employee with slight injuries. Cause of incident not reported."/>
    <x v="0"/>
    <s v="Not Known"/>
    <m/>
    <m/>
    <m/>
    <m/>
    <m/>
    <m/>
  </r>
  <r>
    <x v="6"/>
    <s v="Outstanding"/>
    <x v="2223"/>
    <x v="139"/>
    <m/>
    <x v="679"/>
    <x v="13"/>
    <s v="1 Fatalities_x000a_0 Injuries"/>
    <x v="4"/>
    <n v="0"/>
    <m/>
    <x v="6"/>
    <s v="A worker was reported killed in an explosion at a private fireworks factory. The incident apparently occurred as the worker was offloading pyrotechnic materials from a tri-cycle. According to one report, the explosion was initiated by friction."/>
    <x v="0"/>
    <s v="Not Known"/>
    <m/>
    <m/>
    <m/>
    <m/>
    <m/>
    <m/>
  </r>
  <r>
    <x v="6"/>
    <s v="Outstanding"/>
    <x v="2224"/>
    <x v="139"/>
    <m/>
    <x v="917"/>
    <x v="52"/>
    <s v="1 Fatalities_x000a_24 Injuries"/>
    <x v="4"/>
    <n v="24"/>
    <m/>
    <x v="36"/>
    <s v="Reports say one person was killed and at least 24 injured when ammunition detonated as it was being unloaded from a truck at a military training ground. An official said that the blast could have been caused by the spontaneous combustion of powder"/>
    <x v="0"/>
    <s v="Not Known"/>
    <m/>
    <m/>
    <m/>
    <m/>
    <m/>
    <m/>
  </r>
  <r>
    <x v="6"/>
    <s v="Outstanding"/>
    <x v="2225"/>
    <x v="139"/>
    <m/>
    <x v="918"/>
    <x v="61"/>
    <s v="25 Fatalities_x000a_52 Injuries"/>
    <x v="22"/>
    <n v="52"/>
    <m/>
    <x v="9"/>
    <s v="Media sources reported that 25 people were killed when three containers of explosives used for road construction exploded inside a police compound. The incident occurred as the containers were being unloaded. Detonators were reported to be in the load."/>
    <x v="0"/>
    <s v="Not Known"/>
    <m/>
    <m/>
    <m/>
    <m/>
    <m/>
    <m/>
  </r>
  <r>
    <x v="12"/>
    <s v="Outstanding"/>
    <x v="2226"/>
    <x v="139"/>
    <m/>
    <x v="919"/>
    <x v="39"/>
    <s v="0 Fatalities_x000a_3 Injuries"/>
    <x v="1"/>
    <n v="3"/>
    <m/>
    <x v="623"/>
    <s v="There was an explosion in the spent acid pipeline of the PETN plant. The incident occurred while an operative was cleaning the inside of an elbow in the line. The operative used a screwdriver (an unauthorized tool and procedure) to work inside the elbow."/>
    <x v="0"/>
    <s v="Procedure not followed"/>
    <m/>
    <m/>
    <m/>
    <m/>
    <m/>
    <m/>
  </r>
  <r>
    <x v="7"/>
    <s v="Outstanding"/>
    <x v="2227"/>
    <x v="139"/>
    <m/>
    <x v="480"/>
    <x v="38"/>
    <s v="0 Fatalities_x000a_0 Injuries"/>
    <x v="1"/>
    <n v="0"/>
    <m/>
    <x v="261"/>
    <s v="An explosion occurred in the PETN sieving building. The PETN supply is outsourced and had a high acid content. As the PETN dried it decomposed and caused a fire, which under confinement resulted in a detonation. The building was destroyed."/>
    <x v="0"/>
    <s v="Chemical instability"/>
    <m/>
    <m/>
    <m/>
    <m/>
    <m/>
    <m/>
  </r>
  <r>
    <x v="10"/>
    <s v="Outstanding"/>
    <x v="2228"/>
    <x v="140"/>
    <m/>
    <x v="920"/>
    <x v="52"/>
    <s v="0 Fatalities_x000a_12 Injuries"/>
    <x v="1"/>
    <n v="12"/>
    <m/>
    <x v="36"/>
    <s v="At least 7,000 people were evacuated from a village after a fire broke out at a local ammunition depot. News reports said witnesses could hear loud explosions near the depot, which caught fire after ammunition initiated during a loading operation."/>
    <x v="0"/>
    <s v="Not Known"/>
    <m/>
    <m/>
    <m/>
    <m/>
    <m/>
    <m/>
  </r>
  <r>
    <x v="10"/>
    <s v="Outstanding"/>
    <x v="2229"/>
    <x v="140"/>
    <m/>
    <x v="921"/>
    <x v="6"/>
    <s v="0 Fatalities_x000a_1 Injuries"/>
    <x v="1"/>
    <n v="1"/>
    <m/>
    <x v="7"/>
    <s v="A 51-year-old EOD worker was reported seriously injured when a detonator functioned in has hand. Apparently the man was trying to dismantle detonators, which had been taken from UXO."/>
    <x v="0"/>
    <s v="Not Known"/>
    <m/>
    <m/>
    <m/>
    <m/>
    <m/>
    <m/>
  </r>
  <r>
    <x v="10"/>
    <s v="Outstanding"/>
    <x v="2230"/>
    <x v="140"/>
    <m/>
    <x v="922"/>
    <x v="10"/>
    <s v="1 Fatalities_x000a_1 Injuries"/>
    <x v="4"/>
    <n v="1"/>
    <m/>
    <x v="618"/>
    <s v="An operative was killed and another severely burned when blackpowder in a pyrotechnic device accidentally initiated while the device was being dismantled for destruction."/>
    <x v="0"/>
    <s v="Not Known"/>
    <m/>
    <m/>
    <m/>
    <m/>
    <m/>
    <m/>
  </r>
  <r>
    <x v="10"/>
    <s v="Outstanding"/>
    <x v="2231"/>
    <x v="140"/>
    <m/>
    <x v="923"/>
    <x v="76"/>
    <s v="2 Fatalities_x000a_0 Injuries"/>
    <x v="0"/>
    <n v="0"/>
    <m/>
    <x v="492"/>
    <s v="Two children were killed when trying to extract the iron from rocket-propelled grenade."/>
    <x v="0"/>
    <s v="Not Known"/>
    <m/>
    <m/>
    <m/>
    <m/>
    <m/>
    <m/>
  </r>
  <r>
    <x v="10"/>
    <s v="Outstanding"/>
    <x v="2232"/>
    <x v="140"/>
    <m/>
    <x v="17"/>
    <x v="8"/>
    <s v="1 Fatalities_x000a_0 Injuries"/>
    <x v="4"/>
    <n v="0"/>
    <m/>
    <x v="624"/>
    <s v="An explosion that occurred at a pyrotechnics factory is reported to have been caused by the poor handling of explosives in Cajamarca Peru. One person was injured."/>
    <x v="0"/>
    <s v="Careless handlng"/>
    <m/>
    <m/>
    <m/>
    <m/>
    <m/>
    <m/>
  </r>
  <r>
    <x v="3"/>
    <s v="Outstanding"/>
    <x v="2233"/>
    <x v="140"/>
    <m/>
    <x v="924"/>
    <x v="55"/>
    <s v="0 Fatalities_x000a_6 Injuries"/>
    <x v="1"/>
    <n v="6"/>
    <m/>
    <x v="6"/>
    <s v="Six people were reported injured in an explosion at a fireworks factory. The incident is said to have occurred as workers were cleaning the plant during shutdown. Residences near the explosion site had their windows shattered by the shockwave of the blast"/>
    <x v="0"/>
    <s v="Not Known"/>
    <m/>
    <m/>
    <m/>
    <m/>
    <m/>
    <m/>
  </r>
  <r>
    <x v="11"/>
    <s v="Outstanding"/>
    <x v="2234"/>
    <x v="140"/>
    <m/>
    <x v="108"/>
    <x v="12"/>
    <s v="0 Fatalities_x000a_0 Injuries"/>
    <x v="1"/>
    <n v="0"/>
    <m/>
    <x v="625"/>
    <s v="A loud and violent explosion occurred at the cross-head of extruders two and three on Line 3 during normal operation of the shock tube manufacturing line."/>
    <x v="0"/>
    <s v="Not Known"/>
    <m/>
    <m/>
    <m/>
    <m/>
    <m/>
    <m/>
  </r>
  <r>
    <x v="2"/>
    <s v="Outstanding"/>
    <x v="2235"/>
    <x v="140"/>
    <m/>
    <x v="925"/>
    <x v="2"/>
    <s v="0 Fatalities_x000a_0 Injuries"/>
    <x v="1"/>
    <n v="0"/>
    <m/>
    <x v="247"/>
    <s v="During production of pentolite boosters, an operative noticed smoke coming from one of the boosters that had come out of the cooler. The plant was evacuated and the building was allowed to burn itself out. There were no injuries."/>
    <x v="0"/>
    <s v="Not Known"/>
    <m/>
    <m/>
    <m/>
    <m/>
    <m/>
    <m/>
  </r>
  <r>
    <x v="2"/>
    <s v="Outstanding"/>
    <x v="2236"/>
    <x v="140"/>
    <m/>
    <x v="926"/>
    <x v="13"/>
    <s v="3 Fatalities_x000a_1 Injuries"/>
    <x v="5"/>
    <n v="1"/>
    <m/>
    <x v="6"/>
    <s v="Three workers were reported killed in an explosion at a fireworks unit. The incident is said to have occurred while workers were hurriedly filling composition into fireworks. Officials said the ignition may have been caused by friction."/>
    <x v="0"/>
    <s v="Not Known"/>
    <m/>
    <m/>
    <m/>
    <m/>
    <m/>
    <m/>
  </r>
  <r>
    <x v="2"/>
    <s v="Outstanding"/>
    <x v="2237"/>
    <x v="140"/>
    <m/>
    <x v="927"/>
    <x v="31"/>
    <s v="0 Fatalities_x000a_1 Injuries"/>
    <x v="1"/>
    <n v="1"/>
    <m/>
    <x v="0"/>
    <s v="An explosion occurred whilst a man was filling canons with black powder.  The articles states that he lost several fingers and obtained burns over his whole body."/>
    <x v="0"/>
    <s v="Not Known"/>
    <m/>
    <m/>
    <m/>
    <m/>
    <m/>
    <m/>
  </r>
  <r>
    <x v="2"/>
    <s v="Outstanding"/>
    <x v="2238"/>
    <x v="140"/>
    <m/>
    <x v="928"/>
    <x v="13"/>
    <s v="2 Fatalities_x000a_4 Injuries"/>
    <x v="0"/>
    <n v="4"/>
    <m/>
    <x v="6"/>
    <s v="Two killed and four injured when workers of a fireworks factory were filling chemicals to make crackers.  A spark caused by friction ignited the crackers which led to the explosion."/>
    <x v="0"/>
    <s v="Not Known"/>
    <m/>
    <m/>
    <m/>
    <m/>
    <m/>
    <m/>
  </r>
  <r>
    <x v="1"/>
    <s v="Outstanding"/>
    <x v="2239"/>
    <x v="140"/>
    <m/>
    <x v="929"/>
    <x v="57"/>
    <s v="2 Fatalities_x000a_0 Injuries"/>
    <x v="0"/>
    <n v="0"/>
    <m/>
    <x v="67"/>
    <s v="Two miners were reported killed in an explosion. The incident happened at a depth of 200 meters below the surface. There was no word as to the cause of the explosion."/>
    <x v="0"/>
    <s v="Not Known"/>
    <m/>
    <m/>
    <m/>
    <m/>
    <m/>
    <m/>
  </r>
  <r>
    <x v="1"/>
    <s v="Outstanding"/>
    <x v="2240"/>
    <x v="140"/>
    <m/>
    <x v="930"/>
    <x v="30"/>
    <s v="0 Fatalities_x000a_1 Injuries"/>
    <x v="1"/>
    <n v="1"/>
    <m/>
    <x v="6"/>
    <s v="One person was reported seriously injured in an explosion at a clandestine fireworks factory."/>
    <x v="0"/>
    <s v="Not Known"/>
    <m/>
    <m/>
    <m/>
    <m/>
    <m/>
    <m/>
  </r>
  <r>
    <x v="1"/>
    <s v="Outstanding"/>
    <x v="2241"/>
    <x v="140"/>
    <m/>
    <x v="931"/>
    <x v="6"/>
    <s v="0 Fatalities_x000a_2 Injuries"/>
    <x v="1"/>
    <n v="2"/>
    <m/>
    <x v="67"/>
    <s v="Two persons were reported seriously injured in an explosion in a warehouse at Novasep, formerly Dynamit Nobel. The incident occurred as two employees were moving a pack of waste product. Plexiglas windows were damaged but production on site was unaffected"/>
    <x v="0"/>
    <s v="Not Known"/>
    <m/>
    <m/>
    <m/>
    <m/>
    <m/>
    <m/>
  </r>
  <r>
    <x v="1"/>
    <s v="Outstanding"/>
    <x v="2242"/>
    <x v="140"/>
    <m/>
    <x v="892"/>
    <x v="13"/>
    <s v="0 Fatalities_x000a_4 Injuries"/>
    <x v="1"/>
    <n v="4"/>
    <m/>
    <x v="36"/>
    <s v="Four soldiers were reported injured in an explosion that occurred as they were carrying explosives in preparation for a controlled detonation. The work was being undertaken as part of an operation began last year to destroy around 17,000 munitions."/>
    <x v="0"/>
    <s v="Not Known"/>
    <m/>
    <m/>
    <m/>
    <m/>
    <m/>
    <m/>
  </r>
  <r>
    <x v="1"/>
    <s v="Outstanding"/>
    <x v="2243"/>
    <x v="140"/>
    <m/>
    <x v="897"/>
    <x v="2"/>
    <s v="0 Fatalities_x000a_1 Injuries"/>
    <x v="1"/>
    <n v="1"/>
    <m/>
    <x v="6"/>
    <s v="Reports say a police officer was looking in the glove compartment of a stolen car when a small explosion occurred. The explosion was apparently caused by fuseless firecrackers. The officer sustained minor injuries."/>
    <x v="0"/>
    <s v="Not Known"/>
    <m/>
    <m/>
    <m/>
    <m/>
    <m/>
    <m/>
  </r>
  <r>
    <x v="1"/>
    <s v="Outstanding"/>
    <x v="2244"/>
    <x v="140"/>
    <m/>
    <x v="932"/>
    <x v="3"/>
    <s v="0 Fatalities_x000a_0 Injuries"/>
    <x v="1"/>
    <n v="0"/>
    <m/>
    <x v="414"/>
    <s v="Media sources reported that a secondary school was evacuated for almost two hours after a 12-year-old pupil brought in a device believed to be a WWII hand grenade. An EOD squad later confirmed the the device had previously been disarmed."/>
    <x v="0"/>
    <s v="Not Known"/>
    <m/>
    <m/>
    <m/>
    <m/>
    <m/>
    <m/>
  </r>
  <r>
    <x v="1"/>
    <s v="Outstanding"/>
    <x v="2245"/>
    <x v="140"/>
    <m/>
    <x v="933"/>
    <x v="37"/>
    <s v="2 Fatalities_x000a_1 Injuries"/>
    <x v="0"/>
    <n v="1"/>
    <m/>
    <x v="67"/>
    <s v="Two workers were reported killed in an explosion at an armaments plant. The incident apparently occurred as the workers were carrying powder (presumably propellant) into a storage area. A spark is said to have triggered the ignition."/>
    <x v="0"/>
    <s v="Not Known"/>
    <m/>
    <m/>
    <m/>
    <m/>
    <m/>
    <m/>
  </r>
  <r>
    <x v="1"/>
    <s v="Outstanding"/>
    <x v="2246"/>
    <x v="140"/>
    <m/>
    <x v="934"/>
    <x v="1"/>
    <s v="1 Fatalities_x000a_1 Injuries"/>
    <x v="4"/>
    <n v="1"/>
    <m/>
    <x v="0"/>
    <s v="A man was reported killed while using an angle-grinder to cut open a chest, dating from the sixties, which turned out to contain powder and old ammunition, all of which exploded. It is thought the chest may at one time have belonged to a hunter."/>
    <x v="0"/>
    <s v="Inadvertent initiation of UXO"/>
    <m/>
    <m/>
    <m/>
    <m/>
    <m/>
    <m/>
  </r>
  <r>
    <x v="1"/>
    <s v="Outstanding"/>
    <x v="2247"/>
    <x v="140"/>
    <m/>
    <x v="935"/>
    <x v="86"/>
    <s v="3 Fatalities_x000a_3 Injuries"/>
    <x v="5"/>
    <n v="3"/>
    <m/>
    <x v="492"/>
    <s v="Reports say three soldiers were killed and three others were injured when a grenade accidentally exploded in a barracks. According to initial reports, the incident occurred when the soldiers were handling the grenade. The incident is under investigation."/>
    <x v="0"/>
    <s v="Not Known"/>
    <m/>
    <m/>
    <m/>
    <m/>
    <m/>
    <m/>
  </r>
  <r>
    <x v="1"/>
    <s v="Outstanding"/>
    <x v="2248"/>
    <x v="140"/>
    <m/>
    <x v="909"/>
    <x v="2"/>
    <s v="1 Fatalities_x000a_0 Injuries"/>
    <x v="4"/>
    <n v="0"/>
    <m/>
    <x v="626"/>
    <s v="Charlotte police are reported to be investigating the death of one its own SWAT officers after a distraction device exploded in the officer's home. Preliminary investigations showed that the officer was securing his equipment when a flash-bang went off"/>
    <x v="0"/>
    <s v="Procedure not followed"/>
    <m/>
    <m/>
    <m/>
    <m/>
    <m/>
    <m/>
  </r>
  <r>
    <x v="1"/>
    <s v="Outstanding"/>
    <x v="2249"/>
    <x v="140"/>
    <m/>
    <x v="936"/>
    <x v="13"/>
    <s v="5 Fatalities_x000a_6 Injuries"/>
    <x v="14"/>
    <n v="6"/>
    <m/>
    <x v="627"/>
    <s v="Five people were reported killed in an explosion that occurred as they were allegedly trying to transfer steel bombs to secret locations. Police later seized 5kg of gunpowder and raw materials for making steel bombs from where the people had been working"/>
    <x v="0"/>
    <s v="Not Known"/>
    <m/>
    <m/>
    <m/>
    <m/>
    <m/>
    <m/>
  </r>
  <r>
    <x v="1"/>
    <s v="Outstanding"/>
    <x v="2250"/>
    <x v="140"/>
    <m/>
    <x v="937"/>
    <x v="2"/>
    <s v="0 Fatalities_x000a_1 Injuries"/>
    <x v="1"/>
    <n v="1"/>
    <m/>
    <x v="628"/>
    <s v="Reports say a member of the Alice Police Department was injured when a flash-bang grenade went off in his hand. The officer was loading the flash bang grenade into his car when the incident happened. An investigation is under way."/>
    <x v="0"/>
    <s v="Not Known"/>
    <m/>
    <m/>
    <m/>
    <m/>
    <m/>
    <m/>
  </r>
  <r>
    <x v="1"/>
    <s v="Outstanding"/>
    <x v="2251"/>
    <x v="140"/>
    <m/>
    <x v="938"/>
    <x v="52"/>
    <s v="4 Fatalities_x000a_0 Injuries"/>
    <x v="7"/>
    <n v="0"/>
    <m/>
    <x v="67"/>
    <s v="Four civilians were reported killed in an explosion at a military base. The incident apparently occurred when a container of powder ignited spontaneously. Aging munitions have led to repeated cases of accidental ignitions at Russian bases."/>
    <x v="0"/>
    <s v="Not Known"/>
    <m/>
    <m/>
    <m/>
    <m/>
    <m/>
    <m/>
  </r>
  <r>
    <x v="1"/>
    <s v="Outstanding"/>
    <x v="2252"/>
    <x v="140"/>
    <m/>
    <x v="939"/>
    <x v="35"/>
    <s v="0 Fatalities_x000a_3 Injuries"/>
    <x v="1"/>
    <n v="3"/>
    <m/>
    <x v="6"/>
    <s v="Three people were reported hospitalized with burn injuries following an explosion in a warehouse where fireworks were being prepared. The cause of ignition was not reported."/>
    <x v="0"/>
    <s v="Not Known"/>
    <m/>
    <m/>
    <m/>
    <m/>
    <m/>
    <m/>
  </r>
  <r>
    <x v="1"/>
    <s v="Outstanding"/>
    <x v="2253"/>
    <x v="140"/>
    <m/>
    <x v="940"/>
    <x v="13"/>
    <s v="2 Fatalities_x000a_5 Injuries"/>
    <x v="0"/>
    <n v="5"/>
    <m/>
    <x v="6"/>
    <s v="Two people were reported killed in an explosion at a cracker unit. According to the police, the accident occurred when workers were removing chemicals from a stock room."/>
    <x v="0"/>
    <s v="Not Known"/>
    <m/>
    <m/>
    <m/>
    <m/>
    <m/>
    <m/>
  </r>
  <r>
    <x v="1"/>
    <s v="Outstanding"/>
    <x v="2254"/>
    <x v="140"/>
    <m/>
    <x v="941"/>
    <x v="30"/>
    <s v="1 Fatalities_x000a_2 Injuries"/>
    <x v="4"/>
    <n v="2"/>
    <m/>
    <x v="6"/>
    <s v="Reports say a person was killed in an explosion whilst making fireworks in a domestic premises. The explosion is said to have destroyed the house."/>
    <x v="0"/>
    <s v="Not Known"/>
    <m/>
    <m/>
    <m/>
    <m/>
    <m/>
    <m/>
  </r>
  <r>
    <x v="1"/>
    <s v="Outstanding"/>
    <x v="2255"/>
    <x v="140"/>
    <m/>
    <x v="942"/>
    <x v="86"/>
    <s v="1 Fatalities_x000a_0 Injuries"/>
    <x v="4"/>
    <n v="0"/>
    <m/>
    <x v="6"/>
    <s v="Reports say a person was killed in an explosion whilst making fireworks in a domestic premises. Reports say firefighters managed to prevent the ensuing fire spreading to other houses."/>
    <x v="0"/>
    <s v="Not Known"/>
    <m/>
    <m/>
    <m/>
    <m/>
    <m/>
    <m/>
  </r>
  <r>
    <x v="1"/>
    <s v="Outstanding"/>
    <x v="2256"/>
    <x v="140"/>
    <m/>
    <x v="17"/>
    <x v="90"/>
    <s v="3 Fatalities_x000a_0 Injuries"/>
    <x v="5"/>
    <n v="0"/>
    <m/>
    <x v="36"/>
    <s v="Reports say three deminers were killed in an explosion that occurred as they were handling UXO at a warehouse. Officials blamed the accident on technical error on the part of the deminers."/>
    <x v="0"/>
    <s v="Not Known"/>
    <m/>
    <m/>
    <m/>
    <m/>
    <m/>
    <m/>
  </r>
  <r>
    <x v="1"/>
    <s v="Outstanding"/>
    <x v="2257"/>
    <x v="140"/>
    <m/>
    <x v="943"/>
    <x v="70"/>
    <s v="0 Fatalities_x000a_1 Injuries"/>
    <x v="1"/>
    <n v="1"/>
    <m/>
    <x v="6"/>
    <s v="The licence holder at the St Sebastian fireworks factory was reported severely injured in an incident that occurred as he was handling pyrotechnic material. The material ignited for reasons yet to be reported."/>
    <x v="0"/>
    <s v="Not Known"/>
    <m/>
    <m/>
    <m/>
    <m/>
    <m/>
    <m/>
  </r>
  <r>
    <x v="1"/>
    <s v="Outstanding"/>
    <x v="2258"/>
    <x v="140"/>
    <m/>
    <x v="641"/>
    <x v="53"/>
    <s v="0 Fatalities_x000a_0 Injuries"/>
    <x v="1"/>
    <n v="0"/>
    <m/>
    <x v="629"/>
    <s v="An operative stumbled while carrying a can of delay composition from a magazine to a trolley. As he fell he threw the can away from him, which resulted in the composition igniting without causing any injury or damage."/>
    <x v="0"/>
    <s v="Dropped explosives"/>
    <m/>
    <m/>
    <m/>
    <m/>
    <m/>
    <m/>
  </r>
  <r>
    <x v="1"/>
    <s v="Outstanding"/>
    <x v="2259"/>
    <x v="140"/>
    <m/>
    <x v="944"/>
    <x v="86"/>
    <s v="1 Fatalities_x000a_2 Injuries"/>
    <x v="4"/>
    <n v="2"/>
    <m/>
    <x v="414"/>
    <s v="Reports say one soldier was killed and two others seriously injured by an explosion inside a military complex. Initial reports suggest that the explosion was an accident caused by poor handling of an explosive device, probably a grenade."/>
    <x v="0"/>
    <s v="Rough handling"/>
    <m/>
    <m/>
    <m/>
    <m/>
    <m/>
    <m/>
  </r>
  <r>
    <x v="6"/>
    <s v="Outstanding"/>
    <x v="2260"/>
    <x v="140"/>
    <m/>
    <x v="945"/>
    <x v="33"/>
    <s v="3 Fatalities_x000a_2 Injuries"/>
    <x v="5"/>
    <n v="2"/>
    <m/>
    <x v="6"/>
    <s v="Three people were killed in an explosion at a house that was reportedly operating as an illegal firecracker factory. The incident occurred as people were transferring fireworks from the house to a pickup truck. Three neighbouring houses were destroyed."/>
    <x v="0"/>
    <s v="Not Known"/>
    <m/>
    <m/>
    <m/>
    <m/>
    <m/>
    <m/>
  </r>
  <r>
    <x v="6"/>
    <s v="Outstanding"/>
    <x v="2261"/>
    <x v="140"/>
    <m/>
    <x v="946"/>
    <x v="77"/>
    <s v="4 Fatalities_x000a_38 Injuries"/>
    <x v="7"/>
    <n v="38"/>
    <m/>
    <x v="6"/>
    <s v="A fireworks explosion is reported to have killed four people and injured 38 others. The incident occurred as fireworks were being off-loaded from a truck parked outside a shop. Thirty-five houses were reported damaged in the blast."/>
    <x v="0"/>
    <s v="Not Known"/>
    <m/>
    <m/>
    <m/>
    <m/>
    <m/>
    <m/>
  </r>
  <r>
    <x v="6"/>
    <s v="Outstanding"/>
    <x v="2262"/>
    <x v="140"/>
    <m/>
    <x v="947"/>
    <x v="52"/>
    <s v="0 Fatalities_x000a_80 Injuries"/>
    <x v="1"/>
    <n v="80"/>
    <m/>
    <x v="630"/>
    <s v="Reports say an accident during a loading or unloading operation at a military depot initiated a series of explosions that forced the evacuation of about 2000 nearby residents. Some reports say about 80 people were injured in the incident."/>
    <x v="0"/>
    <s v="Not Known"/>
    <m/>
    <m/>
    <m/>
    <m/>
    <m/>
    <m/>
  </r>
  <r>
    <x v="6"/>
    <s v="Outstanding"/>
    <x v="2263"/>
    <x v="140"/>
    <m/>
    <x v="948"/>
    <x v="13"/>
    <s v="1 Fatalities_x000a_3 Injuries"/>
    <x v="4"/>
    <n v="3"/>
    <m/>
    <x v="45"/>
    <s v="Reports say a worker was killed when supposedly used ammunition cases were being loaded onto a vehicle. A live round was apparently present in the scrap metal and exploded. Three people passing at the time were wounded."/>
    <x v="0"/>
    <s v="Not Known"/>
    <m/>
    <m/>
    <m/>
    <m/>
    <m/>
    <m/>
  </r>
  <r>
    <x v="6"/>
    <s v="Outstanding"/>
    <x v="2264"/>
    <x v="140"/>
    <m/>
    <x v="949"/>
    <x v="55"/>
    <s v="8 Fatalities_x000a_6 Injuries"/>
    <x v="20"/>
    <n v="6"/>
    <m/>
    <x v="631"/>
    <s v="Eight people were reported killed and six other injured when a truck loaded with potassium chlorate and carbon powder exploded in a parking lot. The incident apparently occurred as the truck was being unloaded."/>
    <x v="0"/>
    <s v="Not Known"/>
    <m/>
    <m/>
    <m/>
    <m/>
    <m/>
    <m/>
  </r>
  <r>
    <x v="12"/>
    <s v="Outstanding"/>
    <x v="2265"/>
    <x v="140"/>
    <m/>
    <x v="463"/>
    <x v="17"/>
    <s v="0 Fatalities_x000a_0 Injuries"/>
    <x v="1"/>
    <n v="0"/>
    <m/>
    <x v="17"/>
    <s v="A tool for breaking up pressed nitrocellulose was undergoing repair work to one of the welds when a small quantity of nitrocellulose hidden in the weld ignited. There were no injuries or damage."/>
    <x v="0"/>
    <s v="Contamination"/>
    <m/>
    <m/>
    <m/>
    <m/>
    <m/>
    <m/>
  </r>
  <r>
    <x v="12"/>
    <s v="Outstanding"/>
    <x v="2266"/>
    <x v="140"/>
    <m/>
    <x v="463"/>
    <x v="17"/>
    <s v="0 Fatalities_x000a_0 Injuries"/>
    <x v="1"/>
    <n v="0"/>
    <m/>
    <x v="17"/>
    <s v="A tool for breaking up pressed nitrocellulose was undergoing repair work to one of the welds when a small quantity of nitrocellulose hidden in the weld ignited. There were no injuries or damage."/>
    <x v="0"/>
    <s v="Contamination"/>
    <m/>
    <m/>
    <m/>
    <m/>
    <m/>
    <m/>
  </r>
  <r>
    <x v="0"/>
    <s v="Outstanding"/>
    <x v="2267"/>
    <x v="140"/>
    <m/>
    <x v="950"/>
    <x v="2"/>
    <s v="0 Fatalities_x000a_1 Injuries"/>
    <x v="1"/>
    <n v="1"/>
    <m/>
    <x v="0"/>
    <s v="Reports say a person was injured by an explosion in a corning mill. There were no reports as to the cause of the ignition"/>
    <x v="0"/>
    <s v="Not Known"/>
    <m/>
    <m/>
    <m/>
    <m/>
    <m/>
    <m/>
  </r>
  <r>
    <x v="0"/>
    <s v="Outstanding"/>
    <x v="2268"/>
    <x v="140"/>
    <m/>
    <x v="897"/>
    <x v="2"/>
    <s v="0 Fatalities_x000a_2 Injuries"/>
    <x v="1"/>
    <n v="2"/>
    <m/>
    <x v="632"/>
    <s v="Two employees were injured during the evacuation after an explosion in a Corning Mill at Goex Powder’s Camp Minden site, LA USA on 07 June 2011. The Building was extensively damaged. See IN10-12"/>
    <x v="0"/>
    <s v="Foreign body"/>
    <m/>
    <m/>
    <m/>
    <m/>
    <m/>
    <m/>
  </r>
  <r>
    <x v="10"/>
    <s v="Outstanding"/>
    <x v="2269"/>
    <x v="140"/>
    <m/>
    <x v="17"/>
    <x v="35"/>
    <s v="1 Fatalities_x000a_1 Injuries"/>
    <x v="4"/>
    <n v="1"/>
    <m/>
    <x v="6"/>
    <s v="A 21-year-old man was reported killed and his friend of the same age seriously injured in the eye by an explosion that occurred as the two of them were constructing firework rockets."/>
    <x v="0"/>
    <s v="Not Known"/>
    <m/>
    <m/>
    <m/>
    <m/>
    <m/>
    <m/>
  </r>
  <r>
    <x v="10"/>
    <s v="Outstanding"/>
    <x v="2270"/>
    <x v="140"/>
    <m/>
    <x v="951"/>
    <x v="35"/>
    <s v="1 Fatalities_x000a_0 Injuries"/>
    <x v="4"/>
    <n v="0"/>
    <m/>
    <x v="6"/>
    <s v="A man was reported killed in an explosion that occurred as he attempted to make fireworks."/>
    <x v="0"/>
    <s v="Not Known"/>
    <m/>
    <m/>
    <m/>
    <m/>
    <m/>
    <m/>
  </r>
  <r>
    <x v="10"/>
    <s v="Outstanding"/>
    <x v="2271"/>
    <x v="140"/>
    <m/>
    <x v="952"/>
    <x v="2"/>
    <s v="2 Fatalities_x000a_0 Injuries"/>
    <x v="0"/>
    <n v="0"/>
    <m/>
    <x v="506"/>
    <s v="Media sources reported that two workers were fatally wounded in a fire that occurred while they were removing composite propellant from a rocket motor. There was no word on what caused the chemical to explode."/>
    <x v="0"/>
    <s v="Not Known"/>
    <m/>
    <m/>
    <m/>
    <m/>
    <m/>
    <m/>
  </r>
  <r>
    <x v="10"/>
    <s v="Outstanding"/>
    <x v="2272"/>
    <x v="140"/>
    <m/>
    <x v="845"/>
    <x v="13"/>
    <s v="0 Fatalities_x000a_1 Injuries"/>
    <x v="1"/>
    <n v="1"/>
    <m/>
    <x v="633"/>
    <s v="An operative lost four fingers when a seismic detonator exploded in his hand following a problem during a detonator assembly operation. There were no other injuries and there was no damage to plant or equipment."/>
    <x v="0"/>
    <s v="Rough handling"/>
    <m/>
    <m/>
    <m/>
    <m/>
    <m/>
    <m/>
  </r>
  <r>
    <x v="10"/>
    <s v="Outstanding"/>
    <x v="2273"/>
    <x v="140"/>
    <m/>
    <x v="953"/>
    <x v="2"/>
    <s v="0 Fatalities_x000a_1 Injuries"/>
    <x v="1"/>
    <n v="1"/>
    <m/>
    <x v="6"/>
    <s v="A man who was working with fireworks in a storage facility at Gabreski County Airport was reported injured in an explosion. The explosion is said to have started a brush fire in the woods surrounding the airport. The man was inserting electronic matches."/>
    <x v="0"/>
    <s v="Not Known"/>
    <m/>
    <m/>
    <m/>
    <m/>
    <m/>
    <m/>
  </r>
  <r>
    <x v="10"/>
    <s v="Outstanding"/>
    <x v="2274"/>
    <x v="140"/>
    <m/>
    <x v="954"/>
    <x v="84"/>
    <s v="0 Fatalities_x000a_0 Injuries"/>
    <x v="1"/>
    <n v="0"/>
    <m/>
    <x v="45"/>
    <s v="Reports say an EOD squad was called to an engineering workshop after liquid started leaking from an old army shell that was being dismantled. The incident sparked an evacuation of buildings in the immediate area."/>
    <x v="0"/>
    <s v="Not Known"/>
    <m/>
    <m/>
    <m/>
    <m/>
    <m/>
    <m/>
  </r>
  <r>
    <x v="10"/>
    <s v="Outstanding"/>
    <x v="2275"/>
    <x v="140"/>
    <m/>
    <x v="955"/>
    <x v="40"/>
    <s v="1 Fatalities_x000a_0 Injuries"/>
    <x v="4"/>
    <n v="0"/>
    <m/>
    <x v="6"/>
    <s v="Reports say an explosion at a fireworks factory claimed the life of an employee. The man is said to have been working alone in a workshop where fireworks are assembled. There was no word as to the cause of the ignition"/>
    <x v="0"/>
    <s v="Not Known"/>
    <m/>
    <m/>
    <m/>
    <m/>
    <m/>
    <m/>
  </r>
  <r>
    <x v="4"/>
    <s v="Outstanding"/>
    <x v="2276"/>
    <x v="140"/>
    <m/>
    <x v="956"/>
    <x v="13"/>
    <s v="0 Fatalities_x000a_4 Injuries"/>
    <x v="1"/>
    <n v="4"/>
    <m/>
    <x v="261"/>
    <s v="An explosion at a plant operated by Tamil Nadu Industrial Explosives Limited (TEL) is reported to have injured seven persons. The incident occurred when workmen tried to break a PETN-contaminated concrete slab which had been attached to a reaction vessel."/>
    <x v="58"/>
    <s v="Contamination"/>
    <s v="Equipment. Design of pant allowing use of inappropriate materials."/>
    <m/>
    <m/>
    <s v="Design for cleanliness and maintenance._x000a_FFE properly at cessation of operations._x000a_Plan decommissioning taking into account all feasible sources of explosion"/>
    <s v="Explosives-related competence of designers and management is essential."/>
    <m/>
  </r>
  <r>
    <x v="5"/>
    <s v="Outstanding"/>
    <x v="2277"/>
    <x v="140"/>
    <m/>
    <x v="392"/>
    <x v="3"/>
    <s v="0 Fatalities_x000a_0 Injuries"/>
    <x v="1"/>
    <n v="0"/>
    <m/>
    <x v="85"/>
    <s v="An explosion occurred when 12 kg ammonium perchlorate overheated in an oven (failure of over-temperature controls). There were no injuries but the blast caused significant damage to the oven and the building in which it was housed."/>
    <x v="0"/>
    <s v="Faulty tool/machinery"/>
    <m/>
    <m/>
    <m/>
    <m/>
    <m/>
    <m/>
  </r>
  <r>
    <x v="5"/>
    <s v="Outstanding"/>
    <x v="2278"/>
    <x v="140"/>
    <m/>
    <x v="108"/>
    <x v="12"/>
    <s v="0 Fatalities_x000a_0 Injuries"/>
    <x v="1"/>
    <n v="0"/>
    <m/>
    <x v="261"/>
    <s v="A trace amount of PETN dust detonated in a PETN drying oven clamp handle. Fine airborne PETN dust is present during normal operations and it is thought dry PETN must have been trapped in the clamp handle due to wear and tear of its moving parts."/>
    <x v="0"/>
    <s v="Contamination"/>
    <m/>
    <m/>
    <m/>
    <m/>
    <m/>
    <m/>
  </r>
  <r>
    <x v="11"/>
    <s v="Outstanding"/>
    <x v="2279"/>
    <x v="140"/>
    <m/>
    <x v="957"/>
    <x v="50"/>
    <s v="0 Fatalities_x000a_2 Injuries"/>
    <x v="1"/>
    <n v="2"/>
    <m/>
    <x v="80"/>
    <s v="A deflagration occurred after samples of an experimental propellant composition were extruded in a laboratory. One operative was treated for hand injuries and another for trauma. Damage to the equipment and building was minor."/>
    <x v="0"/>
    <s v="Not Known"/>
    <m/>
    <m/>
    <m/>
    <m/>
    <m/>
    <m/>
  </r>
  <r>
    <x v="2"/>
    <s v="Outstanding"/>
    <x v="2280"/>
    <x v="140"/>
    <m/>
    <x v="958"/>
    <x v="13"/>
    <s v="5 Fatalities_x000a_7 Injuries"/>
    <x v="14"/>
    <n v="7"/>
    <m/>
    <x v="6"/>
    <s v="Five people were reported fatally injured in an explosion at a private fire cracker manufacturing factory. The explosion is said to have destroyed three buildings inside the factory complex."/>
    <x v="0"/>
    <s v="Not Known"/>
    <m/>
    <m/>
    <m/>
    <m/>
    <m/>
    <m/>
  </r>
  <r>
    <x v="2"/>
    <s v="Outstanding"/>
    <x v="2281"/>
    <x v="140"/>
    <m/>
    <x v="764"/>
    <x v="11"/>
    <s v="0 Fatalities_x000a_1 Injuries"/>
    <x v="1"/>
    <n v="1"/>
    <m/>
    <x v="634"/>
    <s v="Fifty grams of wet priming composition ignited in the M61 primer filling facility. Injury to the operative was minor and damage limited. The ignition was caused by friction when the operative scraped off the build-up of dried paste from the roller."/>
    <x v="0"/>
    <s v="Incorrect work tool"/>
    <m/>
    <m/>
    <m/>
    <m/>
    <m/>
    <m/>
  </r>
  <r>
    <x v="1"/>
    <s v="Outstanding"/>
    <x v="2282"/>
    <x v="140"/>
    <m/>
    <x v="959"/>
    <x v="10"/>
    <s v="0 Fatalities_x000a_3 Injuries"/>
    <x v="1"/>
    <n v="3"/>
    <m/>
    <x v="0"/>
    <s v="Three men were reported injured (one seriously) by a gunpowder explosion that occurred in a quarry. The cause of the explosion is not known"/>
    <x v="0"/>
    <s v="Not Known"/>
    <m/>
    <m/>
    <m/>
    <m/>
    <m/>
    <m/>
  </r>
  <r>
    <x v="1"/>
    <s v="Outstanding"/>
    <x v="2283"/>
    <x v="140"/>
    <m/>
    <x v="960"/>
    <x v="13"/>
    <s v="1 Fatalities_x000a_1 Injuries"/>
    <x v="4"/>
    <n v="1"/>
    <m/>
    <x v="67"/>
    <s v="Reports say one person was killed and a nine-year-old girl was seriously injured in an explosion in a domestic property. The incident apparently occurred when a tin containing explosives (for use in poaching in the nearby forest) was opened."/>
    <x v="0"/>
    <s v="Not Known"/>
    <m/>
    <m/>
    <m/>
    <m/>
    <m/>
    <m/>
  </r>
  <r>
    <x v="1"/>
    <s v="Outstanding"/>
    <x v="2284"/>
    <x v="140"/>
    <m/>
    <x v="480"/>
    <x v="38"/>
    <s v="0 Fatalities_x000a_2 Injuries"/>
    <x v="1"/>
    <n v="2"/>
    <m/>
    <x v="7"/>
    <s v="An operative lost his left hand and another incurred minor injuries when a bag of detonators was initiated by a static discharge in the waste preparation building of the Detonator Plant. The operative was not wearing the prescribed antistatic device."/>
    <x v="0"/>
    <s v="Inadequate earthing"/>
    <m/>
    <m/>
    <m/>
    <m/>
    <m/>
    <m/>
  </r>
  <r>
    <x v="1"/>
    <s v="Outstanding"/>
    <x v="2285"/>
    <x v="140"/>
    <m/>
    <x v="961"/>
    <x v="2"/>
    <s v="0 Fatalities_x000a_1 Injuries"/>
    <x v="1"/>
    <n v="1"/>
    <m/>
    <x v="67"/>
    <s v="Reports say a youth lost a hand when a homemade bomb that he had made malfunctioned. He was transported by medical helicopter to hospital where he underwent surgery."/>
    <x v="0"/>
    <s v="Not Known"/>
    <m/>
    <m/>
    <m/>
    <m/>
    <m/>
    <m/>
  </r>
  <r>
    <x v="1"/>
    <s v="Outstanding"/>
    <x v="2286"/>
    <x v="140"/>
    <m/>
    <x v="962"/>
    <x v="13"/>
    <s v="1 Fatalities_x000a_0 Injuries"/>
    <x v="4"/>
    <n v="0"/>
    <m/>
    <x v="414"/>
    <s v="An army major was reported killed when a grenade slipped from his hands and exploded. The incident is reported to have occurred during the patrol of a forest area."/>
    <x v="0"/>
    <s v="Dropped explosives"/>
    <m/>
    <m/>
    <m/>
    <m/>
    <m/>
    <m/>
  </r>
  <r>
    <x v="1"/>
    <s v="Outstanding"/>
    <x v="2287"/>
    <x v="140"/>
    <m/>
    <x v="963"/>
    <x v="13"/>
    <s v="1 Fatalities_x000a_1 Injuries"/>
    <x v="4"/>
    <n v="1"/>
    <m/>
    <x v="6"/>
    <s v="The owner of a licensed fireworks unit was reported killed in an explosion that occurred as she was arranging crackers inside a room. The blast is reported to have damaged nearby buildings."/>
    <x v="0"/>
    <s v="Not Known"/>
    <m/>
    <m/>
    <m/>
    <m/>
    <m/>
    <m/>
  </r>
  <r>
    <x v="1"/>
    <s v="Outstanding"/>
    <x v="2288"/>
    <x v="140"/>
    <m/>
    <x v="964"/>
    <x v="11"/>
    <s v="0 Fatalities_x000a_1 Injuries"/>
    <x v="1"/>
    <n v="1"/>
    <m/>
    <x v="67"/>
    <s v="A policemen was reported injured in an explosion that occurred as he was handling a device that was to be used as evidence in a trial."/>
    <x v="0"/>
    <s v="Not Known"/>
    <m/>
    <m/>
    <m/>
    <m/>
    <m/>
    <m/>
  </r>
  <r>
    <x v="1"/>
    <s v="Outstanding"/>
    <x v="2289"/>
    <x v="140"/>
    <m/>
    <x v="965"/>
    <x v="8"/>
    <s v="0 Fatalities_x000a_4 Injuries"/>
    <x v="1"/>
    <n v="4"/>
    <m/>
    <x v="6"/>
    <s v="Four workers at a fireworks factory were reported seriously injured when an explosion occurred during manufacture of mortars. The cause of the incident was ascribed to unsafe handling of materials. The blast is said to have broken windows in nearby houses"/>
    <x v="0"/>
    <s v="Not Known"/>
    <m/>
    <m/>
    <m/>
    <m/>
    <m/>
    <m/>
  </r>
  <r>
    <x v="9"/>
    <s v="Outstanding"/>
    <x v="2290"/>
    <x v="140"/>
    <m/>
    <x v="17"/>
    <x v="20"/>
    <s v="No injurys, some building damage"/>
    <x v="1"/>
    <n v="0"/>
    <s v="some building damage"/>
    <x v="8"/>
    <s v="Electric detonators in unmanned waste prep area initiated impromptu"/>
    <x v="2"/>
    <s v="None reported"/>
    <s v="Cannot be determined"/>
    <s v="Cannot be determined"/>
    <s v="N/A  - causes not known"/>
    <s v="ALARP principle when disposing of material; Segregation of processed detonators from unprocessed detonators"/>
    <s v="Report demonstates the potential for unplanned incidents"/>
    <m/>
  </r>
  <r>
    <x v="10"/>
    <s v="Outstanding"/>
    <x v="2291"/>
    <x v="141"/>
    <m/>
    <x v="966"/>
    <x v="10"/>
    <s v="1 Fatalities_x000a_1 Injuries"/>
    <x v="4"/>
    <n v="1"/>
    <m/>
    <x v="6"/>
    <s v="One died and another was injured when a fireworks factory exploded.  The manager of the company stated that it happened in booth number 7, whilst assembling &quot;housings&quot; for a fireworks display. No further details are immediately available."/>
    <x v="0"/>
    <s v="Not Known"/>
    <m/>
    <m/>
    <m/>
    <m/>
    <m/>
    <m/>
  </r>
  <r>
    <x v="10"/>
    <s v="Outstanding"/>
    <x v="2292"/>
    <x v="141"/>
    <m/>
    <x v="967"/>
    <x v="7"/>
    <s v="0 Fatalities_x000a_7 Injuries"/>
    <x v="1"/>
    <n v="7"/>
    <m/>
    <x v="36"/>
    <s v="Seven soldiers were injured when they were taking part in a munitions dismantling operation.  There is some confusion as to the cause but the article states that it was gun powder which self-ignited during the dismantling operation."/>
    <x v="0"/>
    <s v="Not Known"/>
    <m/>
    <m/>
    <m/>
    <m/>
    <m/>
    <m/>
  </r>
  <r>
    <x v="10"/>
    <s v="Outstanding"/>
    <x v="2293"/>
    <x v="141"/>
    <m/>
    <x v="625"/>
    <x v="17"/>
    <s v="0 Fatalities_x000a_0 Injuries"/>
    <x v="1"/>
    <n v="0"/>
    <m/>
    <x v="36"/>
    <s v="There were no injuries or damage when a grenade striker pin dislodged during the assembly of a high explosive grenade. The incident occurred on 14 June 2012 at Thales Australia’s factory in Benalla, Victoria, Australia."/>
    <x v="0"/>
    <s v="Poorly designed equipment"/>
    <m/>
    <m/>
    <m/>
    <m/>
    <m/>
    <m/>
  </r>
  <r>
    <x v="3"/>
    <s v="Outstanding"/>
    <x v="2294"/>
    <x v="141"/>
    <m/>
    <x v="968"/>
    <x v="7"/>
    <s v="0 Fatalities_x000a_1 Injuries"/>
    <x v="1"/>
    <n v="1"/>
    <m/>
    <x v="635"/>
    <s v="While cleaning the press that produces tracer pellets, waste tracer composition ignited causing more than 40% burns to the operative. Damage to the building and equipment was insignificant."/>
    <x v="0"/>
    <s v="Not Known"/>
    <m/>
    <m/>
    <m/>
    <m/>
    <m/>
    <m/>
  </r>
  <r>
    <x v="5"/>
    <s v="Outstanding"/>
    <x v="2295"/>
    <x v="141"/>
    <m/>
    <x v="17"/>
    <x v="13"/>
    <s v="4 Fatalities_x000a_9 Injuries"/>
    <x v="7"/>
    <n v="9"/>
    <m/>
    <x v="6"/>
    <s v="Four women were killed and another nine people were injured after an explosion at a fireworks factory in Solapur. It had been reported that the fireworks were kept in the open for drying when they ignited. Other fireworks also caught fire and exploded."/>
    <x v="0"/>
    <s v="Naked light"/>
    <m/>
    <m/>
    <m/>
    <m/>
    <m/>
    <m/>
  </r>
  <r>
    <x v="5"/>
    <s v="Outstanding"/>
    <x v="2296"/>
    <x v="141"/>
    <m/>
    <x v="969"/>
    <x v="30"/>
    <s v="0 Fatalities_x000a_0 Injuries"/>
    <x v="1"/>
    <n v="0"/>
    <m/>
    <x v="636"/>
    <s v="An explosion occurred in a licensed powder magazine in Amino Viejo a Jalacingo in the municipality of San Juan Xiutetelco, Puebla. A chemical reaction took place during the drying process. No one was injured in the explosion."/>
    <x v="0"/>
    <s v="Chemical instability"/>
    <m/>
    <m/>
    <m/>
    <m/>
    <m/>
    <m/>
  </r>
  <r>
    <x v="5"/>
    <s v="Outstanding"/>
    <x v="2297"/>
    <x v="141"/>
    <m/>
    <x v="17"/>
    <x v="15"/>
    <s v="0 Fatalities_x000a_0 Injuries"/>
    <x v="1"/>
    <n v="0"/>
    <m/>
    <x v="99"/>
    <s v="An explosion occurred during the drying of 4,5 kg of lead styphnate in an automatic drying process. The incident occurred on 09 February 2012 in Saab Dynamics’ primary explosives production plan in Karlskoga, Sweden."/>
    <x v="0"/>
    <s v="Electrical Fault"/>
    <m/>
    <m/>
    <m/>
    <m/>
    <m/>
    <m/>
  </r>
  <r>
    <x v="11"/>
    <s v="Outstanding"/>
    <x v="2298"/>
    <x v="141"/>
    <m/>
    <x v="970"/>
    <x v="39"/>
    <s v="1 Fatalities_x000a_0 Injuries"/>
    <x v="4"/>
    <n v="0"/>
    <m/>
    <x v="637"/>
    <s v="An explosion occurred in the powder feeder of the shock tube extrusion line. It communicated back to the expense magazine which detonated a few seconds later. One operator was fatally injured and some structural damage occurred."/>
    <x v="0"/>
    <s v="Not Known"/>
    <m/>
    <m/>
    <m/>
    <m/>
    <m/>
    <m/>
  </r>
  <r>
    <x v="2"/>
    <s v="Outstanding"/>
    <x v="2299"/>
    <x v="141"/>
    <m/>
    <x v="971"/>
    <x v="6"/>
    <s v="0 Fatalities_x000a_2 Injuries"/>
    <x v="1"/>
    <n v="2"/>
    <m/>
    <x v="6"/>
    <s v="An explosion occurred at a German firework manufacturing site when two workers went to fill a powder mixture.  The workers suffered from severe burns."/>
    <x v="0"/>
    <s v="Not Known"/>
    <m/>
    <m/>
    <m/>
    <m/>
    <m/>
    <m/>
  </r>
  <r>
    <x v="2"/>
    <s v="Outstanding"/>
    <x v="2300"/>
    <x v="141"/>
    <m/>
    <x v="972"/>
    <x v="13"/>
    <s v="0 Fatalities_x000a_1 Injuries"/>
    <x v="1"/>
    <n v="1"/>
    <m/>
    <x v="6"/>
    <s v="A man sustained 100% burns due to an accidental fire that was caused by friction when filling chemicals to make “atom bombs” in a fireworks unit."/>
    <x v="0"/>
    <s v="External fire"/>
    <m/>
    <m/>
    <m/>
    <m/>
    <m/>
    <m/>
  </r>
  <r>
    <x v="2"/>
    <s v="Outstanding"/>
    <x v="2301"/>
    <x v="141"/>
    <m/>
    <x v="973"/>
    <x v="17"/>
    <s v="0 Fatalities_x000a_0 Injuries"/>
    <x v="1"/>
    <n v="0"/>
    <m/>
    <x v="554"/>
    <s v="Other than lost production on the mine, there were no real consequences as result of this near-event. The operator smelled a burning smell while refilling a Downer EDI Mining Mobile Processing Unit (MPU) with emulsion explosives."/>
    <x v="0"/>
    <s v="Procedure not followed"/>
    <m/>
    <m/>
    <m/>
    <m/>
    <m/>
    <m/>
  </r>
  <r>
    <x v="1"/>
    <s v="Outstanding"/>
    <x v="2302"/>
    <x v="141"/>
    <m/>
    <x v="919"/>
    <x v="39"/>
    <s v="0 Fatalities_x000a_0 Injuries"/>
    <x v="1"/>
    <n v="0"/>
    <m/>
    <x v="261"/>
    <s v="An operative removed an empty 200 litre plastic container with an open top from the elevator. As he placed it on the emergency exit platform, the container bumped against a metal grating and a minor detonation occurred - container probably contaminated."/>
    <x v="0"/>
    <s v="Contamination"/>
    <m/>
    <m/>
    <m/>
    <m/>
    <m/>
    <m/>
  </r>
  <r>
    <x v="1"/>
    <s v="Outstanding"/>
    <x v="2303"/>
    <x v="141"/>
    <m/>
    <x v="974"/>
    <x v="59"/>
    <s v="0 Fatalities_x000a_1 Injuries"/>
    <x v="1"/>
    <n v="1"/>
    <m/>
    <x v="126"/>
    <s v="A small container of lead azide went off when the operative grabbed it from the surface on which it was placed. The most likely cause is impact and/or friction between the edge of the container and the surface"/>
    <x v="0"/>
    <s v="Contamination"/>
    <m/>
    <m/>
    <m/>
    <m/>
    <m/>
    <m/>
  </r>
  <r>
    <x v="1"/>
    <s v="Outstanding"/>
    <x v="2304"/>
    <x v="141"/>
    <m/>
    <x v="975"/>
    <x v="13"/>
    <s v="2 Fatalities_x000a_0 Injuries"/>
    <x v="0"/>
    <n v="0"/>
    <m/>
    <x v="126"/>
    <s v="A container with 4 kg of lead azide was kept on one side of the weighing table. The operative was standing behind the safety shield and weighed out 800g of lead azide when an explosion occurred. It is thought the container was dropped"/>
    <x v="0"/>
    <s v="Dropped explosives"/>
    <m/>
    <m/>
    <m/>
    <m/>
    <m/>
    <m/>
  </r>
  <r>
    <x v="1"/>
    <s v="Outstanding"/>
    <x v="2305"/>
    <x v="141"/>
    <m/>
    <x v="108"/>
    <x v="12"/>
    <s v="0 Fatalities_x000a_1 Injuries"/>
    <x v="1"/>
    <n v="1"/>
    <m/>
    <x v="638"/>
    <s v="An operative was transferring dry LMNR to a storage container using a stainless steel scoop when an ignition occurred. The batch had been allowed to dry out making it highly sensitive to friction, impact and electrostatic stimuli."/>
    <x v="0"/>
    <s v="Inadequate desensitisation"/>
    <m/>
    <m/>
    <m/>
    <m/>
    <m/>
    <m/>
  </r>
  <r>
    <x v="6"/>
    <s v="Outstanding"/>
    <x v="2306"/>
    <x v="141"/>
    <m/>
    <x v="976"/>
    <x v="52"/>
    <s v="0 Fatalities_x000a_0 Injuries"/>
    <x v="1"/>
    <n v="0"/>
    <m/>
    <x v="36"/>
    <s v="Reports say 4,000 tonnes of ammunition accidentally detonated as it was being unloaded by soldiers at a weapons disposal site. Authorities evacuated three villages but no casualties were reported"/>
    <x v="0"/>
    <s v="Not Known"/>
    <m/>
    <m/>
    <m/>
    <m/>
    <m/>
    <m/>
  </r>
  <r>
    <x v="6"/>
    <s v="Outstanding"/>
    <x v="2307"/>
    <x v="141"/>
    <m/>
    <x v="977"/>
    <x v="55"/>
    <s v="10 Fatalities_x000a_20 Injuries"/>
    <x v="10"/>
    <n v="20"/>
    <m/>
    <x v="639"/>
    <s v="Three trucks delivered explosives and detonators to the mine. During unloading of the third truck, an explosion occurred. The explosion was probably caused by detonators, but how exactly is not known."/>
    <x v="0"/>
    <s v="Not Known"/>
    <m/>
    <m/>
    <m/>
    <m/>
    <m/>
    <m/>
  </r>
  <r>
    <x v="12"/>
    <s v="Outstanding"/>
    <x v="2308"/>
    <x v="141"/>
    <m/>
    <x v="108"/>
    <x v="12"/>
    <s v="0 Fatalities_x000a_0 Injuries"/>
    <x v="1"/>
    <n v="0"/>
    <m/>
    <x v="97"/>
    <s v="No one was injured but noxious fumes were generated when the PVC fill material inside one of the cooling towers of AEL Mining Services’ Ammonium Nitrate Solution Stack Effluent Reduction (ANSSER) Plant at Modderfontein, South Africa ignited."/>
    <x v="0"/>
    <s v="Hot Work"/>
    <m/>
    <m/>
    <m/>
    <m/>
    <m/>
    <m/>
  </r>
  <r>
    <x v="7"/>
    <s v="Outstanding"/>
    <x v="2309"/>
    <x v="141"/>
    <m/>
    <x v="108"/>
    <x v="12"/>
    <s v="0 Fatalities_x000a_0 Injuries"/>
    <x v="1"/>
    <n v="0"/>
    <m/>
    <x v="141"/>
    <s v="Composition powder was being sieved remotely in an automatic sieving operation when an ignition occurred. It is likely that either an impact or frictional situation had occurred causing the very sensitive composition to ignite"/>
    <x v="0"/>
    <s v="Not Known"/>
    <m/>
    <m/>
    <m/>
    <m/>
    <m/>
    <m/>
  </r>
  <r>
    <x v="3"/>
    <s v="Outstanding"/>
    <x v="2310"/>
    <x v="142"/>
    <m/>
    <x v="591"/>
    <x v="2"/>
    <s v="0 Fatalities_x000a_5 Injuries"/>
    <x v="1"/>
    <n v="5"/>
    <m/>
    <x v="141"/>
    <s v="Five employees were reported slightly injured in an explosion at the Crane Naval Base. The incident occurred during a cleanup at the facility, which produces illumination mortar rounds. The cause of the ignition was not reported."/>
    <x v="0"/>
    <s v="Not Known"/>
    <m/>
    <m/>
    <m/>
    <m/>
    <m/>
    <m/>
  </r>
  <r>
    <x v="3"/>
    <s v="Outstanding"/>
    <x v="2311"/>
    <x v="142"/>
    <m/>
    <x v="441"/>
    <x v="33"/>
    <s v="0 Fatalities_x000a_3 Injuries"/>
    <x v="1"/>
    <n v="3"/>
    <m/>
    <x v="36"/>
    <s v="Three soldiers were reported wounded when an anti-tank mortar exploded at an ordnance depot. The incident is reported to have occurred during cleaning of an anti-tank M72 round. Officials said the blast might have been caused by heat or human error."/>
    <x v="0"/>
    <s v="Not Known"/>
    <m/>
    <m/>
    <m/>
    <m/>
    <m/>
    <m/>
  </r>
  <r>
    <x v="3"/>
    <s v="Outstanding"/>
    <x v="2312"/>
    <x v="142"/>
    <m/>
    <x v="108"/>
    <x v="12"/>
    <s v="0 Fatalities_x000a_1 Injuries"/>
    <x v="1"/>
    <n v="1"/>
    <m/>
    <x v="141"/>
    <s v="A fire occurred during the washing of contaminated pyrotechnic powder containers. the Wash Bay had dry pyrotechnic residue on the floor. The area should have been wetted. There was minimum damage to the facility and equipment"/>
    <x v="0"/>
    <s v="Inadequate desensitisation"/>
    <m/>
    <m/>
    <m/>
    <m/>
    <m/>
    <m/>
  </r>
  <r>
    <x v="5"/>
    <s v="Outstanding"/>
    <x v="2313"/>
    <x v="142"/>
    <m/>
    <x v="463"/>
    <x v="17"/>
    <s v="0 Fatalities_x000a_0 Injuries"/>
    <x v="1"/>
    <n v="0"/>
    <m/>
    <x v="80"/>
    <s v="There were no injuries but the building sustained some damage when single base propellant initiated during the drying process. The incident occurred in an Australian Munitions facility at Mulwala, New South Wales, Australia on Tuesday, 07 May 2013."/>
    <x v="0"/>
    <s v="Not Known"/>
    <m/>
    <m/>
    <m/>
    <m/>
    <m/>
    <m/>
  </r>
  <r>
    <x v="5"/>
    <s v="Outstanding"/>
    <x v="2314"/>
    <x v="142"/>
    <m/>
    <x v="978"/>
    <x v="2"/>
    <s v="0 Fatalities_x000a_0 Injuries"/>
    <x v="1"/>
    <n v="0"/>
    <m/>
    <x v="640"/>
    <s v="An oven that was used for drying explosive material exploded in a residential building in Springwater, New York."/>
    <x v="0"/>
    <s v="Careless handling"/>
    <m/>
    <m/>
    <m/>
    <m/>
    <m/>
    <m/>
  </r>
  <r>
    <x v="2"/>
    <s v="Outstanding"/>
    <x v="2315"/>
    <x v="142"/>
    <m/>
    <x v="979"/>
    <x v="13"/>
    <s v="2 Fatalities_x000a_0 Injuries"/>
    <x v="0"/>
    <n v="0"/>
    <m/>
    <x v="261"/>
    <s v=" A supervisor and operator were killed and the plant was severely damaged during an explosion in a PETN drying unit. The incident occurred on 09 December 2013 in Ideal Explosives’ PETN plant at Narketpally in Nalgonda District, Andhra Pradesh, India."/>
    <x v="0"/>
    <s v="Not Known"/>
    <m/>
    <m/>
    <m/>
    <m/>
    <m/>
    <m/>
  </r>
  <r>
    <x v="1"/>
    <s v="Outstanding"/>
    <x v="2316"/>
    <x v="142"/>
    <m/>
    <x v="980"/>
    <x v="13"/>
    <s v="2 Fatalities_x000a_2 Injuries"/>
    <x v="0"/>
    <n v="2"/>
    <m/>
    <x v="7"/>
    <s v="An operative was placing a box containing 100 filled detonator shells into a wooden carrying box, for passing onto the crimping operatives, when an explosion took place."/>
    <x v="0"/>
    <s v="Dropped explosives"/>
    <m/>
    <m/>
    <m/>
    <m/>
    <m/>
    <m/>
  </r>
  <r>
    <x v="1"/>
    <s v="Outstanding"/>
    <x v="2317"/>
    <x v="142"/>
    <m/>
    <x v="981"/>
    <x v="8"/>
    <s v="2 Fatalities_x000a_0 Injuries"/>
    <x v="0"/>
    <n v="0"/>
    <m/>
    <x v="9"/>
    <s v="Two miners were reported killed in an explosion at the Santa Teresa mine. The miners are reported to have been handling dynamite at the time of the accident."/>
    <x v="0"/>
    <s v="Not Known"/>
    <m/>
    <m/>
    <m/>
    <m/>
    <m/>
    <m/>
  </r>
  <r>
    <x v="1"/>
    <s v="Outstanding"/>
    <x v="2318"/>
    <x v="142"/>
    <m/>
    <x v="982"/>
    <x v="91"/>
    <s v="1 Fatalities_x000a_0 Injuries"/>
    <x v="4"/>
    <n v="0"/>
    <m/>
    <x v="641"/>
    <s v="Reports say an explosion occurred as a miner was carrying 24kg of ammonite and 24 detonators past an electrical substation 430 metres under ground."/>
    <x v="0"/>
    <s v="Not Known"/>
    <m/>
    <m/>
    <m/>
    <m/>
    <m/>
    <m/>
  </r>
  <r>
    <x v="15"/>
    <s v="Outstanding"/>
    <x v="2319"/>
    <x v="142"/>
    <m/>
    <x v="983"/>
    <x v="92"/>
    <s v="0 Fatalities_x000a_3 Injuries"/>
    <x v="1"/>
    <n v="3"/>
    <m/>
    <x v="6"/>
    <s v="An explosion occurred during the inspection of confiscated fireworks at the Galaa Court Complex.  The prosecution office caught fire and three people were injured."/>
    <x v="0"/>
    <s v="Not Known"/>
    <m/>
    <m/>
    <m/>
    <m/>
    <m/>
    <m/>
  </r>
  <r>
    <x v="14"/>
    <s v="Outstanding"/>
    <x v="2320"/>
    <x v="142"/>
    <m/>
    <x v="984"/>
    <x v="55"/>
    <s v="3 Fatalities_x000a_45 Injuries"/>
    <x v="5"/>
    <n v="45"/>
    <m/>
    <x v="6"/>
    <s v="Lightning caused an explosion at a fireworks factory in Fuzhou, China on 21st June 2013.  Three people were killed and 45 were injured."/>
    <x v="0"/>
    <s v="Lightning"/>
    <m/>
    <m/>
    <m/>
    <m/>
    <m/>
    <m/>
  </r>
  <r>
    <x v="12"/>
    <s v="Outstanding"/>
    <x v="2321"/>
    <x v="142"/>
    <m/>
    <x v="985"/>
    <x v="38"/>
    <s v="2 Fatalities_x000a_1 Injuries"/>
    <x v="0"/>
    <n v="1"/>
    <m/>
    <x v="0"/>
    <s v="According to reports, an electrical power outage led to an unplanned shutdown of the plant. Some employees were carrying out maintenance work, possibly to the corning machine, when the incident occurred. Unconfirmed reports mention 2 explosions."/>
    <x v="0"/>
    <s v="Not Known"/>
    <m/>
    <m/>
    <m/>
    <m/>
    <m/>
    <m/>
  </r>
  <r>
    <x v="12"/>
    <s v="Outstanding"/>
    <x v="2322"/>
    <x v="142"/>
    <m/>
    <x v="986"/>
    <x v="13"/>
    <s v="1 Fatalities_x000a_1 Injuries"/>
    <x v="4"/>
    <n v="1"/>
    <m/>
    <x v="36"/>
    <s v="An explosion in an ammunition depot is reported to have been triggered by a fire that broke out in suspicious circumstances. The blast claimed the life of a painter who had worked in the depot for the last 20 years."/>
    <x v="0"/>
    <s v="Not Known"/>
    <m/>
    <m/>
    <m/>
    <m/>
    <m/>
    <m/>
  </r>
  <r>
    <x v="7"/>
    <s v="Outstanding"/>
    <x v="2323"/>
    <x v="142"/>
    <m/>
    <x v="751"/>
    <x v="7"/>
    <s v="1 Fatalities_x000a_1 Injuries"/>
    <x v="4"/>
    <n v="1"/>
    <m/>
    <x v="642"/>
    <s v="While screening dry ball powder in a SWECO vibroenergy round separator, a fire occurred. The sprinkler system functioned properly but did not prevent serious injury. It is thought clamps used to fix the screens onto the machine became undone."/>
    <x v="0"/>
    <s v="Not Known"/>
    <m/>
    <m/>
    <m/>
    <m/>
    <m/>
    <m/>
  </r>
  <r>
    <x v="7"/>
    <s v="Outstanding"/>
    <x v="2324"/>
    <x v="142"/>
    <m/>
    <x v="108"/>
    <x v="12"/>
    <s v="0 Fatalities_x000a_0 Injuries"/>
    <x v="1"/>
    <n v="0"/>
    <m/>
    <x v="126"/>
    <s v="An explosion occurred as a pot of lead azide was tipped onto a sieve. The operative neglected to fasten the clamp holding the lead azide pot in place. The cell was badly damaged, but remote operation ensured no injuries occurred."/>
    <x v="0"/>
    <s v="Dropped explosives"/>
    <m/>
    <m/>
    <m/>
    <m/>
    <m/>
    <m/>
  </r>
  <r>
    <x v="10"/>
    <s v="Outstanding"/>
    <x v="2325"/>
    <x v="142"/>
    <m/>
    <x v="987"/>
    <x v="55"/>
    <s v="4 Fatalities_x000a_1 Injuries"/>
    <x v="7"/>
    <n v="1"/>
    <m/>
    <x v="6"/>
    <s v="Four people were killed and another was injured whilst attempting to dismantle fireworks. It is believed they were attempting to collect the powder to make explosives for fishing."/>
    <x v="0"/>
    <s v="Not Known"/>
    <m/>
    <m/>
    <m/>
    <m/>
    <m/>
    <m/>
  </r>
  <r>
    <x v="10"/>
    <s v="Outstanding"/>
    <x v="2326"/>
    <x v="142"/>
    <m/>
    <x v="988"/>
    <x v="12"/>
    <s v="0 Fatalities_x000a_0 Injuries"/>
    <x v="1"/>
    <n v="0"/>
    <m/>
    <x v="643"/>
    <s v="There were no injuries and damage was minimal when 25 shocktube assemblies comprising 50 detonators in total were initiated during an automated assembly process. The incident occurred on 4 May 2013 in the S10 Automated Assembly building of AEL Mining."/>
    <x v="0"/>
    <s v="Poorly designed equipment"/>
    <m/>
    <m/>
    <m/>
    <m/>
    <m/>
    <m/>
  </r>
  <r>
    <x v="10"/>
    <s v="Outstanding"/>
    <x v="2327"/>
    <x v="142"/>
    <m/>
    <x v="989"/>
    <x v="2"/>
    <s v="0 Fatalities_x000a_3 Injuries"/>
    <x v="1"/>
    <n v="3"/>
    <m/>
    <x v="36"/>
    <s v="Three people were injured in an explosion at the Universal Shooting Academy near Frostproof, Florida on 18th October 2013."/>
    <x v="0"/>
    <s v="Not Known"/>
    <m/>
    <m/>
    <m/>
    <m/>
    <m/>
    <m/>
  </r>
  <r>
    <x v="10"/>
    <s v="Outstanding"/>
    <x v="2328"/>
    <x v="142"/>
    <m/>
    <x v="990"/>
    <x v="55"/>
    <s v="11 Fatalities_x000a_17 Injuries"/>
    <x v="6"/>
    <n v="17"/>
    <m/>
    <x v="6"/>
    <s v="Eleven people were killed and another 17 were injured after an explosion at a fireworks manufacturing unit in Cenxi County. Most of the victims were female workers who were assembling fuses for firecrackers."/>
    <x v="0"/>
    <s v="Not Known"/>
    <m/>
    <m/>
    <m/>
    <m/>
    <m/>
    <m/>
  </r>
  <r>
    <x v="10"/>
    <s v="Outstanding"/>
    <x v="2329"/>
    <x v="143"/>
    <m/>
    <x v="991"/>
    <x v="61"/>
    <s v="0 Fatalities_x000a_5 Injuries"/>
    <x v="1"/>
    <n v="5"/>
    <m/>
    <x v="644"/>
    <s v="Five people were injured when scrap iron was being collected.  They had been trying to dismantle a pipe bomb to retrieve the iron when it exploded.  The incident took place in Thirumurukkandi, Kilinochchi, Sri Lanka on 3 March 2014."/>
    <x v="0"/>
    <s v="Not Known"/>
    <m/>
    <m/>
    <m/>
    <m/>
    <m/>
    <m/>
  </r>
  <r>
    <x v="3"/>
    <s v="Outstanding"/>
    <x v="2330"/>
    <x v="143"/>
    <m/>
    <x v="550"/>
    <x v="2"/>
    <s v="1 Fatalities_x000a_0 Injuries"/>
    <x v="4"/>
    <n v="0"/>
    <m/>
    <x v="645"/>
    <s v="At the end of the batch, the operative was cleaning residual composition (between 1 and 2 kg) from a mix Muller when an ignition occurred. The operative died as result of burns. Building and equipment were damaged"/>
    <x v="0"/>
    <s v="Not Known"/>
    <m/>
    <m/>
    <m/>
    <m/>
    <m/>
    <m/>
  </r>
  <r>
    <x v="12"/>
    <s v="Outstanding"/>
    <x v="2331"/>
    <x v="143"/>
    <m/>
    <x v="992"/>
    <x v="2"/>
    <s v="0 Fatalities_x000a_0 Injuries"/>
    <x v="1"/>
    <n v="0"/>
    <m/>
    <x v="67"/>
    <s v="Reports say a fire started in a maintenance building at the East Alton ammunition plant. Seven fire departments responded to the scene and the fire was brought under control without injury."/>
    <x v="0"/>
    <s v="Not Known"/>
    <m/>
    <m/>
    <m/>
    <m/>
    <m/>
    <m/>
  </r>
  <r>
    <x v="8"/>
    <s v="Outstanding"/>
    <x v="2332"/>
    <x v="143"/>
    <m/>
    <x v="463"/>
    <x v="17"/>
    <s v="0 Fatalities_x000a_1 Injuries"/>
    <x v="1"/>
    <n v="1"/>
    <m/>
    <x v="8"/>
    <s v="An operative was injured while trying to escape from an ignition in the propellant pressing/cutting building. The fire caused an explosion in the ductwork which damaged the adjacent services building. The fire detection and suppression system activated."/>
    <x v="0"/>
    <s v="Not Known"/>
    <m/>
    <m/>
    <m/>
    <m/>
    <m/>
    <m/>
  </r>
  <r>
    <x v="17"/>
    <s v="Outstanding"/>
    <x v="915"/>
    <x v="144"/>
    <m/>
    <x v="17"/>
    <x v="16"/>
    <s v="damage to facility"/>
    <x v="1"/>
    <n v="0"/>
    <s v="damage to facility"/>
    <x v="8"/>
    <s v="Propellant charge ignited during cutting operation following drop test and became propulsive"/>
    <x v="59"/>
    <s v="Localised heating"/>
    <s v="poor risk assessment_x000a_inadequate restraint_x000a_poor facility design"/>
    <s v="Examine all possible operating scenarios, in particular, the risk of propulsion units becoming self-propelled units, even if they have had their nozzles removed."/>
    <m/>
    <m/>
    <s v="Ensure risks are reviewed and take into account maximum credible events"/>
    <m/>
  </r>
  <r>
    <x v="9"/>
    <s v="Outstanding"/>
    <x v="2333"/>
    <x v="144"/>
    <m/>
    <x v="17"/>
    <x v="3"/>
    <s v="1 Slightly injured (1st and 2nd degree burns)"/>
    <x v="1"/>
    <n v="1"/>
    <m/>
    <x v="8"/>
    <s v="Explosion during loading of plastic jars containing acetone into a furnace already loaded into boxes and pallets"/>
    <x v="60"/>
    <s v="The furnace is now to be loaded and lit externally, with the access door closed and locked._x000a_After disposal of explosive products, wood will be added to raise the temperature of the furnace and thereby limit the risk of residual explosive waste remaining_x000a_Authorisation to empty the furnace will only be given after the contents have been damped with water_x000a_Personnel will be made more aware of the importance of following the directives and the operating models."/>
    <s v="Expansion of hot gases in a confined space. _x000a_Some jars not properly sealed and their contents spilt onto the boxes to evaporate in the lower part of the furnace. "/>
    <s v="Ignition of acetone in a confined space"/>
    <s v="The furnace is now to be loaded and lit externally, with the access door closed and locked._x000a_After disposal of explosive products, wood will be added to raise the temperature of the furnace and thereby limit the risk of residual explosive waste remaining_x000a_Authorisation to empty the furnace will only be given after the contents have been damped with water_x000a_Personnel will be made more aware of the importance of following the directives and the operating models."/>
    <s v="The furnace is now to be loaded and lit externally, with the access door closed and locked._x000a_After disposal of explosive products, wood will be added to raise the temperature of the furnace and thereby limit the risk of residual explosive waste remaining_x000a_Authorisation to empty the furnace will only be given after the contents have been damped with water_x000a_Personnel will be made more aware of the importance of following the directives and the operating models."/>
    <s v="The furnace is now to be loaded and lit externally, with the access door closed and locked._x000a_After disposal of explosive products, wood will be added to raise the temperature of the furnace and thereby limit the risk of residual explosive waste remaining_x000a_Authorisation to empty the furnace will only be given after the contents have been damped with water_x000a_Personnel will be made more aware of the importance of following the directives and the operating models."/>
    <m/>
  </r>
  <r>
    <x v="17"/>
    <s v="Outstanding"/>
    <x v="915"/>
    <x v="144"/>
    <m/>
    <x v="993"/>
    <x v="16"/>
    <m/>
    <x v="1"/>
    <n v="0"/>
    <m/>
    <x v="8"/>
    <s v="MLRS rocket exploded just outside launcher during a live firing exercise"/>
    <x v="0"/>
    <m/>
    <m/>
    <m/>
    <m/>
    <m/>
    <m/>
    <m/>
  </r>
  <r>
    <x v="9"/>
    <s v="Outstanding"/>
    <x v="2334"/>
    <x v="144"/>
    <m/>
    <x v="17"/>
    <x v="16"/>
    <s v="1 fatality"/>
    <x v="4"/>
    <n v="0"/>
    <m/>
    <x v="8"/>
    <s v="Accident in a incinerator facility"/>
    <x v="61"/>
    <s v="not known"/>
    <s v="Not reported"/>
    <s v="not reported"/>
    <s v="??"/>
    <s v="??"/>
    <s v="??"/>
    <m/>
  </r>
  <r>
    <x v="9"/>
    <s v="Outstanding"/>
    <x v="2335"/>
    <x v="144"/>
    <m/>
    <x v="17"/>
    <x v="16"/>
    <s v="destruction of plant.  Pieces 6 to 29kg projected 300m_x000a_No injuries"/>
    <x v="1"/>
    <n v="0"/>
    <s v="destruction of plant.  Pieces 6 to 29kg projected 300m"/>
    <x v="8"/>
    <s v="Detonation of 250kg of waste PETN contaminated rust"/>
    <x v="62"/>
    <s v="Revision of safety and working instructions._x000a_Strengthening of mounding on control room._x000a_Setting up frag protection for control room._x000a_Keep depth below max height."/>
    <s v="Critical height of explosives (Bed Depth) exceeded on plate"/>
    <s v="Critical height of explosives (Bed Depth) exceeded on plate"/>
    <s v="Keep depth below max height for material"/>
    <s v="Revision of safety and working instructions._x000a_Strengthening of mounding on control room._x000a_Setting up frag protection for control room._x000a_Keep depth below max height."/>
    <s v="Keep explosive below max height"/>
    <m/>
  </r>
  <r>
    <x v="9"/>
    <s v="Outstanding"/>
    <x v="2336"/>
    <x v="144"/>
    <m/>
    <x v="17"/>
    <x v="93"/>
    <s v="Near Miss"/>
    <x v="1"/>
    <n v="0"/>
    <m/>
    <x v="8"/>
    <s v="Ignition of propellant from placing on hot ground"/>
    <x v="8"/>
    <s v="Ignition from hot surface"/>
    <s v="Hot burning ground"/>
    <s v="Effective procedures in the operation of explosives destruction facilities epecally as regards the premature ignition of waste explosives."/>
    <s v="wet the burning ground after use"/>
    <m/>
    <s v="burning grounds in hot countries might not cool sufficiently overnight - therefore it should be wetted at the end of each day._x000a_Measure the temperature of the burning ground before use_x000a_"/>
    <m/>
  </r>
  <r>
    <x v="9"/>
    <s v="Outstanding"/>
    <x v="2337"/>
    <x v="144"/>
    <m/>
    <x v="17"/>
    <x v="16"/>
    <s v="Material damage "/>
    <x v="1"/>
    <n v="0"/>
    <s v="Material damage "/>
    <x v="8"/>
    <s v="Explosion of PETN, the explosion caused the destruction of the metallic plate which contained the waste "/>
    <x v="63"/>
    <s v="Not known"/>
    <s v="Burnt to detonation, possibly because of contamination "/>
    <s v="Revision of safety instructions, strengthening the mounding of control room, spreading the waste on the plate to not exceed the critical height of the waste"/>
    <s v="Smaller quanities not exceeding the bed depth"/>
    <s v="Increase of safety distance(s) or make control room safer, limit quanity NEQ"/>
    <s v="Revision of safety instructions, strengthening the mounding of control room, spreading the waste on the plate to not exceed the critical height of the waste"/>
    <m/>
  </r>
  <r>
    <x v="9"/>
    <s v="Outstanding"/>
    <x v="2338"/>
    <x v="144"/>
    <m/>
    <x v="476"/>
    <x v="39"/>
    <s v="2 dead, 2 injuried"/>
    <x v="0"/>
    <n v="2"/>
    <m/>
    <x v="8"/>
    <s v="Disposal of DDNf and Delays, ignited on addition to area"/>
    <x v="64"/>
    <s v="Material handling"/>
    <s v="Friction or excessive pressure over the burning base, Electrostatic initaition of pyrotechic elements, possible leftovers from previous operations"/>
    <s v="Explosives residue destroyed in smaller quantities, Theoretical and Practical training of workers"/>
    <s v="Minimise handling of materials, observe anti-static precautions with containers, "/>
    <s v="Smaller quanities, PPE, appropriate packaging "/>
    <s v="Minimise handling of materials to minimise friction hazard, observe anti-static precautions with containers, Smaller quanities, PPE"/>
    <m/>
  </r>
  <r>
    <x v="9"/>
    <s v="Outstanding"/>
    <x v="2339"/>
    <x v="144"/>
    <m/>
    <x v="17"/>
    <x v="16"/>
    <m/>
    <x v="1"/>
    <n v="0"/>
    <s v="catastrophic"/>
    <x v="8"/>
    <s v="Explosion"/>
    <x v="65"/>
    <s v="Cap composition becoming oversensitised due to prior incomplete disposal process, followed by excessive shock"/>
    <s v="Inappropriate tool used with excessive vigour (human/faulty process/violation)"/>
    <s v="(furnace properly constructed)/disposal by acidic dissolution"/>
    <s v="Excessive delay between parts of process should not occur._x000a_Caps from prior incident should have been dealt with as separate operation (EOD)._x000a_Capped cases mixed in storage with percussion caps not recommended._x000a_Elimination of grit from sweepings of prior incident_x000a_multiple process for disposal being carried out - not recommended._x000a_Disposal not seen as hazardous so multiple people present on another activity should not be carried out._x000a_Processing with non-approved tools should not be carried out._x000a_Activity carried out in non-licensed area._x000a_Person not authorised to carry out activity."/>
    <s v="Trained and competent person to carry out process._x000a_Single processing site for disposal activity._x000a_Store different types of caps separately._x000a_Grit from sweepings should not be included in explosives articles storage/processing._x000a_Disposal should be regarded as hazardous with minimal numbers of people present._x000a_No other another activity should be carried out in same area._x000a_Only approved tools should be used to carry out opening of boxes._x000a_Licenced area used for explosives activity._x000a_Only persons authorised to carry out activity should undertake it."/>
    <s v="Disposal process through function as intended, tray burn insensitised by diesel, or by furnace (quantity dependent)._x000a_Transporting off site is not recommended._x000a_Numbers stored in a box would be minimal commensurate with NEQ._x000a_Store in a desensitising media (diesel or water) to eliminate transmission of an event._x000a_Follow best practice for access of staff._x000a_Layout of disposal process area in accordance with modern licensing safety distances._x000a_Stored in appropriate conditions (temperature/humidity)."/>
    <m/>
  </r>
  <r>
    <x v="9"/>
    <s v="Outstanding"/>
    <x v="2340"/>
    <x v="144"/>
    <m/>
    <x v="17"/>
    <x v="3"/>
    <s v="1 death, 1 injury"/>
    <x v="4"/>
    <n v="1"/>
    <m/>
    <x v="8"/>
    <m/>
    <x v="66"/>
    <s v="Unknown"/>
    <m/>
    <m/>
    <m/>
    <s v="Do not dismantle, burning cage/incinerator, desensitize"/>
    <s v="Do not dismantle, burning cage/incinerator, desensitize, siting of burning ground, safe range boundry  "/>
    <m/>
  </r>
  <r>
    <x v="9"/>
    <s v="Outstanding"/>
    <x v="2341"/>
    <x v="144"/>
    <m/>
    <x v="17"/>
    <x v="16"/>
    <s v="catastrophic"/>
    <x v="1"/>
    <n v="0"/>
    <s v="catastrophic"/>
    <x v="8"/>
    <s v="Explosion"/>
    <x v="67"/>
    <s v="Hangfire/partial and unknown wait time before approach_x000a_Multiple persons carrying out approach."/>
    <s v="Delayed ignition of aged explosives (Faulty Energetics/Error of proc.)"/>
    <s v="none"/>
    <s v="Disposal ground should be clear of unexploded ordnance._x000a_Procedure to identify failure of process activities as well as successful disposals._x000a_"/>
    <s v="Ensure safety distances take into account potential event greater than expected._x000a_Ensure that firing point has suitable protection from blast/fragment._x000a_Ensure that complacency is understood and addressed."/>
    <s v="Ensure that appropriate safety distance for disposal activity is applied._x000a_Use appropriate demolition ground (knowledge of past use of location)._x000a_Minimise the number of people involved._x000a_"/>
    <m/>
  </r>
  <r>
    <x v="9"/>
    <s v="Outstanding"/>
    <x v="2342"/>
    <x v="144"/>
    <m/>
    <x v="17"/>
    <x v="16"/>
    <s v="2 injured"/>
    <x v="1"/>
    <n v="2"/>
    <m/>
    <x v="8"/>
    <s v="Explosion on burning ground of contaminated waste"/>
    <x v="68"/>
    <s v="Faulty procedures"/>
    <s v="Either a filled store or explosive foreign to the burning of rags and rubbish"/>
    <s v="Larger burning ground, the practice of using open ground surrounded by metal drums to be discontinued, extra hearths be made with hard floors and walls on 3 sides to a height of 5ft, extra procedures for checking explosives waste, transport of waste by rail to be discountinued, waste material to be contained and stored in appropriately marked containers, use of printed procedure cards"/>
    <s v="Waste segregation at source, appropriate desensitization,"/>
    <s v="Safety time period after last sight of flame, PPE, training and education"/>
    <s v="Safety time period after last sight of flame, PPE, training (process) and education (different materials)"/>
    <m/>
  </r>
  <r>
    <x v="9"/>
    <s v="Outstanding"/>
    <x v="2343"/>
    <x v="144"/>
    <m/>
    <x v="17"/>
    <x v="16"/>
    <m/>
    <x v="1"/>
    <n v="0"/>
    <s v="critical"/>
    <x v="8"/>
    <s v="Explosion"/>
    <x v="69"/>
    <s v="grit sensitised event, shock induced event."/>
    <s v="Inexperience of staff, excessive amount of Lead Azide, grit, lack of procedures, unsuitable equipment, procedure not available at point of work (equipment, human factors, violation and error)"/>
    <s v="Change of disposal process, or improved procedures for same process"/>
    <s v="All good practices currently applied._x000a_Clean equipment and remote processing._x000a_Change mixing order._x000a_Reduced quantity._x000a_Ensure trained and competent supervision utilised."/>
    <m/>
    <s v="SQEP supervision._x000a_Remoting of process._x000a_Improved processing instructions."/>
    <m/>
  </r>
  <r>
    <x v="9"/>
    <s v="Outstanding"/>
    <x v="2344"/>
    <x v="144"/>
    <m/>
    <x v="17"/>
    <x v="16"/>
    <s v="1 Death, 2 injured"/>
    <x v="4"/>
    <n v="2"/>
    <m/>
    <x v="8"/>
    <s v="NCT trail premature ignition"/>
    <x v="70"/>
    <s v="Faulty procedures"/>
    <s v="Mechanical shock inflicted upon the NCT by fall or movement of the canister on the concrete slab"/>
    <s v="Manual handling by more than one man, update to SOPs to prevent either dragging or dropping a canister on concrete slab, change to instructions on correct method for handling and laying out for destruction"/>
    <s v="Manual handling improvements in both quantity and packaging"/>
    <s v="Reduce quantity, plus report recommendations"/>
    <s v="Manual handling improvements in both quantity and packaging (anti static bags)"/>
    <m/>
  </r>
  <r>
    <x v="9"/>
    <s v="Outstanding"/>
    <x v="2345"/>
    <x v="144"/>
    <m/>
    <x v="17"/>
    <x v="16"/>
    <s v="catastrophic"/>
    <x v="1"/>
    <n v="0"/>
    <s v="catastrophic"/>
    <x v="8"/>
    <s v="Explosion"/>
    <x v="71"/>
    <s v="Hot ground, or friction/spark induced ignition (possibly ESD)"/>
    <s v="Inadequate understanding of hazards compounded by complacency, lack of supervision, procedures and process control. (Fault with range, human factors, error of procedure)"/>
    <s v="Change location of trail laying from side of truck to rear._x000a_Eliminate SR compositions from 'trail method' disposal_x000a_Smooth or unbroken surface for disposals by 'trail method' be used._x000a_Minimisation of staff numbers._x000a_Improve procedures for burning ground preparation, i.e. wetting down, trail separation and wind conditions."/>
    <s v="Wetting of burning grounds prior to follow-on disposals to eliminate hot spots._x000a_Post disposal remediation need to be carried out._x000a_Eliminate use of humans to smooth explosives._x000a_Reduce build-up of explosives quantity for disposal._x000a_Complacency."/>
    <s v="Ensure that complacency is understood and addressed._x000a_Minimise numbers of staff involved._x000a_Change process to address hazards appropriate to sensitive explosives._x000a_Ensure that bed-depth is determined and not exceeded."/>
    <s v="Processing explosives for disposal need to be regularised._x000a_Burning ground used for disposals need to be prepared appropriate for the hazards involved._x000a_Processes for disposal of poorly known explosives should be 'scaled-up/progressive' in quantity._x000a_Reduced quantities for disposal of sensitive explosives, or use of desensitising agent such as diesel._x000a_Improve communications between production facility, disposal facility and safety advisors._x000a_Ensure that the sensitiveness/ hazard properties of the explosives are known._x000a_Direct and immediate supervision at all times."/>
    <m/>
  </r>
  <r>
    <x v="9"/>
    <s v="Outstanding"/>
    <x v="2346"/>
    <x v="144"/>
    <m/>
    <x v="17"/>
    <x v="16"/>
    <s v="1 minor injury"/>
    <x v="1"/>
    <n v="1"/>
    <m/>
    <x v="8"/>
    <s v="explosion during cleaning operation post-disposal"/>
    <x v="8"/>
    <s v="Friction/static"/>
    <s v="No instructions available_x000a_Poor equipment"/>
    <s v="An improved type of waste bucket with two fixed handles, and no crevices. The inside to be well tinner to cover any sharp burrs and to assist the operative in seeing that the bucket is reasonably clean."/>
    <s v="Use disposable containers"/>
    <s v="Leather gauntlets_x000a_Reduce quantities"/>
    <s v="Ensure equipment has no trapping points/seams_x000a_Provide clear instruction_x000a_Use disposable equipment (especially with primary explosives) to avoid manual cleaning_x000a_Reduce quantities per container/increase frequency of operation_x000a_always use a desensitizer and never a dry cloth"/>
    <m/>
  </r>
  <r>
    <x v="9"/>
    <s v="Outstanding"/>
    <x v="2346"/>
    <x v="144"/>
    <m/>
    <x v="17"/>
    <x v="16"/>
    <m/>
    <x v="1"/>
    <n v="0"/>
    <m/>
    <x v="8"/>
    <m/>
    <x v="0"/>
    <m/>
    <m/>
    <s v="New shop instructions to include cleaning out of waste buckets for detonating compositions in which emphasis is to be made with regard to the importance of using clean oil alone, without the application of any rags or cloths"/>
    <m/>
    <m/>
    <m/>
    <m/>
  </r>
  <r>
    <x v="9"/>
    <s v="Outstanding"/>
    <x v="2346"/>
    <x v="144"/>
    <m/>
    <x v="17"/>
    <x v="16"/>
    <m/>
    <x v="1"/>
    <n v="0"/>
    <m/>
    <x v="8"/>
    <m/>
    <x v="0"/>
    <m/>
    <m/>
    <s v="A short course of training to impress the operatives of the dangerous nature of the waste detonating compositions that they have to deal with, and the consequent need of handling these compositions with due care."/>
    <m/>
    <m/>
    <m/>
    <m/>
  </r>
  <r>
    <x v="9"/>
    <s v="Outstanding"/>
    <x v="2347"/>
    <x v="144"/>
    <m/>
    <x v="17"/>
    <x v="16"/>
    <s v="1 injury, damage to sump/building"/>
    <x v="1"/>
    <n v="1"/>
    <s v="Damage to sump/building"/>
    <x v="8"/>
    <s v="Destruction of Lead Azide"/>
    <x v="72"/>
    <s v="Faulty procedures"/>
    <s v="Whilst destroying solution was being poured into the sump to deal with residual deposit of lead azide, the operative in order to provide some form of agitation, commenced to move a broom handle, causing it to come in contact with lead azide in the sump. "/>
    <s v="Use of a broom handle or similar device to be dispensed with and any form of agitation by other means. Destroying solution to the sump only to be carried out by the operative directly concerned with precipitation."/>
    <m/>
    <s v="Correct quanities of destroying solution, PPE"/>
    <s v="Correct quanities of destroying solution, PPE, Training &amp; education"/>
    <m/>
  </r>
  <r>
    <x v="9"/>
    <s v="Outstanding"/>
    <x v="2348"/>
    <x v="144"/>
    <m/>
    <x v="17"/>
    <x v="16"/>
    <s v="critical (no injuries)"/>
    <x v="1"/>
    <n v="0"/>
    <s v="critical"/>
    <x v="8"/>
    <s v="fire followed by explosion"/>
    <x v="73"/>
    <s v="Planned disposal by burning spreading to other areas."/>
    <s v="Dry conditions exacerbated by uncontrolled growth of vegetation. Spread to munitions stored too close to disposal location."/>
    <s v="none"/>
    <s v="Separation distances applied from storage to disposal location._x000a_Damping down of dry disposal ground/vegetation._x000a_Consideration given to wind speed and direction._x000a_Fire prevention plan and local fire extinguishers."/>
    <m/>
    <s v="Good practice for burning grounds."/>
    <m/>
  </r>
  <r>
    <x v="9"/>
    <s v="Outstanding"/>
    <x v="2349"/>
    <x v="144"/>
    <m/>
    <x v="17"/>
    <x v="16"/>
    <s v="1 injury"/>
    <x v="1"/>
    <n v="1"/>
    <m/>
    <x v="8"/>
    <m/>
    <x v="20"/>
    <s v="Destruction of 450lb of SR 365 composition"/>
    <s v="Possible causes - striking the canister against powder on the ground, powder was trodden on, handle of canister coming into contact with side of canister causing a spark"/>
    <s v="SR 365 composition should not be burnt dry, adherance to SOPs, canister in which SR 365 is stored should have regid handles and rubber covered handles, mix with oil before transport"/>
    <m/>
    <m/>
    <s v="SR 365 composition should not be burnt dry, adherance to SOPs, canister in which SR 365 is stored should have regid handles and rubber covered handles, mix with oil before transport"/>
    <m/>
  </r>
  <r>
    <x v="9"/>
    <s v="Outstanding"/>
    <x v="2350"/>
    <x v="144"/>
    <m/>
    <x v="17"/>
    <x v="16"/>
    <s v="1 Fatality"/>
    <x v="4"/>
    <n v="0"/>
    <m/>
    <x v="8"/>
    <s v="Explosion during disposal of Lead Azide/C.E. Detonators"/>
    <x v="2"/>
    <s v="Corrosion of Lead Azide forming sensitive Copper Azide"/>
    <s v="Poor Design of Detonator, Poor procedure - no need to break down."/>
    <s v="1. When No.11 gaines are broken down for recovery of brass, the holder and not the detonator plug should be removed from the body of the Gaine. The Holder, plug and detonator should be destroyed as one unit._x000a_2. The practice of conveying a large number of tins of detonators of any type, closely packed in a tray from the breakdown room to the storage cabinets, is one to be deprecated. The tins should be so disposed in the tray as to minimise any risk of mass explosion._x000a_similar principles would also apply to the conveying of smaller quantities from the storage cabinets to the furnace._x000a_3. Containers used to convey detonators should be of a type easily handled and not liable to slip out of the fingers._x000a_4. The practice of conveying detonators in quantity by hand over considerable distance is undesirable, and consideration should be given to the provision of a suitable vehicle._x000a_In any event, a &quot;two man carry&quot; should be prohibited._x000a_5. Suitable expense magazines should be constructed for housing explosive materials on their way to the burning ground. These would replace the existing steel storage cabinets now in use._x000a_6. Supplies of suitable tins to fit the guides on the chute to the furnace must be made available, and all the tins which do not fit must be discarded. this will prevent any possibility of transfer from one tin to another._x000a_7. A suitable stand should be supplied near the furnace on which the operator can place his tray of detonators._x000a_8. Spark arrestors should be fitted to all chimneys on burning grounds."/>
    <s v="Ensure that the nature and state of materials is know prior to disposal._x000a_Ensure that suitable equipment is available to the operator, including all ancilliary items."/>
    <s v="Reduce personnel present to only those required for the task._x000a_Eliminate &quot;two man carry&quot; operations and reduce the quantity to match._x000a_Conduct operations remotely."/>
    <s v="Ensure that the nature and state of materials is know prior to disposal._x000a_Ensure that suitable equipment is available to the operator, including all ancilliary items._x000a_Reduce personnel present to only those required for the task._x000a_Eliminate &quot;two man carry&quot; operations and reduce the quantity to match._x000a_Conduct operations remotely."/>
    <m/>
  </r>
  <r>
    <x v="9"/>
    <s v="Outstanding"/>
    <x v="2351"/>
    <x v="144"/>
    <m/>
    <x v="17"/>
    <x v="16"/>
    <s v="1 fatality, 2 injured"/>
    <x v="4"/>
    <n v="2"/>
    <m/>
    <x v="8"/>
    <s v="Ignited cordite"/>
    <x v="20"/>
    <s v="WM cordite ignited"/>
    <s v="ignition of cordite by friction, debris from earlier propellant fire/burning tracer"/>
    <s v="Burning ground to be keep tidy, clear segregation, clearly defined burning hearths with seperation, all hearths wetted down and allowed to drain but not dry out, explosives should not be walked over"/>
    <s v="Burning ground to be keep tidy, clear segregation, clearly defined burning hearths with seperation, all hearths wetted down and allowed to drain but not dry out, explosives should not be walked over"/>
    <s v="Reduce quantity, plus report recommendations"/>
    <s v="Reduce quantity, plus report recommendations"/>
    <m/>
  </r>
  <r>
    <x v="9"/>
    <s v="Outstanding"/>
    <x v="2352"/>
    <x v="144"/>
    <m/>
    <x v="17"/>
    <x v="16"/>
    <s v="critical"/>
    <x v="1"/>
    <n v="0"/>
    <s v="critical"/>
    <x v="8"/>
    <s v="fire"/>
    <x v="74"/>
    <s v="Frictional and/or impact ignition"/>
    <s v="Inappropriate tool and equipment (human/faulty process/violation)"/>
    <s v="none"/>
    <m/>
    <s v="Remote tipping operation or elimination of tipping through use of different packaging._x000a_Suitable and appropriate PPE correctly worn."/>
    <s v="Limitation of quantity and use of appropriate tools."/>
    <m/>
  </r>
  <r>
    <x v="9"/>
    <s v="Outstanding"/>
    <x v="2353"/>
    <x v="144"/>
    <m/>
    <x v="17"/>
    <x v="16"/>
    <s v="serious (no injuries)"/>
    <x v="1"/>
    <n v="0"/>
    <s v="Serious"/>
    <x v="8"/>
    <s v="Explosion"/>
    <x v="2"/>
    <s v="Unexpected burning to detonation transition"/>
    <s v="Potential excess of energetic material confining booster causing overheating of comp B. (equipment maintenance and design)."/>
    <s v="Improved inspection regime._x000a_Redesign of flight gussets and other kiln equipment._x000a_Process control improvements"/>
    <s v="none"/>
    <m/>
    <s v="Improve design of flight sections and kiln to eliminate accumulation._x000a_Improved inspection and maintenance procedure."/>
    <m/>
  </r>
  <r>
    <x v="9"/>
    <s v="Outstanding"/>
    <x v="2354"/>
    <x v="144"/>
    <m/>
    <x v="17"/>
    <x v="16"/>
    <s v="1 injury"/>
    <x v="1"/>
    <n v="1"/>
    <m/>
    <x v="8"/>
    <s v="Disposing of unused flash powder"/>
    <x v="55"/>
    <s v="Burning Powder"/>
    <s v="Inappropriate disposal technique"/>
    <s v="updated SOP precludes tampering with pyrotechnics"/>
    <m/>
    <m/>
    <s v="Update to SOP, Supervision, Operator error   "/>
    <m/>
  </r>
  <r>
    <x v="9"/>
    <s v="Outstanding"/>
    <x v="2355"/>
    <x v="144"/>
    <m/>
    <x v="17"/>
    <x v="16"/>
    <s v="damage to facility"/>
    <x v="1"/>
    <n v="0"/>
    <s v="damage to facility"/>
    <x v="8"/>
    <s v="fire and flash"/>
    <x v="8"/>
    <s v="Unexpected fire and flash from storage of incompatible materials"/>
    <s v="Impact or friction ignition of potentially incompatible explosive substances"/>
    <s v="Segregation of incompatible waste streams"/>
    <s v="see recommendations"/>
    <s v="report recommends placing lid on container!"/>
    <s v="segregation of incompatible materials at point of generation."/>
    <m/>
  </r>
  <r>
    <x v="9"/>
    <s v="Outstanding"/>
    <x v="2356"/>
    <x v="144"/>
    <m/>
    <x v="17"/>
    <x v="16"/>
    <s v="Nil"/>
    <x v="1"/>
    <n v="0"/>
    <m/>
    <x v="8"/>
    <s v="Premature explosion at burning ground, during electric storm"/>
    <x v="0"/>
    <s v="Faulty procedures"/>
    <s v="Electrical Storm (weather)"/>
    <m/>
    <s v="Don’t start operations if storm is expected, earthing circuit/twisted wires"/>
    <s v="Use of twisted cable pairs, no operations if storms expected"/>
    <s v="Don’t carryout operations during electrical storms"/>
    <m/>
  </r>
  <r>
    <x v="9"/>
    <s v="Outstanding"/>
    <x v="2357"/>
    <x v="144"/>
    <m/>
    <x v="17"/>
    <x v="16"/>
    <s v="2 dead, vehicle damage "/>
    <x v="0"/>
    <n v="0"/>
    <s v="vehicle damage "/>
    <x v="8"/>
    <s v="Container impact ignited contents"/>
    <x v="75"/>
    <s v="Violation of procedures"/>
    <s v="Impact ignited contents  of waste/scrap propellant whilst unloading truck "/>
    <s v="Elimination of metal cargo bed (truck) and containers, separate burning ground for incompatible materials, open trucks, smaller burn pads, barricades to prevent truck from backing near the pad"/>
    <s v="Manual handling improvements in both quantity and packaging, better ESD spark/static precautions"/>
    <s v="Manual handling improvements in both quantity and packaging, better ESD spark/static precautions"/>
    <s v="Manual handling improvements in both quantity and packaging, better ESD spark/static precautions"/>
    <m/>
  </r>
  <r>
    <x v="9"/>
    <s v="Outstanding"/>
    <x v="2358"/>
    <x v="144"/>
    <m/>
    <x v="17"/>
    <x v="16"/>
    <s v="1 serious injury and 1 injury"/>
    <x v="1"/>
    <n v="2"/>
    <m/>
    <x v="8"/>
    <s v="fire"/>
    <x v="2"/>
    <s v="Unexpected fire from chemicals/pyrotechnics of unknown origin and sensitivity"/>
    <s v="Friction or shock ignition of unknown sensitive pyrotechnic materials (human error, violation and error of procedure)"/>
    <s v="Every three months give detailed and explicit training (previous accidents in other companies; usefulness of emergency procedures, particularly the use of water) to operators likely to have to carry out disposal procedures and ensure thist raining is properly assimilated and used to advantage; make them aware also of safety instructions._x000a_Keep disposal areas clear in order to facilitate escape route; pay strict attention to the wearing of safety clothing (not worn by the seriously burnt victim) and give the operators the necessary, particularly for this activity which ends in product reaction; reinforce as necessary for the spreading phase._x000a_Check the effectiveness of emergency procedures, particularly the use of porable phones which must be the subject of approval by the company._x000a_Keep the emergency vehicle's water sterile._x000a_Reduce the maximum quantitiy of explosives to be disposed of and the maximum quantity of those which are close to the disposal area."/>
    <m/>
    <s v="suitable and appropriate PPE correctly worn._x000a_Improved housekeeping of disposal location._x000a_Minimising quantity for disposal._x000a_Separation of vehicle unloading area and disposal location."/>
    <s v="Ensure that operators have maintained SQEP._x000a_Understanding the properties of materials being disposed of._x000a_Ensure that the emergency procedures are effective, especially fire-fighting._x000a_Ensure correct PPE is effectively worn."/>
    <m/>
  </r>
  <r>
    <x v="9"/>
    <s v="Outstanding"/>
    <x v="2359"/>
    <x v="144"/>
    <m/>
    <x v="17"/>
    <x v="16"/>
    <s v="Damage to buildings"/>
    <x v="1"/>
    <n v="0"/>
    <s v="Damage to buildings"/>
    <x v="8"/>
    <s v="200lb NC explosion"/>
    <x v="76"/>
    <m/>
    <m/>
    <m/>
    <m/>
    <m/>
    <m/>
    <m/>
  </r>
  <r>
    <x v="9"/>
    <s v="Outstanding"/>
    <x v="1666"/>
    <x v="144"/>
    <m/>
    <x v="17"/>
    <x v="16"/>
    <m/>
    <x v="1"/>
    <n v="0"/>
    <m/>
    <x v="8"/>
    <m/>
    <x v="0"/>
    <m/>
    <m/>
    <s v="Limit the storage life of propellants awaiting disposal._x000a_Storage under water of degraded gun propellant prevents spontaneous combustion. It is, however necessary to allow for gases to escape naturally and for the storage area to be well ventilated so as to avoid the accumulation of nitrous and hydrogen gases"/>
    <m/>
    <m/>
    <s v="Limit the storage life of propellants._x000a_If you must store waste propellant, Store in triacetin or under water to prevent spontaneous combustion._x000a_Allow for gases to escape naturally and for the storage area to be well ventilated so as to avoid the accumulation of nitrous and hydrogen gases"/>
    <m/>
  </r>
  <r>
    <x v="9"/>
    <s v="Outstanding"/>
    <x v="2360"/>
    <x v="144"/>
    <m/>
    <x v="17"/>
    <x v="16"/>
    <s v="Near miss"/>
    <x v="1"/>
    <n v="0"/>
    <m/>
    <x v="8"/>
    <s v="Chemical decomposition black powder, powered aluminium and powered magnesium"/>
    <x v="77"/>
    <s v="Material handling/procedure"/>
    <s v="Lack of understanding of material being handled and how to dispose of this"/>
    <m/>
    <s v="Understanding the property of substances being disposed off, desensitize with appropriate agent"/>
    <s v="Understanding the property of substances and do not allow the substance to 'age'"/>
    <s v="Understanding the property of substances and do not allow the substance to 'age', desensitize with appropriate agent"/>
    <m/>
  </r>
  <r>
    <x v="9"/>
    <s v="Outstanding"/>
    <x v="2361"/>
    <x v="144"/>
    <m/>
    <x v="17"/>
    <x v="16"/>
    <s v="Material damage "/>
    <x v="1"/>
    <n v="0"/>
    <s v="Material damage "/>
    <x v="8"/>
    <m/>
    <x v="78"/>
    <s v="Faulty procedures"/>
    <s v="Burnt to detonation due to localised heating"/>
    <s v="Design the waste production in order to improve the homogeneity, use a procedure avoiding the concentration of dangerous product, well spread the waste on a support allowing a slowly and regular combustion"/>
    <m/>
    <m/>
    <s v="Procedures to be revisted and appropriate to the substance being disposed off."/>
    <m/>
  </r>
  <r>
    <x v="9"/>
    <s v="Outstanding"/>
    <x v="2362"/>
    <x v="144"/>
    <m/>
    <x v="17"/>
    <x v="16"/>
    <s v="1 injury"/>
    <x v="1"/>
    <n v="1"/>
    <m/>
    <x v="8"/>
    <s v="Detonation during burning ground operations"/>
    <x v="79"/>
    <s v="Violation of procedures"/>
    <s v="Small, covered, amount of explosives was still burning"/>
    <s v="Burning operations only once per-day and roped off-area"/>
    <s v="Ensure all energetic material is consumbled before approaching the area "/>
    <s v="Burning operations only once per-day and roped off-area"/>
    <s v="Ensure all energetic material is consumed before approaching the area, only one burn per day/location "/>
    <m/>
  </r>
  <r>
    <x v="9"/>
    <s v="Outstanding"/>
    <x v="2363"/>
    <x v="144"/>
    <m/>
    <x v="17"/>
    <x v="16"/>
    <s v="critical (no injuries)"/>
    <x v="1"/>
    <n v="0"/>
    <s v="critical"/>
    <x v="8"/>
    <s v="Explosion"/>
    <x v="5"/>
    <s v="Unauthorised disposal carried out by unauthorised operator"/>
    <s v="Lack of management and supervisory controls allowing staff to work on a Saturday (human factors, violation)"/>
    <s v="Improved management and supervision._x000a_Limit accumulation of explosives for disposal._x000a_Retraining of staff and improved processing instructions."/>
    <s v="Don't let unauthorised staff access to ignitions systems."/>
    <s v="Limit amount of waste explosives being disposed."/>
    <s v="Ensure competent staff are supervised to fulfil requirements of authorised procedures."/>
    <m/>
  </r>
  <r>
    <x v="9"/>
    <s v="Outstanding"/>
    <x v="1941"/>
    <x v="144"/>
    <m/>
    <x v="17"/>
    <x v="16"/>
    <m/>
    <x v="1"/>
    <n v="0"/>
    <m/>
    <x v="8"/>
    <m/>
    <x v="0"/>
    <s v="Re-training of Burning Ground operative and audit procedures"/>
    <m/>
    <m/>
    <m/>
    <m/>
    <m/>
    <m/>
  </r>
  <r>
    <x v="9"/>
    <s v="Outstanding"/>
    <x v="1941"/>
    <x v="144"/>
    <m/>
    <x v="17"/>
    <x v="16"/>
    <m/>
    <x v="1"/>
    <n v="0"/>
    <m/>
    <x v="8"/>
    <m/>
    <x v="0"/>
    <s v="lumps must be broken up in a safe manner (plastic mallet not wood!) and spread out in quantities of not more than 20kg about 2m apart."/>
    <m/>
    <m/>
    <m/>
    <m/>
    <m/>
    <m/>
  </r>
  <r>
    <x v="9"/>
    <s v="Outstanding"/>
    <x v="2364"/>
    <x v="144"/>
    <m/>
    <x v="17"/>
    <x v="16"/>
    <s v="Damage to buildings"/>
    <x v="1"/>
    <n v="0"/>
    <s v="Damage to buildings"/>
    <x v="8"/>
    <s v="Large explosion at de-mil establishment involving evacuating town of 800 people, 400 prisoners from nearby prison and a school "/>
    <x v="80"/>
    <s v="Not known"/>
    <s v="Not known"/>
    <m/>
    <m/>
    <m/>
    <m/>
    <m/>
  </r>
  <r>
    <x v="9"/>
    <s v="Outstanding"/>
    <x v="2365"/>
    <x v="144"/>
    <m/>
    <x v="17"/>
    <x v="16"/>
    <s v="No injuries or damage to facility"/>
    <x v="1"/>
    <n v="0"/>
    <m/>
    <x v="8"/>
    <s v="Explosion"/>
    <x v="8"/>
    <s v="Confinement of incorrectly cleaned primary explosives catch mats."/>
    <s v="Inadequate washing procedure combined with poorly informed operators stacking mats to excessive bed-depth (violation and error of procedure)"/>
    <s v="procedure for decontamination of mats improved._x000a_Limit numbers burnt simultaneously through competent staff."/>
    <m/>
    <s v="limit numbers burnt simultaneously."/>
    <s v="Ensure competent staff are supervised to fulfil requirements of authorised procedures._x000a_Conduct trials on limited quantities prior to setting up a standard written procedure, train against it and verify competence using National Occupational Standards."/>
    <m/>
  </r>
  <r>
    <x v="9"/>
    <s v="Outstanding"/>
    <x v="2366"/>
    <x v="144"/>
    <m/>
    <x v="17"/>
    <x v="16"/>
    <s v="Near miss"/>
    <x v="1"/>
    <n v="0"/>
    <m/>
    <x v="8"/>
    <s v="Dirty empty boxes were supposed to be burnt, which were known to have contained residue of hexolite, seems a complete box was present"/>
    <x v="81"/>
    <s v="Violation of procedures"/>
    <s v="Likely complete box (15kg) of hexolite within empty boxes"/>
    <s v="Separation at source of boxes, FFE and accounting system"/>
    <s v="FFE checks"/>
    <s v="Procedures to separate boxes, FFE, and accounting system"/>
    <s v="Separation at source of boxes, FFE and accounting system"/>
    <m/>
  </r>
  <r>
    <x v="9"/>
    <s v="Outstanding"/>
    <x v="2367"/>
    <x v="144"/>
    <m/>
    <x v="17"/>
    <x v="16"/>
    <s v="Near miss"/>
    <x v="1"/>
    <n v="0"/>
    <m/>
    <x v="8"/>
    <s v="A grass fire occurred after working hours adjacent to the burning ground"/>
    <x v="82"/>
    <s v="Violation of procedures"/>
    <s v="Closedown procdures not comprehensive i.e. wetting down after each burn"/>
    <s v="Extended sterile area around burning pad, factory alarm system out of hours, CCTV, safety briefing, weather coniditions"/>
    <s v="Closedown procdures not comprehensive i.e. wetting down after each burn"/>
    <s v="Closedown procdures not comprehensive i.e. wetting down after each burn"/>
    <s v="Closedown procdures not comprehensive i.e. wetting down after each burn"/>
    <m/>
  </r>
  <r>
    <x v="17"/>
    <s v="Outstanding"/>
    <x v="2368"/>
    <x v="144"/>
    <m/>
    <x v="17"/>
    <x v="16"/>
    <s v="~126 deaths "/>
    <x v="49"/>
    <n v="0"/>
    <m/>
    <x v="8"/>
    <s v="Premature ignition of a damaged munition"/>
    <x v="83"/>
    <s v="accidental rupture of the pyrotechnic membrane "/>
    <s v="Damage to Munition_x000a_Disabled Safety Systems_x000a_Programme Pressure/ Sequence of Events_x000a_Fault in Design_x000a_Safety Culture"/>
    <m/>
    <s v="Regular breaks, reduce work pressure, proper lighting, work rotation, supervision, checking procedures, quality checks, receipt inspection, Training, no blame culture, reporting_x000a_Check Safety Systems on before further work, permitting procedures, LOTO, interlocks, training, procedural controls_x000a_Safety Culture, HAZOP, PFMEA etc. Max. Credible Event, _x000a_Design Review, Assurance, _x000a_Proactive conscious effort, reporting mechanisms, regulation, "/>
    <s v="Controlled Access, Man Limits, Hardened shelters, clear escape Routes, PPE, Training, Improve design, Independent Design Review, Assurance. Process Review"/>
    <s v="Culture - pressure  led by politics, not science._x000a_Lack of control over design of weapon and facility and launch process._x000a_"/>
    <m/>
  </r>
  <r>
    <x v="17"/>
    <s v="Outstanding"/>
    <x v="2369"/>
    <x v="144"/>
    <m/>
    <x v="17"/>
    <x v="16"/>
    <s v="Negligable - potential for harm"/>
    <x v="1"/>
    <n v="0"/>
    <s v="Negligable"/>
    <x v="8"/>
    <s v="Re-ignition of item under test left range area"/>
    <x v="84"/>
    <s v="poorly defined range area"/>
    <s v="range design - clear path for store to exit facility"/>
    <s v="Change the firing tunnel (deflectors, angled armour plates) and the firing post (fill in the possible escape area)._x000a_Build a barricade or wall of prefabricated concrete elements approximately 10m behind the motor"/>
    <s v="N/A"/>
    <m/>
    <s v="Review safety trace (independent review of range safety)_x000a_review  basis of safety/facility design"/>
    <m/>
  </r>
  <r>
    <x v="17"/>
    <s v="Outstanding"/>
    <x v="2370"/>
    <x v="144"/>
    <m/>
    <x v="17"/>
    <x v="16"/>
    <s v="Negligable - potential for harm"/>
    <x v="1"/>
    <n v="0"/>
    <s v="Negligable"/>
    <x v="8"/>
    <s v="following completion of bonfire test, bomb reignited"/>
    <x v="85"/>
    <s v="Insufficient cooling"/>
    <s v="Poor understanding of disposal and consequence_x000a_inedequate trial set-up_x000a_material residue unburnt"/>
    <s v="Empty the combustion residues completely after testing and wet throoughly; if the object's covering remainsintact, this will need to be cut."/>
    <s v="FFEH procedures, Emergency/Misfire procedures, temperature checks, training, review, check combustible materials."/>
    <m/>
    <s v="Check the internal temperatures of the item (IR probe, Robot with internal _x000a_Leave sufficient time to cool_x000a_"/>
    <m/>
  </r>
  <r>
    <x v="17"/>
    <s v="Outstanding"/>
    <x v="2371"/>
    <x v="144"/>
    <m/>
    <x v="17"/>
    <x v="16"/>
    <s v="Extensive Burns and injuries to two people"/>
    <x v="1"/>
    <n v="2"/>
    <m/>
    <x v="8"/>
    <s v="Initiation of experimental material during hands-on mixing"/>
    <x v="86"/>
    <s v="Unknown"/>
    <s v="People present during mixing_x000a_Sunday Afternoon?"/>
    <s v="None"/>
    <s v="N/A"/>
    <s v="Carry out any experimental mixing operations remotely_x000a_Ensure staff have sufficient time/rest"/>
    <s v="Ensure supervisory staff and management and emergency services are available out of hours._x000a_Ensure time pressures do not affect safety decisions._x000a_Carry out experimental mixing operations remotely."/>
    <m/>
  </r>
  <r>
    <x v="17"/>
    <s v="Outstanding"/>
    <x v="2372"/>
    <x v="144"/>
    <m/>
    <x v="17"/>
    <x v="16"/>
    <s v="Negligible - potential for harm"/>
    <x v="1"/>
    <n v="0"/>
    <s v="Negligable"/>
    <x v="8"/>
    <s v="Uncleared article ignited, following a fire on range"/>
    <x v="51"/>
    <s v="fire"/>
    <s v="poor housekeeping"/>
    <s v="Authorisation for access to a site following a fire must only be given when the "/>
    <m/>
    <s v="improved housekeeping, range control, CCTV, remote robots, regular ordnance clearance"/>
    <s v="Ensure Trials Officer controls people approaching fires to a minimum_x000a_Use CCTV/robotic aids prior to physical approach_x000a_Regularly sweep area for articles and clear long grass where possible."/>
    <m/>
  </r>
  <r>
    <x v="17"/>
    <s v="Outstanding"/>
    <x v="915"/>
    <x v="144"/>
    <m/>
    <x v="994"/>
    <x v="2"/>
    <s v="Negligible - potential for harm_x000a_$38,000"/>
    <x v="1"/>
    <n v="0"/>
    <s v="Negligable $38,000"/>
    <x v="8"/>
    <s v="Fault with gun left a round cooking off in barrel, concerns over camera caused personnel to approach weapon in disregard to protocols"/>
    <x v="87"/>
    <s v="Poor equipment set-up"/>
    <s v="poor design_x000a_poor discipline_x000a_Time pressure_x000a_failure to follow procedures"/>
    <s v="increase use of surveillance monitors to track firing cycle_x000a_Reinforce uncertainties  involved in prototype evaluation and importance of following SOPs."/>
    <s v="Ensure correct and suitable electrical connections"/>
    <s v="Follow laid down procedures_x000a_Range discipline_x000a_Wear appropriate PPE"/>
    <s v="Follow proper procedures_x000a_Implement robust range discipline_x000a_Wear suitable, well maintained PPE"/>
    <m/>
  </r>
  <r>
    <x v="17"/>
    <s v="Outstanding"/>
    <x v="915"/>
    <x v="144"/>
    <m/>
    <x v="491"/>
    <x v="2"/>
    <s v="Fatality"/>
    <x v="1"/>
    <n v="0"/>
    <s v="Fatality"/>
    <x v="8"/>
    <s v="Friendly fire incident"/>
    <x v="4"/>
    <s v="Command Error"/>
    <s v="Improper commands_x000a_Override of safety features_x000a_poor maintenance"/>
    <m/>
    <s v="N/A"/>
    <m/>
    <s v="Ensure safety interlocks in place before activity_x000a_Ensure proper maintenance of equipment_x000a_Ensure leadership responsibilities well understood and enforced"/>
    <m/>
  </r>
  <r>
    <x v="17"/>
    <s v="Outstanding"/>
    <x v="915"/>
    <x v="144"/>
    <m/>
    <x v="995"/>
    <x v="16"/>
    <s v="$1500"/>
    <x v="1"/>
    <n v="0"/>
    <s v="$1500"/>
    <x v="8"/>
    <s v="Detonation of an arming/firing device during electrical resistance testing"/>
    <x v="59"/>
    <s v="Inadequate instruction"/>
    <s v="Inadequate peer review of SOP_x000a_Making incorrect assumptions"/>
    <m/>
    <s v="Ensure correct equipment is used"/>
    <m/>
    <s v="ensure SOPs are subject to appropriate peer review_x000a_Ensure appropriate SOPs issued for the task_x000a_Trials officers to check SOP prior to task_x000a_Ensure correct equipment supplied for task_x000a_Ensure appropriate supervision and training"/>
    <m/>
  </r>
  <r>
    <x v="17"/>
    <s v="Outstanding"/>
    <x v="915"/>
    <x v="144"/>
    <m/>
    <x v="623"/>
    <x v="2"/>
    <s v="lost time accident"/>
    <x v="1"/>
    <n v="0"/>
    <m/>
    <x v="8"/>
    <s v="Round cooked off whilst being cleared"/>
    <x v="4"/>
    <s v="Did not follow misfire procedure"/>
    <m/>
    <s v="Retrain on proper immediate procedures including same for all M240B gunners within Company"/>
    <s v="N/A"/>
    <s v="PPE"/>
    <s v="Follow proper procedures_x000a_Implement robust range discipline_x000a_Wear suitable, well maintained PPE"/>
    <m/>
  </r>
  <r>
    <x v="17"/>
    <s v="Outstanding"/>
    <x v="915"/>
    <x v="144"/>
    <m/>
    <x v="996"/>
    <x v="2"/>
    <s v="Negligible"/>
    <x v="1"/>
    <n v="0"/>
    <m/>
    <x v="8"/>
    <s v="Electric Blasting Cap initiated after individual opened Mobile Phone."/>
    <x v="4"/>
    <s v="Mobile phone initiated cap"/>
    <s v="Contraband present at trial"/>
    <m/>
    <m/>
    <m/>
    <s v="Provide Safety brief to all visitors_x000a_Periodic refresher to staff_x000a_Ensure contraband is well managed and appropriate storage provided"/>
    <m/>
  </r>
  <r>
    <x v="17"/>
    <s v="Outstanding"/>
    <x v="915"/>
    <x v="144"/>
    <m/>
    <x v="997"/>
    <x v="3"/>
    <s v="2 people injured"/>
    <x v="1"/>
    <n v="2"/>
    <m/>
    <x v="8"/>
    <s v="Explosion occurred during test of new 20mm Round"/>
    <x v="88"/>
    <s v="premature functioning or breech failure"/>
    <m/>
    <s v="None available"/>
    <s v="N/A"/>
    <s v="Controlled access to hazard area"/>
    <s v="Ensure access to area is controlled_x000a_Implement proper safety planning and management procedures."/>
    <m/>
  </r>
  <r>
    <x v="17"/>
    <s v="Outstanding"/>
    <x v="915"/>
    <x v="144"/>
    <m/>
    <x v="998"/>
    <x v="2"/>
    <s v="7 injured, 1 permanent partial disability"/>
    <x v="1"/>
    <n v="8"/>
    <m/>
    <x v="8"/>
    <s v="Artillery simulator detonated after being connected to incorrect power supply"/>
    <x v="4"/>
    <s v="connection with inappropriate power supply"/>
    <s v="Lack of availability of suitable procedure_x000a_lack of training_x000a_poor safety culture_x000a_correct equipment unavailable"/>
    <s v="Improve unit training by training more soldiers and on a regular basis regarding the proper and safe way to use pyrotechnics._x000a_Ensure personnel are ready to perform by ensuring the individuals using pyrotechnics have adequate training and experience."/>
    <s v="Do not connect inappropriate power supplies_x000a_make adequate training available_x000a_ensure appropriate equipment available prior to trial"/>
    <m/>
    <s v="Ensure personnel adequately trained_x000a_Ensure procedure available_x000a_Ensure all personnel are aware that they may STOP the trial at any point._x000a_Ensure appropriate tools are available - authorised tool/equipment list."/>
    <m/>
  </r>
  <r>
    <x v="17"/>
    <s v="Outstanding"/>
    <x v="915"/>
    <x v="144"/>
    <m/>
    <x v="999"/>
    <x v="3"/>
    <s v="Damage to hand"/>
    <x v="1"/>
    <n v="1"/>
    <m/>
    <x v="8"/>
    <s v="Gas generator fired during test with engineer by launcher"/>
    <x v="89"/>
    <s v="Loading gas generator whilst powered-up"/>
    <s v="distracted by third party_x000a_poor design of equipment"/>
    <s v="Both individuals involved wil be required to take 1.4 explosives training course_x000a_The SOP will be rewritten to address troubleshooting_x000a_The electronic box that incorporates the arm switch, the shooting bar, and the safety covered &quot;fire&quot; switch will be modified, changing the fire switch from a single throw  switch (two fixed positions) to a momentary - contact switch (fixed off, momentary on). This modification require a second operator be present at the firing box when troubleshooting procedures are carried out at the launcher."/>
    <s v="Install a contact switch"/>
    <m/>
    <s v="Implement robust engineering controls_x000a_Implement robust access control - ensure no distractions in the midde of task_x000a_Use verification checks/checklist_x000a_Review PPE and consider pilot's gloves etc._x000a_Ensure availability of first aid provisions."/>
    <m/>
  </r>
  <r>
    <x v="17"/>
    <s v="Outstanding"/>
    <x v="915"/>
    <x v="144"/>
    <m/>
    <x v="1000"/>
    <x v="2"/>
    <s v="$118,200 damage to facility, robot and waterjet equipment"/>
    <x v="1"/>
    <n v="0"/>
    <s v="$118,200 damage to facility, robot and waterjet equipment"/>
    <x v="8"/>
    <s v="M87 Mine detonated during ammunition recovery and failure analysis"/>
    <x v="90"/>
    <s v="Faulty munition"/>
    <s v="Inadequate risk assessment_x000a_poor cost/benefit analysis"/>
    <s v="Determine if the the damage to the mine is such that the risk of detonation is greater than the information gained from failure analysis_x000a_Video tape sequence of events during the entire failure analysis , from initial inspection on field inspection to component separation_x000a_Redesign the waterjet box to secure and rotate the mine for ease of operations with robotics_x000a_move the operations of the turning of the waterjet box to allow the blast door to close prior to operating the waterjet box_x000a_redefine emergency response initiators."/>
    <m/>
    <m/>
    <s v="Proper risk assessment _x000a_Undertake cost/benefit analysis_x000a_Ensure inert options are considered prior to fully live"/>
    <m/>
  </r>
  <r>
    <x v="17"/>
    <s v="Outstanding"/>
    <x v="915"/>
    <x v="144"/>
    <m/>
    <x v="1001"/>
    <x v="2"/>
    <s v="Serious Injury, burns, shrapnel"/>
    <x v="1"/>
    <n v="1"/>
    <m/>
    <x v="8"/>
    <s v="Lead prematurely detonated during function test"/>
    <x v="91"/>
    <s v="wiring up on live circuit"/>
    <s v="lack of circuit breaks/interlocks_x000a_potential fault on equipment"/>
    <s v="N/A+B2409A2409:K2411J2409H2410:K2411J2409H2410:K2411A2B2411:K2411"/>
    <s v="ensure appropriate circuit breaks_x000a_Ensure appropriate maintenance on testing equipment"/>
    <s v="Wear appropriate PPE"/>
    <s v="Design in robust engineering controls to prevent conection when energised, i.e. interlocks, circuit breaks_x000a_Ensure appropriate maintenance on equipment is carried out_x000a_Wear suitable PPE"/>
    <m/>
  </r>
  <r>
    <x v="17"/>
    <s v="Outstanding"/>
    <x v="915"/>
    <x v="144"/>
    <m/>
    <x v="1002"/>
    <x v="2"/>
    <s v="None"/>
    <x v="1"/>
    <n v="0"/>
    <m/>
    <x v="8"/>
    <s v="Power failure after launch"/>
    <x v="92"/>
    <s v="Loss of power"/>
    <s v="Faulty equipment"/>
    <s v="None"/>
    <m/>
    <m/>
    <s v="Ensure appropriate safety trace that takes into account all failure modes_x000a_Ensure any control equipment has appropriate power supplies, including UPS where applicable."/>
    <m/>
  </r>
  <r>
    <x v="17"/>
    <s v="Outstanding"/>
    <x v="915"/>
    <x v="144"/>
    <m/>
    <x v="623"/>
    <x v="2"/>
    <s v="$9000"/>
    <x v="1"/>
    <n v="0"/>
    <s v="$9000"/>
    <x v="8"/>
    <s v="Hook arm fell off during transfer"/>
    <x v="92"/>
    <s v="Hook fell off"/>
    <s v="Poorly fitted"/>
    <s v="N/A"/>
    <s v="N/A"/>
    <s v="N/A"/>
    <s v="Ensure risks are assessed taking into account environmental factors such as poor weather and poor lighting_x000a_LOLER/PUWER assessments_x000a_Ensure equipment properly maintained"/>
    <m/>
  </r>
  <r>
    <x v="17"/>
    <s v="Outstanding"/>
    <x v="915"/>
    <x v="144"/>
    <m/>
    <x v="1003"/>
    <x v="2"/>
    <s v="&gt;$100,000"/>
    <x v="1"/>
    <n v="0"/>
    <s v="&gt;$100,000"/>
    <x v="8"/>
    <s v="Fire broke out when hot ammunition ignited materials on range"/>
    <x v="51"/>
    <s v="Black powder igniting"/>
    <s v="Poor housekeeping"/>
    <s v="None"/>
    <s v="Ensure range kept clear"/>
    <m/>
    <s v="Ensure adequate housekeeping procedures_x000a_Ensure suitability of facility and emergency arrangements (access/egress, fire-water)_x000a_Implement robust change control procedures"/>
    <m/>
  </r>
  <r>
    <x v="17"/>
    <s v="Outstanding"/>
    <x v="915"/>
    <x v="144"/>
    <m/>
    <x v="17"/>
    <x v="16"/>
    <s v="Destroyed Ordnance - potential for Multiple fatalities"/>
    <x v="1"/>
    <n v="0"/>
    <m/>
    <x v="646"/>
    <s v="In-bore premature of 105mm HE shell"/>
    <x v="93"/>
    <s v="Deflagration in-barrel"/>
    <s v="Poor Handling_x000a_Poor safety culture_x000a_Lack of understanding"/>
    <s v="Change Management improvement"/>
    <m/>
    <m/>
    <s v="Ensure that munitions are handled by approved operators and using approved transport only_x000a_ensure munitions are transported in approved packaging_x000a_Ensure appropriate trial instructions are provided"/>
    <m/>
  </r>
  <r>
    <x v="17"/>
    <s v="Outstanding"/>
    <x v="2372"/>
    <x v="144"/>
    <m/>
    <x v="17"/>
    <x v="16"/>
    <s v="Destroyed Ordnance - potential for Multiple fatalities"/>
    <x v="1"/>
    <n v="0"/>
    <m/>
    <x v="8"/>
    <s v="Following a practice firing a fire developed in target area resulting in an explosion"/>
    <x v="51"/>
    <s v="Unknown"/>
    <s v="Safety Culture"/>
    <s v="Authorisation for site access only to be given when the situation is deemed as safe, minimum safety distance too be adhered, Minimum/risk people inspecting/ approaching site, remote means 1st and use of protectection equipment(PPE) "/>
    <m/>
    <s v="Controlled Access, Man Limits, PPE, Training"/>
    <s v="Ensure Trials Officer controls people approaching fires to a minimum_x000a_Use CCTV/robotic aids prior to physical approach"/>
    <m/>
  </r>
  <r>
    <x v="17"/>
    <s v="Outstanding"/>
    <x v="915"/>
    <x v="144"/>
    <m/>
    <x v="996"/>
    <x v="2"/>
    <s v="Negligible - potential for harm"/>
    <x v="1"/>
    <n v="0"/>
    <s v="Negligible "/>
    <x v="8"/>
    <s v="Electric blasting cap went off during interrogation process checks after someone received an incoming cell phone call (used for emegency)"/>
    <x v="4"/>
    <s v="Unknown but cell phone appears to have initiatied the blasting cap"/>
    <s v="Contraband present at trial"/>
    <s v="Cell Phones to be switched off during electric blasting, safe distance from blasting caps"/>
    <s v="Safety Culture, HAZOP"/>
    <m/>
    <s v="Provide Safety brief to all visitors_x000a_Periodic refresher to staff_x000a_Ensure contraband is well managed and appropriate storage provided"/>
    <m/>
  </r>
  <r>
    <x v="17"/>
    <s v="Outstanding"/>
    <x v="915"/>
    <x v="144"/>
    <m/>
    <x v="995"/>
    <x v="16"/>
    <s v="Negligible - potential for harm_x000a_"/>
    <x v="1"/>
    <n v="0"/>
    <s v="Negligible "/>
    <x v="8"/>
    <s v="Detonation of an arming/firing device during electrical resistance testing"/>
    <x v="4"/>
    <s v="The SOP development process was found to have insufficient peer technical review."/>
    <s v="Inadequate peer review of SOP, making incorrect assumptions"/>
    <s v="Cease electrical explosives testing until independent engineering review, SOP techincal review"/>
    <s v="Do not connect inappropriate power supplies"/>
    <m/>
    <s v="ensure SOPs are subject to appropriate peer review_x000a_Ensure appropriate SOPs issued for the task_x000a_Trials officers to check SOP prior to task"/>
    <m/>
  </r>
  <r>
    <x v="17"/>
    <s v="Outstanding"/>
    <x v="1523"/>
    <x v="144"/>
    <m/>
    <x v="17"/>
    <x v="16"/>
    <m/>
    <x v="1"/>
    <n v="0"/>
    <m/>
    <x v="8"/>
    <s v="120mm cartridge propellant ignited during round conversion"/>
    <x v="84"/>
    <s v="Propellant ignighted during filling operation"/>
    <s v="Not Known"/>
    <m/>
    <m/>
    <m/>
    <m/>
    <m/>
  </r>
  <r>
    <x v="17"/>
    <s v="Outstanding"/>
    <x v="2373"/>
    <x v="144"/>
    <m/>
    <x v="17"/>
    <x v="16"/>
    <s v="7 dead"/>
    <x v="15"/>
    <n v="0"/>
    <m/>
    <x v="8"/>
    <s v="Smoke grenade caused a range to catch fire, fire fighters died from smoke inhalation"/>
    <x v="94"/>
    <s v="Inhalation of smoke from wildfire"/>
    <s v="Iniatition of fire by smoke grenade"/>
    <m/>
    <m/>
    <m/>
    <s v="Update to SOPs on use of smoke grenades during 'dry seasons' "/>
    <m/>
  </r>
  <r>
    <x v="17"/>
    <s v="Outstanding"/>
    <x v="2374"/>
    <x v="144"/>
    <m/>
    <x v="17"/>
    <x v="16"/>
    <s v="2 injuried"/>
    <x v="1"/>
    <n v="2"/>
    <m/>
    <x v="8"/>
    <s v="155mm Howizter shell fell outside range boundry"/>
    <x v="95"/>
    <s v="Incorrect safety trace application or operator error"/>
    <s v="Not Known"/>
    <m/>
    <m/>
    <s v="Supervision, Review of safety trace, review of SOPs"/>
    <s v="Supervision, SOPs"/>
    <m/>
  </r>
  <r>
    <x v="17"/>
    <s v="Outstanding"/>
    <x v="2375"/>
    <x v="144"/>
    <m/>
    <x v="17"/>
    <x v="16"/>
    <s v="1 injury"/>
    <x v="1"/>
    <n v="1"/>
    <m/>
    <x v="8"/>
    <s v="Forklift ran over buried smoke grenade, EOD operator injuried when grenade later being removed - damage to grenade not noticed."/>
    <x v="95"/>
    <s v="Grenade damaged by forklift, Incorrect use of smoke grenade"/>
    <s v="Control of vehicles in Excercise area"/>
    <m/>
    <s v="Separate vehicles from armed munitions in Exercise area"/>
    <s v="Inspection of munitions prior to making safe"/>
    <s v="Supervision, lack of control measures"/>
    <m/>
  </r>
  <r>
    <x v="17"/>
    <s v="Outstanding"/>
    <x v="2376"/>
    <x v="144"/>
    <m/>
    <x v="17"/>
    <x v="16"/>
    <s v="1 Dead"/>
    <x v="4"/>
    <n v="0"/>
    <m/>
    <x v="8"/>
    <s v="Soldier struck by shrapnel during demolition demostratation"/>
    <x v="55"/>
    <s v="Lack of oberservance of safety procedures &amp; excessive charge size"/>
    <s v="Incomplete training &amp; lack of experience of course instructor"/>
    <s v="Instruction limites to comply with regulations, ensure instructor correctly trained"/>
    <m/>
    <s v="Follow correct procedures, Ensure correct level of training"/>
    <s v="Inadequate training, Violation of procedures"/>
    <m/>
  </r>
  <r>
    <x v="17"/>
    <s v="Outstanding"/>
    <x v="2377"/>
    <x v="144"/>
    <m/>
    <x v="17"/>
    <x v="16"/>
    <s v="2 injuried"/>
    <x v="1"/>
    <n v="2"/>
    <m/>
    <x v="8"/>
    <s v="Test operators approached and tampered with M21 anti-tank mine misfire which detonated"/>
    <x v="55"/>
    <s v="Test operators did not observe misfire procedures, test operators modified test procedures"/>
    <s v="Fuze malfunction under certain test condidtions, lack of understanding, lack of test configuration, change to risk assessment"/>
    <s v="Remote misfire processes, improved training"/>
    <s v="observe SOPs &amp; risk process"/>
    <s v="Use remote misfire SOPs, 1 man risk, use appropriate PPE"/>
    <s v="Competencies of staff, training and education, poor supervision"/>
    <m/>
  </r>
  <r>
    <x v="17"/>
    <s v="Outstanding"/>
    <x v="2378"/>
    <x v="144"/>
    <m/>
    <x v="17"/>
    <x v="16"/>
    <s v="2 injuried"/>
    <x v="1"/>
    <n v="2"/>
    <m/>
    <x v="8"/>
    <s v="Dentonation of explosive trapped in threaded portion of warhead casing"/>
    <x v="96"/>
    <s v="Misalignment during assembly allowed explosive into screwholes. Screw insertion detontated explosive"/>
    <s v="Misalignment of component during assembly resulting in seal failure"/>
    <s v="Modify process to prevent contamination of screw holes with explosive, updated design  "/>
    <s v="Re-design of compents &amp; assembly process, communication processes improved"/>
    <m/>
    <s v="Design Failure, Poor communication"/>
    <m/>
  </r>
  <r>
    <x v="17"/>
    <s v="Outstanding"/>
    <x v="2379"/>
    <x v="144"/>
    <m/>
    <x v="17"/>
    <x v="16"/>
    <s v="1 injury"/>
    <x v="1"/>
    <n v="1"/>
    <m/>
    <x v="8"/>
    <s v="Soldier fitted home-made round from grenade laucher, severe injury to hand"/>
    <x v="55"/>
    <s v="Operation of weapon loaded with home-made round"/>
    <s v="Lack of risk awareness, lack of supervision, unauthorised modification of weapon"/>
    <s v="Re-brief personnel, comply with regulations"/>
    <s v="Supervise correct use, control use of correct authorised rounds "/>
    <m/>
    <s v="Training &amp; education, Supervision of weapon use"/>
    <m/>
  </r>
  <r>
    <x v="17"/>
    <s v="Outstanding"/>
    <x v="2380"/>
    <x v="144"/>
    <m/>
    <x v="17"/>
    <x v="16"/>
    <m/>
    <x v="1"/>
    <n v="0"/>
    <m/>
    <x v="8"/>
    <s v="Trident fit termination charge not removed before motor burn test - ignited post burn test."/>
    <x v="4"/>
    <s v="Failure of range staff to establish removal of FLSC"/>
    <s v="Failure of contractor tp remove FLSC"/>
    <s v="Rewrite SOPs and better training"/>
    <s v="Better inspection regimes, better staff training"/>
    <s v="Review &amp; increase wait time, improve inspection regime pre-testing"/>
    <s v="Failure of SOPs, lack of training, staff competencies"/>
    <m/>
  </r>
  <r>
    <x v="17"/>
    <s v="Outstanding"/>
    <x v="2381"/>
    <x v="144"/>
    <m/>
    <x v="17"/>
    <x v="16"/>
    <s v="1 Dead"/>
    <x v="4"/>
    <n v="0"/>
    <m/>
    <x v="8"/>
    <s v="Death during EOD sweep of munitions range"/>
    <x v="97"/>
    <s v="EOD team member picked up a suspected M42 grenade"/>
    <s v="Violation of SOPs"/>
    <m/>
    <s v="Training, observe SOPs"/>
    <m/>
    <s v="Operator error, observance of SOPs"/>
    <m/>
  </r>
  <r>
    <x v="17"/>
    <s v="Outstanding"/>
    <x v="2382"/>
    <x v="144"/>
    <m/>
    <x v="17"/>
    <x v="16"/>
    <s v="building damage"/>
    <x v="1"/>
    <n v="0"/>
    <s v="building damage"/>
    <x v="8"/>
    <s v="Otto fuel powered Torp motor detonated during deep water test"/>
    <x v="98"/>
    <s v="Detonation of motor fuel"/>
    <m/>
    <s v="Not know, investigation requested"/>
    <m/>
    <m/>
    <s v="Remote operation, rewrite monitoring building design toxicity testing"/>
    <m/>
  </r>
  <r>
    <x v="17"/>
    <s v="Outstanding"/>
    <x v="2383"/>
    <x v="144"/>
    <m/>
    <x v="17"/>
    <x v="16"/>
    <s v="Amputation of left hand after severe injury"/>
    <x v="1"/>
    <n v="1"/>
    <m/>
    <x v="8"/>
    <s v="Supervision of acquisition &amp; use of locally sourced non-mil bird scarer "/>
    <x v="99"/>
    <s v="Injury during loading into firing mechanism"/>
    <s v="Use of unapproved munition"/>
    <s v="Suspend acquisition and use, destroy existing stocks"/>
    <s v="Destroy aquired stocks after water immersion"/>
    <m/>
    <s v="Use of non-approved munitions"/>
    <m/>
  </r>
  <r>
    <x v="17"/>
    <s v="Outstanding"/>
    <x v="2384"/>
    <x v="144"/>
    <m/>
    <x v="17"/>
    <x v="16"/>
    <s v="Youth crtically injuried"/>
    <x v="1"/>
    <n v="1"/>
    <m/>
    <x v="8"/>
    <s v="Youth tamper "/>
    <x v="100"/>
    <s v="Tampering with UXO (Thunderflash)"/>
    <s v="Lack of Signage, lack of warnings "/>
    <m/>
    <s v="Additional signage including pictorial signs for children"/>
    <m/>
    <s v="Need to inform public of danger, better signage, wider education "/>
    <m/>
  </r>
  <r>
    <x v="17"/>
    <s v="Outstanding"/>
    <x v="2385"/>
    <x v="144"/>
    <m/>
    <x v="17"/>
    <x v="16"/>
    <s v="3 children injuried by blast &amp; fragmentation"/>
    <x v="1"/>
    <n v="3"/>
    <m/>
    <x v="8"/>
    <s v="Child tampering with UXO on Dartmoor"/>
    <x v="101"/>
    <s v="Tampering with UXO"/>
    <s v="Lack of Signage, lack of warnings "/>
    <m/>
    <s v="Additional signage including pictorial signs for children"/>
    <m/>
    <s v="Need to inform public of danger, better signage, wider education aimed at children"/>
    <m/>
  </r>
  <r>
    <x v="17"/>
    <s v="Outstanding"/>
    <x v="2386"/>
    <x v="144"/>
    <m/>
    <x v="17"/>
    <x v="16"/>
    <s v="Damage to gun"/>
    <x v="1"/>
    <n v="0"/>
    <s v="Damage to gun"/>
    <x v="8"/>
    <s v="Barrel muzzle destroyed due to boresight being left in gun barrel"/>
    <x v="4"/>
    <s v="Boresight left in gun barrel"/>
    <s v="No 'Fail Safe' mechanism installed"/>
    <s v="Review of SOPs, Utilisation of CCTV, Utilisation of red streamer on boresight"/>
    <s v="Implementation of 'fail-safe' interlock"/>
    <m/>
    <s v="Lack of safety interlocks"/>
    <m/>
  </r>
  <r>
    <x v="17"/>
    <s v="Outstanding"/>
    <x v="2387"/>
    <x v="144"/>
    <m/>
    <x v="17"/>
    <x v="16"/>
    <s v="1 Dead"/>
    <x v="4"/>
    <n v="0"/>
    <m/>
    <x v="8"/>
    <s v="60mm illumenating mortar bomb fel through top of hut &amp; killed 4 year old boy"/>
    <x v="19"/>
    <s v="Civilian casualty due to military action"/>
    <s v="Not Known"/>
    <m/>
    <m/>
    <m/>
    <m/>
    <m/>
  </r>
  <r>
    <x v="17"/>
    <s v="Outstanding"/>
    <x v="2354"/>
    <x v="144"/>
    <m/>
    <x v="17"/>
    <x v="16"/>
    <s v="1 injury"/>
    <x v="1"/>
    <n v="1"/>
    <m/>
    <x v="8"/>
    <s v="Soldier injuried disposing of unused flash powder"/>
    <x v="4"/>
    <s v="I'll advised attemp at disposal"/>
    <s v="No standard reference, lack of supervision, lack of understanding &amp; knowledge, incorrecr procedure carried out"/>
    <s v="Training, updating SOPs to include tampering with pyrotechnics"/>
    <s v="Training, following SOPs, supervision"/>
    <m/>
    <s v="Training, Supervision, Adequate SOPs"/>
    <m/>
  </r>
  <r>
    <x v="17"/>
    <s v="Outstanding"/>
    <x v="1386"/>
    <x v="144"/>
    <m/>
    <x v="17"/>
    <x v="16"/>
    <s v="1 injury"/>
    <x v="1"/>
    <n v="1"/>
    <m/>
    <x v="8"/>
    <s v="Unsecured trip flare functioned in pocket resulting in burns"/>
    <x v="4"/>
    <s v="Failure to secure (make safe) tripflare"/>
    <s v="Improper removal of trip flare, improper transportation of tripflare"/>
    <s v="Training of safety hazards &amp; proper arming &amp; disarming procedures"/>
    <s v="Training"/>
    <s v="Proper use of packaging"/>
    <s v="Training, Approriate authorisation"/>
    <m/>
  </r>
  <r>
    <x v="17"/>
    <s v="Outstanding"/>
    <x v="2388"/>
    <x v="144"/>
    <m/>
    <x v="17"/>
    <x v="16"/>
    <s v="1 injury"/>
    <x v="1"/>
    <n v="1"/>
    <m/>
    <x v="8"/>
    <s v="Soldier detonated M604 AT Prac Mine Fuze with Large rock"/>
    <x v="4"/>
    <s v="Improper detonation of fuze"/>
    <s v="Not following SOPs"/>
    <s v="Training to be given to all soldiers on proper usage of pryrothechics, continued use of mines eliminated"/>
    <s v="Use of M604 AT Prac Mine Fuze with Mine Practice M15"/>
    <m/>
    <s v="Human Factors during training, proper use of pyrotechnics training"/>
    <m/>
  </r>
  <r>
    <x v="17"/>
    <s v="Outstanding"/>
    <x v="2389"/>
    <x v="144"/>
    <m/>
    <x v="17"/>
    <x v="16"/>
    <s v="1 injury"/>
    <x v="1"/>
    <n v="1"/>
    <m/>
    <x v="8"/>
    <s v="Soldier punctured tail end of Anti-Tank weapons effect simulator resulting in burns to left hand."/>
    <x v="4"/>
    <s v="Puncturing cartridge to start fire"/>
    <s v="Violation of general rules/principles, tampering with munitions"/>
    <s v="Safety briefing for all personnel"/>
    <s v="Observance of general rules and principles"/>
    <m/>
    <s v="Human factors under training"/>
    <m/>
  </r>
  <r>
    <x v="17"/>
    <s v="Outstanding"/>
    <x v="1390"/>
    <x v="144"/>
    <m/>
    <x v="17"/>
    <x v="16"/>
    <s v="1 injury"/>
    <x v="1"/>
    <n v="1"/>
    <m/>
    <x v="8"/>
    <s v="Whilst loading hoffman device simulators into a MHHWV, a simulator functioned upon initiating a radio transmission"/>
    <x v="93"/>
    <s v="Safety plugs not fitted to simulators"/>
    <s v="Poor SOPs, training issues"/>
    <s v="Safety plugs to be fitted during transportation"/>
    <s v="Safety plugs only to be removed immediately prior to use"/>
    <s v="Training on the risk associated with RF and Static electrictity"/>
    <s v="Training robust SOPs, knowledge of RF and ESD."/>
    <m/>
  </r>
  <r>
    <x v="17"/>
    <s v="Outstanding"/>
    <x v="2390"/>
    <x v="144"/>
    <m/>
    <x v="17"/>
    <x v="16"/>
    <s v="5 injuried"/>
    <x v="1"/>
    <n v="5"/>
    <m/>
    <x v="8"/>
    <s v="Five soldiers investigating burning time fuze on demo range, all injured by explosion of unmarked charge"/>
    <x v="102"/>
    <s v="Detonation of unmarked charge "/>
    <s v="Inadequate briefings/warning, inadequate maps and boundry markings, lack of safety officers"/>
    <s v="Review and revise SOPs"/>
    <m/>
    <s v="Safe seperation distances, improved briefings, safety supervision"/>
    <s v="Training, SOPs, Supervision"/>
    <m/>
  </r>
  <r>
    <x v="17"/>
    <s v="Outstanding"/>
    <x v="2391"/>
    <x v="144"/>
    <m/>
    <x v="17"/>
    <x v="16"/>
    <s v="1 injury"/>
    <x v="1"/>
    <n v="1"/>
    <m/>
    <x v="8"/>
    <s v="Injury sustained when 'flash bang' charge from ballistic vest exploded during removal"/>
    <x v="93"/>
    <s v="Deviation from approved SOPs"/>
    <m/>
    <s v="Investigation, suspension of all stocks"/>
    <m/>
    <m/>
    <m/>
    <m/>
  </r>
  <r>
    <x v="17"/>
    <s v="Outstanding"/>
    <x v="2392"/>
    <x v="144"/>
    <m/>
    <x v="17"/>
    <x v="16"/>
    <s v="2 dead, 12 injuries, insignificant facility damage"/>
    <x v="0"/>
    <n v="12"/>
    <s v="insignificant facility damage"/>
    <x v="8"/>
    <s v="2 soldiers killed and 12 injuried during mine clearing training"/>
    <x v="4"/>
    <s v="Not adhering to misfire procedures"/>
    <s v="Poor record keeping, inproper handling due to lack of knowledge, lack of proper training, incorrect SOPs used, operator error"/>
    <s v="Comprehensive SOPs to be put in place"/>
    <s v="Correct/suitable misfire procedures"/>
    <s v="Soak time to be observered (safe waiting times)"/>
    <s v="Improvements in training, Improvements in technical documentation"/>
    <m/>
  </r>
  <r>
    <x v="17"/>
    <s v="Outstanding"/>
    <x v="2393"/>
    <x v="144"/>
    <m/>
    <x v="17"/>
    <x v="16"/>
    <s v="1 injury"/>
    <x v="1"/>
    <n v="1"/>
    <m/>
    <x v="8"/>
    <s v="Employee injuried while preparing special test mine for fuze function test"/>
    <x v="84"/>
    <s v="Not Known"/>
    <m/>
    <m/>
    <m/>
    <m/>
    <m/>
    <m/>
  </r>
  <r>
    <x v="17"/>
    <s v="Outstanding"/>
    <x v="2394"/>
    <x v="144"/>
    <m/>
    <x v="17"/>
    <x v="16"/>
    <s v="Equipment damage"/>
    <x v="1"/>
    <n v="0"/>
    <s v="Equipment damage"/>
    <x v="8"/>
    <s v="Gun fired with borescope in barrel"/>
    <x v="4"/>
    <s v="Not removing the borescope from barrel prior to firing"/>
    <s v="lack of 'fail safe' mechanism"/>
    <s v="Electric 'fail safe' mechanism incorporated on borescope"/>
    <s v="Incorporation of fail safe"/>
    <m/>
    <s v="Need for adequate controls"/>
    <m/>
  </r>
  <r>
    <x v="17"/>
    <s v="Outstanding"/>
    <x v="2395"/>
    <x v="144"/>
    <m/>
    <x v="17"/>
    <x v="16"/>
    <s v="1 injury"/>
    <x v="1"/>
    <n v="1"/>
    <m/>
    <x v="8"/>
    <s v="Injury to explosive test operator &amp; minor damage to vehicle"/>
    <x v="51"/>
    <s v="Unknowningly handling UXO"/>
    <s v="Inert &amp; HE natures used on range, poor training/SOPs"/>
    <s v="Separation of trials areas (Inert &amp; HE), remote handling facility, dedicated inert impact field"/>
    <s v="Separate Inert &amp; HE impact areas, Existing impact areas assumed to contain both Inert &amp; HE"/>
    <s v="Remote sun-munitions handling and transfer technique at field impact area"/>
    <s v="Not to mix Inert &amp; Live (HE) trials."/>
    <m/>
  </r>
  <r>
    <x v="17"/>
    <s v="Outstanding"/>
    <x v="2396"/>
    <x v="144"/>
    <m/>
    <x v="17"/>
    <x v="16"/>
    <s v="1 injury"/>
    <x v="1"/>
    <n v="1"/>
    <m/>
    <x v="8"/>
    <s v="Unsecured projectile fell from pallet resulting in 1 x injury"/>
    <x v="93"/>
    <s v="Insecure munition during movement"/>
    <s v="Lack of policy and procedures"/>
    <s v="Implementation of policy"/>
    <s v="Properly securing muntions during any movement"/>
    <s v="No personnel to ride in rear of vehicle with munitions"/>
    <s v="Lack of Policy &amp; Procedures"/>
    <m/>
  </r>
  <r>
    <x v="17"/>
    <s v="Outstanding"/>
    <x v="2397"/>
    <x v="144"/>
    <m/>
    <x v="17"/>
    <x v="16"/>
    <s v="No injuries"/>
    <x v="1"/>
    <n v="0"/>
    <m/>
    <x v="8"/>
    <s v="Projectile malfunctioned prematurely"/>
    <x v="84"/>
    <s v="Unknown"/>
    <m/>
    <m/>
    <m/>
    <m/>
    <m/>
    <m/>
  </r>
  <r>
    <x v="17"/>
    <s v="Outstanding"/>
    <x v="2398"/>
    <x v="144"/>
    <m/>
    <x v="17"/>
    <x v="16"/>
    <s v="1 injury"/>
    <x v="1"/>
    <n v="1"/>
    <m/>
    <x v="8"/>
    <s v="Soldier Injuried while inserting a live M564 MTSQ Artillary Projectile"/>
    <x v="4"/>
    <s v="Did not use authorised tools &amp; techniques"/>
    <s v="Lack of control &amp; supervision"/>
    <s v="Implementation of safetty policy &amp; ordnance tracking system"/>
    <s v="Use of authorised tools &amp; techniques, authorisation to be granted prior to performing dissassembly &amp;/or inserting of any ordnance, research to be completed prior to operations being carried out."/>
    <s v="Protective clothing and equipment to be used, use of proper facilities "/>
    <s v="Adequate procedures to be in place, additional training"/>
    <m/>
  </r>
  <r>
    <x v="17"/>
    <s v="Outstanding"/>
    <x v="2399"/>
    <x v="144"/>
    <m/>
    <x v="17"/>
    <x v="16"/>
    <s v="1 injury"/>
    <x v="1"/>
    <n v="1"/>
    <m/>
    <x v="8"/>
    <s v="Dust explosion propelled railing into civilian toxicology test on an XM8 smoke pot"/>
    <x v="51"/>
    <s v="Creation of explosive atmosphere"/>
    <s v="Risk of creation of explosive atmosphere not considered in hazrad analysis"/>
    <s v="Evaluation of potential fuel air explosion, evaluation of local SOPs"/>
    <s v="Adequate hazard analysis"/>
    <s v="Minimising quanities, use of appropriate facilities for trials"/>
    <s v="Key hazard analysis requirement"/>
    <m/>
  </r>
  <r>
    <x v="17"/>
    <s v="Outstanding"/>
    <x v="2400"/>
    <x v="144"/>
    <m/>
    <x v="17"/>
    <x v="16"/>
    <s v="1 injury"/>
    <x v="1"/>
    <n v="1"/>
    <m/>
    <x v="8"/>
    <s v="Unit made unathorised decision to destroy round, safety trace not setup correctly "/>
    <x v="103"/>
    <s v="No control over safe separation distance, Personnel broke cover"/>
    <s v="Unathorised decision to carryout demolition/disposal"/>
    <s v="Guidance &amp; training in munitions, Improved training &amp; briefings, Publication &amp; distribution of surface danger zones"/>
    <s v="No unathourised disposals, Tighter procedures through training"/>
    <s v="Post adquate sentries, Publish danger/Safety zone info to all units"/>
    <s v="Safety Distances, Better procedures, Unathorised disposal, uncontrolled access"/>
    <m/>
  </r>
  <r>
    <x v="17"/>
    <s v="Outstanding"/>
    <x v="2401"/>
    <x v="144"/>
    <m/>
    <x v="17"/>
    <x v="16"/>
    <s v="Equipment damage"/>
    <x v="1"/>
    <n v="0"/>
    <s v="Equipment damage"/>
    <x v="8"/>
    <s v="Sled-mounted warhead detonated prematurely when sled fired"/>
    <x v="104"/>
    <s v="Unknown, possibly faulty fuze in warhead"/>
    <s v="Unknown"/>
    <m/>
    <s v="Possible fuze fault, Design? Assembly? "/>
    <m/>
    <m/>
    <m/>
  </r>
  <r>
    <x v="17"/>
    <s v="Outstanding"/>
    <x v="2402"/>
    <x v="144"/>
    <m/>
    <x v="17"/>
    <x v="16"/>
    <s v="Stockpile destroyed"/>
    <x v="1"/>
    <n v="0"/>
    <s v="Stockpile destroyed"/>
    <x v="8"/>
    <s v="Sympathetic detonation of stockpile"/>
    <x v="19"/>
    <m/>
    <m/>
    <m/>
    <m/>
    <s v="Blast protection, IM munitions, Segregation of compatability groups"/>
    <s v="Improved storage"/>
    <m/>
  </r>
  <r>
    <x v="17"/>
    <s v="Outstanding"/>
    <x v="2403"/>
    <x v="144"/>
    <m/>
    <x v="17"/>
    <x v="16"/>
    <s v="10 injuried"/>
    <x v="1"/>
    <n v="10"/>
    <m/>
    <x v="8"/>
    <s v="Dentonation of mine due to initiation or arming of fuze"/>
    <x v="84"/>
    <s v="35 yr old fuze, toloerance failure of components "/>
    <s v="Lack of awareness, excessive handling, improper arming sequence"/>
    <s v="All pre-1957 fuzes to be de-milled, proper inspection procedures"/>
    <s v="Use proper arming sequence, don’t handle more than necessary, in service surveillance"/>
    <s v="Educate staff, PPE, Better SOPs"/>
    <s v="Explosives degrade over time, understand explosive lifeing &amp; In Service surveillance"/>
    <m/>
  </r>
  <r>
    <x v="17"/>
    <s v="Outstanding"/>
    <x v="1433"/>
    <x v="144"/>
    <m/>
    <x v="17"/>
    <x v="16"/>
    <s v="3 dead &amp; equipment"/>
    <x v="5"/>
    <n v="0"/>
    <s v="Equipment damage"/>
    <x v="8"/>
    <s v="Munitions in uknknown state exposed to over-pressure &amp; heat impacted with others of the same "/>
    <x v="105"/>
    <s v="Makeshift container insufficient to carry weight of contents"/>
    <s v="No suitable containers avaliable to transport munitions, imperative to clear ASAP, potential risk exposing munitions to enviornment where they were"/>
    <s v="Comply with Regs/Publ, discontinue Ops, Seek guidance from higher authority, ensure planning, Personnel comply with requirements, PPE, Review Publications, Training"/>
    <s v="Render safe before movement, suitably SQEP (Suitabily Qualified Experienced Personnel) involved in EOD"/>
    <s v="PPE, Procedures, Guidance/Training, Education"/>
    <s v="Use SQEP staff, have SOPs in place before you need them"/>
    <m/>
  </r>
  <r>
    <x v="17"/>
    <s v="Outstanding"/>
    <x v="2404"/>
    <x v="144"/>
    <m/>
    <x v="17"/>
    <x v="16"/>
    <s v="1 Dead"/>
    <x v="4"/>
    <n v="0"/>
    <m/>
    <x v="8"/>
    <s v="Impact of pre-exsisting fragment expelled during detonation"/>
    <x v="4"/>
    <s v="Failure to clear up demolition site, failure to comply with safe distances"/>
    <s v="Existing fragment not cleared from previous detonation"/>
    <s v="Assure range OICs are qualified"/>
    <m/>
    <s v="PPE, compliance with safe distances, SQEP (Suitabily Qualified Experienced Personnel) staff, Clear up SOPs, Educating staff on implications of pre-existing frag"/>
    <s v="To much focus on the safe distance violation than the failure to clear frag from area"/>
    <m/>
  </r>
  <r>
    <x v="17"/>
    <s v="Outstanding"/>
    <x v="2405"/>
    <x v="144"/>
    <m/>
    <x v="17"/>
    <x v="16"/>
    <s v="1 burn injury"/>
    <x v="1"/>
    <n v="1"/>
    <m/>
    <x v="8"/>
    <s v="New Charge fired upon loading"/>
    <x v="4"/>
    <s v="Not following correct loading procedure &amp; safety brief was inadequate on detail"/>
    <s v="Insufficient training &amp; not using most up to date SOPs"/>
    <s v="Training in proper reloading procedures &amp; more thorogh safety brief"/>
    <s v="Correcct loading procedure"/>
    <s v="PPE, Better training, single non-conflicting procedure, Adequate safety brief"/>
    <s v="Training must be kept up to date to reflect correct procedures, Safety brief must cover essential details"/>
    <m/>
  </r>
  <r>
    <x v="17"/>
    <s v="Outstanding"/>
    <x v="2406"/>
    <x v="144"/>
    <m/>
    <x v="17"/>
    <x v="16"/>
    <s v="minor injury and property damage"/>
    <x v="1"/>
    <n v="1"/>
    <s v="property damage"/>
    <x v="8"/>
    <s v="Scrap propellant at firing point caught fire and ignited fuzes on munitions adjacent to propellent"/>
    <x v="4"/>
    <s v="M9 flake propellent left at firing point"/>
    <s v="OIC incompetence, previous operation incomplete by leaving scrap propellent, wrong fire extinguishers, live rounds rested on box of propellent "/>
    <s v="Ensure that safety is understood from command level to field"/>
    <s v="Correct location of live rounds, Clearing area before use"/>
    <s v="Correct fire extinguishers for credible event"/>
    <s v="Ensure hazards are understood and correct procedures are in place"/>
    <m/>
  </r>
  <r>
    <x v="17"/>
    <s v="Outstanding"/>
    <x v="2407"/>
    <x v="144"/>
    <m/>
    <x v="17"/>
    <x v="16"/>
    <s v="1 burn injury"/>
    <x v="1"/>
    <n v="1"/>
    <m/>
    <x v="8"/>
    <s v="Soldier too close to controlled explosion received burns"/>
    <x v="4"/>
    <s v="Uncontrolled procedure and too close"/>
    <s v="No SOPs, No safeguards, No instructions, Soldier failed to anticapte size of explosion"/>
    <s v="Safety courses on explosions"/>
    <m/>
    <s v="Correct SOPs and training"/>
    <s v="Necessity for formal process and correctly designed facility"/>
    <m/>
  </r>
  <r>
    <x v="17"/>
    <s v="Outstanding"/>
    <x v="2408"/>
    <x v="144"/>
    <m/>
    <x v="17"/>
    <x v="16"/>
    <s v="1 injury"/>
    <x v="1"/>
    <n v="1"/>
    <m/>
    <x v="8"/>
    <s v="Untrained soldier working with ammo without equipment, procedure or correct location"/>
    <x v="4"/>
    <s v="Failing to follow SOPs"/>
    <s v="Unqualified personnel undertaking tas, no proper equipment in an unsafe place"/>
    <s v="Update training manual, update camp regulations, Inform units on hazards"/>
    <s v="Use proper equipment"/>
    <s v="Proper  area, proper equipment, trained staff"/>
    <s v="Only trained staff to undertake task"/>
    <m/>
  </r>
  <r>
    <x v="17"/>
    <s v="Outstanding"/>
    <x v="1366"/>
    <x v="144"/>
    <m/>
    <x v="17"/>
    <x v="16"/>
    <s v="1 injury"/>
    <x v="1"/>
    <n v="1"/>
    <m/>
    <x v="8"/>
    <s v="Static electricity in launcher caused Pyro charge to function"/>
    <x v="106"/>
    <s v="Build up of static electricity in launcher"/>
    <s v="Equipment not disapating static, munition sensitive to static, inadequate SOPs"/>
    <s v="Better safety equipment, develop better method to reduce static"/>
    <s v="Ensure personnel earthed, Prevent build up of static"/>
    <s v="Anti Static PPE, Use equipment to check for static charge"/>
    <s v="Awareness of ignition by static, implement ESD SOPs"/>
    <m/>
  </r>
  <r>
    <x v="17"/>
    <s v="Outstanding"/>
    <x v="2409"/>
    <x v="144"/>
    <m/>
    <x v="17"/>
    <x v="16"/>
    <s v="2 injuried"/>
    <x v="1"/>
    <n v="2"/>
    <m/>
    <x v="8"/>
    <s v="40mm Round picked up, thrown and exploded"/>
    <x v="4"/>
    <s v="Failing to follow SOPs for dealing with dud rounds"/>
    <s v="Deviated from prescribed route, Picking up round of unknown standard, Failure to follow approved procedures, poor decision to throw article"/>
    <m/>
    <s v="Follow given instructions, follow approved SOPs, do not mishandle ordnance, Retraining of staff"/>
    <m/>
    <s v="Follow instrcution, Follow approved procedure, do not mishandle ordnance"/>
    <m/>
  </r>
  <r>
    <x v="17"/>
    <s v="Outstanding"/>
    <x v="2410"/>
    <x v="144"/>
    <m/>
    <x v="17"/>
    <x v="16"/>
    <s v="Damage to building &amp; minor injury"/>
    <x v="1"/>
    <n v="1"/>
    <s v="Damage to building"/>
    <x v="8"/>
    <s v="Burning incompatible materials"/>
    <x v="107"/>
    <s v="Burning incompatible materials"/>
    <s v="Lack of awareness of burning incompatible materials"/>
    <m/>
    <s v="Ensure compatability to burn"/>
    <s v="Smaller quantity, blast protection, training of staff"/>
    <s v="Compatability awareness, compentacy to burn explosives, understanding of a misc creditable event"/>
    <m/>
  </r>
  <r>
    <x v="17"/>
    <s v="Outstanding"/>
    <x v="2411"/>
    <x v="144"/>
    <m/>
    <x v="17"/>
    <x v="16"/>
    <s v="1 Dead"/>
    <x v="1"/>
    <n v="0"/>
    <m/>
    <x v="8"/>
    <s v="Death - Stuck by debris during a training demostration of artillary range"/>
    <x v="4"/>
    <s v="Inadequate safety distance, breeching 2000ft recommendation"/>
    <s v="Lack of protection/PPE, clay ground, over ruling safety due to higher rank, not adhering to safety distances correct ground "/>
    <s v="Increase to 2000ft safety distance"/>
    <m/>
    <s v="Reduce explsoives quantities, increase charge spacing, provide PPE/overhead protection"/>
    <s v="Increase safety distance, Provide protection"/>
    <m/>
  </r>
  <r>
    <x v="17"/>
    <s v="Outstanding"/>
    <x v="2412"/>
    <x v="144"/>
    <m/>
    <x v="17"/>
    <x v="16"/>
    <s v="3 Fragmentation injuries"/>
    <x v="1"/>
    <n v="3"/>
    <m/>
    <x v="8"/>
    <s v="Initiation of explosive incendiary bomb in error"/>
    <x v="108"/>
    <s v="Lack of working on bombs, lack of fire crew education/knowledge"/>
    <s v="Failure to ID Bombs, lack of awareness, training procedures, labelling"/>
    <m/>
    <s v="Educate staff, correct ID of munitions"/>
    <s v="Risk assesments, PPE, reduce quanity"/>
    <m/>
    <m/>
  </r>
  <r>
    <x v="17"/>
    <s v="Outstanding"/>
    <x v="2413"/>
    <x v="144"/>
    <m/>
    <x v="17"/>
    <x v="16"/>
    <s v="Injured personnel"/>
    <x v="1"/>
    <n v="1"/>
    <m/>
    <x v="8"/>
    <s v="Premature initiation of propellant"/>
    <x v="98"/>
    <m/>
    <s v="Failure to clean barrel/maintain equipment, development charge, unprotected staff "/>
    <m/>
    <s v="Clean barrel, SOPs, Reduce fill rate"/>
    <s v="Increase safe distance, PPE/Protection, Adequate SOPs for a development charge"/>
    <s v="Maintenance, SOPs, Protection for staff"/>
    <m/>
  </r>
  <r>
    <x v="17"/>
    <s v="Outstanding"/>
    <x v="2414"/>
    <x v="144"/>
    <m/>
    <x v="17"/>
    <x v="16"/>
    <s v="Serious Injury "/>
    <x v="1"/>
    <n v="1"/>
    <m/>
    <x v="8"/>
    <s v="Detonation of Round of unknown standard"/>
    <x v="0"/>
    <s v="Initiation of round by accidential movement and/or stray currents"/>
    <s v="Lack of suitable equipment, Failure to follow SOPs, inadequatelt trained, stray currents in vacinity, human error in identifying round"/>
    <s v="Permanent EOD, formal training "/>
    <s v="Use correct equipment, follow SOPs, relocate firing lines"/>
    <s v="Remote detonation, identification of rounds to be improved, improve/more suitable PPE"/>
    <s v="Failure to learn from previous incidents, follow SOPs, Training to appropriate standards"/>
    <m/>
  </r>
  <r>
    <x v="17"/>
    <s v="Outstanding"/>
    <x v="2415"/>
    <x v="144"/>
    <m/>
    <x v="17"/>
    <x v="16"/>
    <s v="Injury/fatalities, property damage"/>
    <x v="0"/>
    <n v="1"/>
    <s v="property damage"/>
    <x v="8"/>
    <s v="Truck destroyed on burning ground following ignition of 500lbs of propellent"/>
    <x v="93"/>
    <s v="Lack of process/prep"/>
    <s v="Failure to fully prepare site - 2nd burn, Lack of communications regarding instructions, Poor handling practice, Munerous ignition mechanisms present that are not mitigated against, failure to learn from previous incidents, no approved packaging"/>
    <s v="Use metal containers, reduce quanity, increase intervals bewteen materials, remove vehicle, open one container at a time"/>
    <s v="Improved practices, Awareness of previous incidents, have sufficient water available for damping down, increase times between burns"/>
    <s v="Reduce quanity, increase distances, improved procedures, PPE, eliminate ignition mechanisms, improved packaging"/>
    <s v="Prepare burning area correctly, understand ignition mechanisms, use approved packaking/handling equipment"/>
    <m/>
  </r>
  <r>
    <x v="17"/>
    <s v="Outstanding"/>
    <x v="2416"/>
    <x v="144"/>
    <m/>
    <x v="17"/>
    <x v="16"/>
    <s v="2 injuried, equipment damage"/>
    <x v="1"/>
    <n v="1"/>
    <s v="equipment damage"/>
    <x v="8"/>
    <s v="Detonation of 2 howizter &amp; 2 men injuried due to firing rounds with incorrectly seated fuzes"/>
    <x v="4"/>
    <s v="Firing rounds with unseated fuzes"/>
    <s v="Soldiers unaware of hazards of firing 'Reject' ammo, not following SOPs, Improper storage of ready use stock, Reject rounds being available at firing point, bad prcatice being condoned"/>
    <s v="Disciplinary action"/>
    <s v="Removal of reject ammo from firing point, use of trained personnel"/>
    <m/>
    <s v="Use of trained &amp; competent staff, Appropriate supervision, Control of test items, Cultural change to challenge bad practice"/>
    <m/>
  </r>
  <r>
    <x v="17"/>
    <s v="Outstanding"/>
    <x v="2417"/>
    <x v="144"/>
    <m/>
    <x v="17"/>
    <x v="16"/>
    <s v="No injuries"/>
    <x v="1"/>
    <n v="0"/>
    <m/>
    <x v="8"/>
    <s v="Partial function of munition resulting in ignition on movement"/>
    <x v="109"/>
    <s v="Operator failed to recognise hazard of partial function"/>
    <s v="Operator error, lack of SOP/Awareness, Custom &amp; Prcatice lead to wrong diagnosis"/>
    <m/>
    <s v="Procedure to assess opertaion prior to handling"/>
    <s v="Allow soak time to cool, Better education/Training"/>
    <s v="Ensure knowledge of product &amp; failure mechanism, improve SOPs to handle fired hardware"/>
    <m/>
  </r>
  <r>
    <x v="17"/>
    <s v="Outstanding"/>
    <x v="2418"/>
    <x v="144"/>
    <m/>
    <x v="17"/>
    <x v="16"/>
    <s v="Structure damage"/>
    <x v="1"/>
    <n v="0"/>
    <s v="Structure damage"/>
    <x v="8"/>
    <s v="Detonation of rocket motor in confined space caused significant damage due to failure of test bay to contain event"/>
    <x v="110"/>
    <s v="Improper design of test bay"/>
    <s v="Brittle failure of 500lb propellent at sub-zero temperture, not understanding consequence of failure"/>
    <s v="Open testing on&gt;1000lbs motors, don’t fire rocket motors at &lt;0 degrees"/>
    <s v="Understand thermal limitations of material"/>
    <s v="Open air testing"/>
    <s v="Perform hazrad assessments"/>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D9:E10" firstHeaderRow="0" firstDataRow="1" firstDataCol="0" rowPageCount="5" colPageCount="1"/>
  <pivotFields count="21">
    <pivotField axis="axisPage" subtotalTop="0" showAll="0">
      <items count="19">
        <item x="10"/>
        <item x="3"/>
        <item x="4"/>
        <item x="9"/>
        <item x="16"/>
        <item x="5"/>
        <item x="11"/>
        <item x="2"/>
        <item x="1"/>
        <item x="15"/>
        <item x="6"/>
        <item x="14"/>
        <item x="12"/>
        <item x="13"/>
        <item x="0"/>
        <item x="8"/>
        <item x="7"/>
        <item x="17"/>
        <item t="default"/>
      </items>
    </pivotField>
    <pivotField subtotalTop="0" showAll="0"/>
    <pivotField subtotalTop="0" showAll="0">
      <items count="2420">
        <item x="690"/>
        <item x="923"/>
        <item x="1342"/>
        <item x="367"/>
        <item x="586"/>
        <item x="1419"/>
        <item x="384"/>
        <item x="4"/>
        <item x="363"/>
        <item x="702"/>
        <item x="1112"/>
        <item x="124"/>
        <item x="120"/>
        <item x="301"/>
        <item x="305"/>
        <item x="304"/>
        <item x="309"/>
        <item x="310"/>
        <item x="40"/>
        <item x="37"/>
        <item x="34"/>
        <item x="0"/>
        <item x="1"/>
        <item x="2"/>
        <item x="1166"/>
        <item x="1167"/>
        <item x="1178"/>
        <item x="1156"/>
        <item x="1159"/>
        <item x="1157"/>
        <item x="1141"/>
        <item x="1147"/>
        <item x="1149"/>
        <item x="1144"/>
        <item x="1150"/>
        <item x="1145"/>
        <item x="1148"/>
        <item x="1126"/>
        <item x="1129"/>
        <item x="1130"/>
        <item x="1111"/>
        <item x="1113"/>
        <item x="1102"/>
        <item x="1104"/>
        <item x="1093"/>
        <item x="1071"/>
        <item x="1091"/>
        <item x="1078"/>
        <item x="1064"/>
        <item x="1068"/>
        <item x="1045"/>
        <item x="1040"/>
        <item x="1027"/>
        <item x="1013"/>
        <item x="1015"/>
        <item x="1022"/>
        <item x="1023"/>
        <item x="1016"/>
        <item x="984"/>
        <item x="985"/>
        <item x="978"/>
        <item x="970"/>
        <item x="979"/>
        <item x="973"/>
        <item x="816"/>
        <item x="977"/>
        <item x="965"/>
        <item x="931"/>
        <item x="935"/>
        <item x="2337"/>
        <item x="323"/>
        <item x="333"/>
        <item x="357"/>
        <item x="361"/>
        <item x="380"/>
        <item x="382"/>
        <item x="386"/>
        <item x="400"/>
        <item x="458"/>
        <item x="598"/>
        <item x="621"/>
        <item x="622"/>
        <item x="665"/>
        <item x="660"/>
        <item x="687"/>
        <item x="697"/>
        <item x="738"/>
        <item x="756"/>
        <item x="755"/>
        <item x="775"/>
        <item x="784"/>
        <item x="780"/>
        <item x="792"/>
        <item x="782"/>
        <item x="798"/>
        <item x="828"/>
        <item x="833"/>
        <item x="838"/>
        <item x="839"/>
        <item x="851"/>
        <item x="852"/>
        <item x="853"/>
        <item x="866"/>
        <item x="882"/>
        <item x="883"/>
        <item x="927"/>
        <item x="892"/>
        <item x="908"/>
        <item x="897"/>
        <item x="898"/>
        <item x="899"/>
        <item x="877"/>
        <item x="5"/>
        <item x="8"/>
        <item x="20"/>
        <item x="22"/>
        <item x="175"/>
        <item x="177"/>
        <item x="166"/>
        <item x="154"/>
        <item x="152"/>
        <item x="146"/>
        <item x="213"/>
        <item x="201"/>
        <item x="193"/>
        <item x="190"/>
        <item x="186"/>
        <item x="233"/>
        <item x="234"/>
        <item x="238"/>
        <item x="221"/>
        <item x="229"/>
        <item x="306"/>
        <item x="299"/>
        <item x="295"/>
        <item x="285"/>
        <item x="287"/>
        <item x="276"/>
        <item x="318"/>
        <item x="312"/>
        <item x="314"/>
        <item x="116"/>
        <item x="111"/>
        <item x="91"/>
        <item x="89"/>
        <item x="59"/>
        <item x="46"/>
        <item x="2338"/>
        <item x="636"/>
        <item x="258"/>
        <item x="245"/>
        <item x="28"/>
        <item x="29"/>
        <item x="415"/>
        <item x="78"/>
        <item x="3"/>
        <item x="10"/>
        <item x="11"/>
        <item x="13"/>
        <item x="14"/>
        <item x="16"/>
        <item x="15"/>
        <item x="30"/>
        <item x="26"/>
        <item x="35"/>
        <item x="32"/>
        <item x="31"/>
        <item x="44"/>
        <item x="45"/>
        <item x="41"/>
        <item x="43"/>
        <item x="47"/>
        <item x="48"/>
        <item x="51"/>
        <item x="52"/>
        <item x="54"/>
        <item x="53"/>
        <item x="55"/>
        <item x="62"/>
        <item x="60"/>
        <item x="63"/>
        <item x="64"/>
        <item x="58"/>
        <item x="68"/>
        <item x="73"/>
        <item x="69"/>
        <item x="77"/>
        <item x="80"/>
        <item x="81"/>
        <item x="85"/>
        <item x="82"/>
        <item x="88"/>
        <item x="86"/>
        <item x="87"/>
        <item x="90"/>
        <item x="92"/>
        <item x="96"/>
        <item x="94"/>
        <item x="103"/>
        <item x="104"/>
        <item x="105"/>
        <item x="110"/>
        <item x="113"/>
        <item x="114"/>
        <item x="117"/>
        <item x="289"/>
        <item x="118"/>
        <item x="115"/>
        <item x="123"/>
        <item x="121"/>
        <item x="2339"/>
        <item x="122"/>
        <item x="125"/>
        <item x="126"/>
        <item x="128"/>
        <item x="130"/>
        <item x="131"/>
        <item x="127"/>
        <item x="136"/>
        <item x="133"/>
        <item x="148"/>
        <item x="147"/>
        <item x="140"/>
        <item x="138"/>
        <item x="150"/>
        <item x="161"/>
        <item x="159"/>
        <item x="170"/>
        <item x="171"/>
        <item x="162"/>
        <item x="167"/>
        <item x="178"/>
        <item x="183"/>
        <item x="185"/>
        <item x="181"/>
        <item x="182"/>
        <item x="184"/>
        <item x="196"/>
        <item x="197"/>
        <item x="191"/>
        <item x="194"/>
        <item x="195"/>
        <item x="202"/>
        <item x="205"/>
        <item x="214"/>
        <item x="209"/>
        <item x="211"/>
        <item x="217"/>
        <item x="224"/>
        <item x="225"/>
        <item x="235"/>
        <item x="236"/>
        <item x="237"/>
        <item x="242"/>
        <item x="241"/>
        <item x="243"/>
        <item x="244"/>
        <item x="248"/>
        <item x="266"/>
        <item x="277"/>
        <item x="267"/>
        <item x="278"/>
        <item x="273"/>
        <item x="279"/>
        <item x="283"/>
        <item x="290"/>
        <item x="294"/>
        <item x="298"/>
        <item x="296"/>
        <item x="302"/>
        <item x="303"/>
        <item x="308"/>
        <item x="307"/>
        <item x="313"/>
        <item x="320"/>
        <item x="321"/>
        <item x="330"/>
        <item x="326"/>
        <item x="354"/>
        <item x="351"/>
        <item x="352"/>
        <item x="368"/>
        <item x="377"/>
        <item x="721"/>
        <item x="374"/>
        <item x="371"/>
        <item x="372"/>
        <item x="2340"/>
        <item x="383"/>
        <item x="2341"/>
        <item x="1494"/>
        <item x="1505"/>
        <item x="1514"/>
        <item x="2385"/>
        <item x="1495"/>
        <item x="1496"/>
        <item x="1501"/>
        <item x="1506"/>
        <item x="1524"/>
        <item x="1521"/>
        <item x="2384"/>
        <item x="1516"/>
        <item x="542"/>
        <item x="504"/>
        <item x="486"/>
        <item x="560"/>
        <item x="543"/>
        <item x="611"/>
        <item x="617"/>
        <item x="487"/>
        <item x="488"/>
        <item x="797"/>
        <item x="544"/>
        <item x="817"/>
        <item x="637"/>
        <item x="1036"/>
        <item x="885"/>
        <item x="475"/>
        <item x="739"/>
        <item x="529"/>
        <item x="505"/>
        <item x="470"/>
        <item x="417"/>
        <item x="438"/>
        <item x="480"/>
        <item x="740"/>
        <item x="506"/>
        <item x="439"/>
        <item x="403"/>
        <item x="440"/>
        <item x="401"/>
        <item x="793"/>
        <item x="776"/>
        <item x="388"/>
        <item x="566"/>
        <item x="545"/>
        <item x="476"/>
        <item x="481"/>
        <item x="464"/>
        <item x="425"/>
        <item x="471"/>
        <item x="694"/>
        <item x="1003"/>
        <item x="1001"/>
        <item x="955"/>
        <item x="407"/>
        <item x="395"/>
        <item x="717"/>
        <item x="734"/>
        <item x="612"/>
        <item x="623"/>
        <item x="638"/>
        <item x="639"/>
        <item x="561"/>
        <item x="603"/>
        <item x="604"/>
        <item x="557"/>
        <item x="546"/>
        <item x="605"/>
        <item x="567"/>
        <item x="530"/>
        <item x="540"/>
        <item x="531"/>
        <item x="489"/>
        <item x="532"/>
        <item x="482"/>
        <item x="490"/>
        <item x="491"/>
        <item x="492"/>
        <item x="507"/>
        <item x="493"/>
        <item x="494"/>
        <item x="495"/>
        <item x="676"/>
        <item x="396"/>
        <item x="587"/>
        <item x="420"/>
        <item x="421"/>
        <item x="441"/>
        <item x="416"/>
        <item x="408"/>
        <item x="432"/>
        <item x="608"/>
        <item x="568"/>
        <item x="606"/>
        <item x="533"/>
        <item x="534"/>
        <item x="588"/>
        <item x="562"/>
        <item x="547"/>
        <item x="548"/>
        <item x="569"/>
        <item x="527"/>
        <item x="465"/>
        <item x="433"/>
        <item x="422"/>
        <item x="442"/>
        <item x="426"/>
        <item x="443"/>
        <item x="444"/>
        <item x="624"/>
        <item x="589"/>
        <item x="549"/>
        <item x="508"/>
        <item x="472"/>
        <item x="409"/>
        <item x="620"/>
        <item x="509"/>
        <item x="496"/>
        <item x="510"/>
        <item x="497"/>
        <item x="570"/>
        <item x="751"/>
        <item x="2342"/>
        <item x="445"/>
        <item x="446"/>
        <item x="447"/>
        <item x="448"/>
        <item x="449"/>
        <item x="450"/>
        <item x="2343"/>
        <item x="410"/>
        <item x="411"/>
        <item x="419"/>
        <item x="434"/>
        <item x="571"/>
        <item x="558"/>
        <item x="695"/>
        <item x="692"/>
        <item x="626"/>
        <item x="618"/>
        <item x="683"/>
        <item x="748"/>
        <item x="696"/>
        <item x="735"/>
        <item x="2344"/>
        <item x="668"/>
        <item x="646"/>
        <item x="647"/>
        <item x="648"/>
        <item x="640"/>
        <item x="550"/>
        <item x="427"/>
        <item x="461"/>
        <item x="463"/>
        <item x="404"/>
        <item x="405"/>
        <item x="397"/>
        <item x="412"/>
        <item x="418"/>
        <item x="413"/>
        <item x="451"/>
        <item x="572"/>
        <item x="749"/>
        <item x="741"/>
        <item x="729"/>
        <item x="742"/>
        <item x="452"/>
        <item x="511"/>
        <item x="512"/>
        <item x="513"/>
        <item x="514"/>
        <item x="515"/>
        <item x="406"/>
        <item x="435"/>
        <item x="498"/>
        <item x="2345"/>
        <item x="573"/>
        <item x="563"/>
        <item x="551"/>
        <item x="574"/>
        <item x="736"/>
        <item x="730"/>
        <item x="762"/>
        <item x="718"/>
        <item x="575"/>
        <item x="576"/>
        <item x="577"/>
        <item x="578"/>
        <item x="579"/>
        <item x="594"/>
        <item x="580"/>
        <item x="607"/>
        <item x="581"/>
        <item x="609"/>
        <item x="423"/>
        <item x="424"/>
        <item x="453"/>
        <item x="2346"/>
        <item x="535"/>
        <item x="536"/>
        <item x="454"/>
        <item x="466"/>
        <item x="436"/>
        <item x="523"/>
        <item x="483"/>
        <item x="555"/>
        <item x="556"/>
        <item x="737"/>
        <item x="428"/>
        <item x="477"/>
        <item x="499"/>
        <item x="516"/>
        <item x="500"/>
        <item x="478"/>
        <item x="537"/>
        <item x="501"/>
        <item x="502"/>
        <item x="559"/>
        <item x="595"/>
        <item x="564"/>
        <item x="541"/>
        <item x="552"/>
        <item x="627"/>
        <item x="625"/>
        <item x="613"/>
        <item x="473"/>
        <item x="455"/>
        <item x="459"/>
        <item x="460"/>
        <item x="456"/>
        <item x="517"/>
        <item x="518"/>
        <item x="538"/>
        <item x="519"/>
        <item x="520"/>
        <item x="479"/>
        <item x="582"/>
        <item x="2347"/>
        <item x="553"/>
        <item x="635"/>
        <item x="654"/>
        <item x="711"/>
        <item x="712"/>
        <item x="713"/>
        <item x="731"/>
        <item x="785"/>
        <item x="786"/>
        <item x="398"/>
        <item x="521"/>
        <item x="655"/>
        <item x="2348"/>
        <item x="874"/>
        <item x="857"/>
        <item x="779"/>
        <item x="855"/>
        <item x="850"/>
        <item x="614"/>
        <item x="2349"/>
        <item x="2350"/>
        <item x="766"/>
        <item x="858"/>
        <item x="914"/>
        <item x="522"/>
        <item x="752"/>
        <item x="796"/>
        <item x="2351"/>
        <item x="846"/>
        <item x="847"/>
        <item x="861"/>
        <item x="862"/>
        <item x="875"/>
        <item x="1510"/>
        <item x="1539"/>
        <item x="1544"/>
        <item x="1522"/>
        <item x="1085"/>
        <item x="1086"/>
        <item x="1087"/>
        <item x="1094"/>
        <item x="1095"/>
        <item x="1089"/>
        <item x="1090"/>
        <item x="1088"/>
        <item x="1096"/>
        <item x="1083"/>
        <item x="1084"/>
        <item x="1055"/>
        <item x="1065"/>
        <item x="698"/>
        <item x="722"/>
        <item x="714"/>
        <item x="820"/>
        <item x="831"/>
        <item x="909"/>
        <item x="900"/>
        <item x="917"/>
        <item x="971"/>
        <item x="994"/>
        <item x="1028"/>
        <item x="1029"/>
        <item x="1046"/>
        <item x="1062"/>
        <item x="1545"/>
        <item x="1530"/>
        <item x="1118"/>
        <item x="1434"/>
        <item x="1391"/>
        <item x="1534"/>
        <item x="1531"/>
        <item x="1549"/>
        <item x="1547"/>
        <item x="1540"/>
        <item x="1541"/>
        <item x="1550"/>
        <item x="1546"/>
        <item x="1532"/>
        <item x="2383"/>
        <item x="288"/>
        <item x="38"/>
        <item x="1508"/>
        <item x="1497"/>
        <item x="1507"/>
        <item x="1512"/>
        <item x="2382"/>
        <item x="2381"/>
        <item x="1502"/>
        <item x="1498"/>
        <item x="1499"/>
        <item x="1509"/>
        <item x="1500"/>
        <item x="1513"/>
        <item x="2380"/>
        <item x="2379"/>
        <item x="293"/>
        <item x="300"/>
        <item x="322"/>
        <item x="297"/>
        <item x="268"/>
        <item x="286"/>
        <item x="292"/>
        <item x="337"/>
        <item x="315"/>
        <item x="369"/>
        <item x="348"/>
        <item x="284"/>
        <item x="274"/>
        <item x="280"/>
        <item x="250"/>
        <item x="247"/>
        <item x="249"/>
        <item x="256"/>
        <item x="257"/>
        <item x="262"/>
        <item x="259"/>
        <item x="260"/>
        <item x="264"/>
        <item x="265"/>
        <item x="269"/>
        <item x="282"/>
        <item x="291"/>
        <item x="391"/>
        <item x="2402"/>
        <item x="263"/>
        <item x="316"/>
        <item x="344"/>
        <item x="365"/>
        <item x="366"/>
        <item x="370"/>
        <item x="378"/>
        <item x="379"/>
        <item x="393"/>
        <item x="1519"/>
        <item x="1528"/>
        <item x="1515"/>
        <item x="2378"/>
        <item x="2377"/>
        <item x="2376"/>
        <item x="1523"/>
        <item x="2373"/>
        <item x="2374"/>
        <item x="2375"/>
        <item x="1517"/>
        <item x="1518"/>
        <item x="2403"/>
        <item x="1358"/>
        <item x="1375"/>
        <item x="1397"/>
        <item x="1376"/>
        <item x="1398"/>
        <item x="1392"/>
        <item x="1420"/>
        <item x="1421"/>
        <item x="1363"/>
        <item x="1403"/>
        <item x="1407"/>
        <item x="1408"/>
        <item x="1433"/>
        <item x="1404"/>
        <item x="1409"/>
        <item x="2352"/>
        <item x="1437"/>
        <item x="1410"/>
        <item x="1411"/>
        <item x="1447"/>
        <item x="1451"/>
        <item x="1412"/>
        <item x="1454"/>
        <item x="1441"/>
        <item x="2404"/>
        <item x="1458"/>
        <item x="1445"/>
        <item x="1455"/>
        <item x="2405"/>
        <item x="2406"/>
        <item x="1459"/>
        <item x="1442"/>
        <item x="1364"/>
        <item x="2407"/>
        <item x="1365"/>
        <item x="1366"/>
        <item x="1367"/>
        <item x="2408"/>
        <item x="1359"/>
        <item x="1368"/>
        <item x="1378"/>
        <item x="2409"/>
        <item x="1381"/>
        <item x="1369"/>
        <item x="1382"/>
        <item x="1361"/>
        <item x="1379"/>
        <item x="1362"/>
        <item x="1383"/>
        <item x="1384"/>
        <item x="1370"/>
        <item x="2400"/>
        <item x="1385"/>
        <item x="1413"/>
        <item x="1439"/>
        <item x="1422"/>
        <item x="1423"/>
        <item x="1424"/>
        <item x="2401"/>
        <item x="2395"/>
        <item x="1425"/>
        <item x="1440"/>
        <item x="1435"/>
        <item x="1426"/>
        <item x="2397"/>
        <item x="1414"/>
        <item x="1427"/>
        <item x="1406"/>
        <item x="1448"/>
        <item x="1456"/>
        <item x="1449"/>
        <item x="2398"/>
        <item x="1446"/>
        <item x="1443"/>
        <item x="1460"/>
        <item x="2394"/>
        <item x="1467"/>
        <item x="1461"/>
        <item x="1465"/>
        <item x="2396"/>
        <item x="1474"/>
        <item x="2399"/>
        <item x="1462"/>
        <item x="1475"/>
        <item x="1481"/>
        <item x="1476"/>
        <item x="2393"/>
        <item x="1485"/>
        <item x="1482"/>
        <item x="1477"/>
        <item x="1490"/>
        <item x="2392"/>
        <item x="1478"/>
        <item x="1479"/>
        <item x="1480"/>
        <item x="2391"/>
        <item x="2390"/>
        <item x="2389"/>
        <item x="1390"/>
        <item x="2388"/>
        <item x="1371"/>
        <item x="1386"/>
        <item x="1372"/>
        <item x="1428"/>
        <item x="1429"/>
        <item x="1430"/>
        <item x="1415"/>
        <item x="1431"/>
        <item x="1416"/>
        <item x="2353"/>
        <item x="1450"/>
        <item x="1444"/>
        <item x="2354"/>
        <item x="2387"/>
        <item x="1463"/>
        <item x="1472"/>
        <item x="2386"/>
        <item x="1470"/>
        <item x="1486"/>
        <item x="1299"/>
        <item x="1283"/>
        <item x="1284"/>
        <item x="1271"/>
        <item x="1320"/>
        <item x="1290"/>
        <item x="1300"/>
        <item x="1298"/>
        <item x="1310"/>
        <item x="1301"/>
        <item x="1317"/>
        <item x="1302"/>
        <item x="1351"/>
        <item x="1352"/>
        <item x="1347"/>
        <item x="1328"/>
        <item x="1346"/>
        <item x="1343"/>
        <item x="1277"/>
        <item x="1272"/>
        <item x="1296"/>
        <item x="1273"/>
        <item x="1312"/>
        <item x="1313"/>
        <item x="1303"/>
        <item x="1321"/>
        <item x="1304"/>
        <item x="1305"/>
        <item x="1306"/>
        <item x="1307"/>
        <item x="1308"/>
        <item x="1329"/>
        <item x="1330"/>
        <item x="1285"/>
        <item x="1287"/>
        <item x="1274"/>
        <item x="2417"/>
        <item x="1275"/>
        <item x="1280"/>
        <item x="1276"/>
        <item x="1344"/>
        <item x="1331"/>
        <item x="1332"/>
        <item x="1333"/>
        <item x="1334"/>
        <item x="1356"/>
        <item x="1335"/>
        <item x="1339"/>
        <item x="1297"/>
        <item x="1289"/>
        <item x="1314"/>
        <item x="1322"/>
        <item x="1323"/>
        <item x="1315"/>
        <item x="1309"/>
        <item x="1316"/>
        <item x="1353"/>
        <item x="1354"/>
        <item x="1336"/>
        <item x="1278"/>
        <item x="1281"/>
        <item x="1288"/>
        <item x="1155"/>
        <item x="1160"/>
        <item x="1162"/>
        <item x="1161"/>
        <item x="1158"/>
        <item x="1179"/>
        <item x="1172"/>
        <item x="1173"/>
        <item x="1186"/>
        <item x="1168"/>
        <item x="1187"/>
        <item x="1169"/>
        <item x="1177"/>
        <item x="1163"/>
        <item x="1181"/>
        <item x="1170"/>
        <item x="1174"/>
        <item x="1182"/>
        <item x="1175"/>
        <item x="1180"/>
        <item x="1188"/>
        <item x="1183"/>
        <item x="1184"/>
        <item x="1185"/>
        <item x="1189"/>
        <item x="1171"/>
        <item x="1199"/>
        <item x="1201"/>
        <item x="1191"/>
        <item x="1194"/>
        <item x="1202"/>
        <item x="1193"/>
        <item x="1198"/>
        <item x="1195"/>
        <item x="1192"/>
        <item x="1203"/>
        <item x="1196"/>
        <item x="1205"/>
        <item x="1206"/>
        <item x="1197"/>
        <item x="1223"/>
        <item x="1224"/>
        <item x="1214"/>
        <item x="1215"/>
        <item x="1219"/>
        <item x="1216"/>
        <item x="1220"/>
        <item x="1211"/>
        <item x="1213"/>
        <item x="1212"/>
        <item x="1207"/>
        <item x="1235"/>
        <item x="1233"/>
        <item x="1225"/>
        <item x="1226"/>
        <item x="1242"/>
        <item x="1236"/>
        <item x="643"/>
        <item x="1227"/>
        <item x="1243"/>
        <item x="1221"/>
        <item x="1239"/>
        <item x="1232"/>
        <item x="1244"/>
        <item x="1241"/>
        <item x="1259"/>
        <item x="1262"/>
        <item x="1255"/>
        <item x="1267"/>
        <item x="1268"/>
        <item x="1256"/>
        <item x="1251"/>
        <item x="1257"/>
        <item x="1234"/>
        <item x="1208"/>
        <item x="1204"/>
        <item x="1210"/>
        <item x="1217"/>
        <item x="1245"/>
        <item x="1246"/>
        <item x="1247"/>
        <item x="1229"/>
        <item x="1248"/>
        <item x="1252"/>
        <item x="1253"/>
        <item x="1269"/>
        <item x="1263"/>
        <item x="1254"/>
        <item x="1260"/>
        <item x="1228"/>
        <item x="1209"/>
        <item x="1237"/>
        <item x="629"/>
        <item x="630"/>
        <item x="524"/>
        <item x="631"/>
        <item x="651"/>
        <item x="615"/>
        <item x="437"/>
        <item x="429"/>
        <item x="599"/>
        <item x="632"/>
        <item x="414"/>
        <item x="462"/>
        <item x="633"/>
        <item x="634"/>
        <item x="590"/>
        <item x="528"/>
        <item x="525"/>
        <item x="644"/>
        <item x="591"/>
        <item x="430"/>
        <item x="539"/>
        <item x="592"/>
        <item x="467"/>
        <item x="457"/>
        <item x="526"/>
        <item x="2410"/>
        <item x="596"/>
        <item x="616"/>
        <item x="597"/>
        <item x="600"/>
        <item x="959"/>
        <item x="666"/>
        <item x="656"/>
        <item x="657"/>
        <item x="2355"/>
        <item x="678"/>
        <item x="675"/>
        <item x="2411"/>
        <item x="680"/>
        <item x="661"/>
        <item x="672"/>
        <item x="686"/>
        <item x="658"/>
        <item x="679"/>
        <item x="2412"/>
        <item x="2356"/>
        <item x="682"/>
        <item x="2413"/>
        <item x="703"/>
        <item x="2415"/>
        <item x="704"/>
        <item x="719"/>
        <item x="723"/>
        <item x="700"/>
        <item x="720"/>
        <item x="726"/>
        <item x="706"/>
        <item x="725"/>
        <item x="707"/>
        <item x="708"/>
        <item x="724"/>
        <item x="733"/>
        <item x="715"/>
        <item x="705"/>
        <item x="746"/>
        <item x="743"/>
        <item x="732"/>
        <item x="728"/>
        <item x="747"/>
        <item x="744"/>
        <item x="768"/>
        <item x="769"/>
        <item x="763"/>
        <item x="770"/>
        <item x="764"/>
        <item x="753"/>
        <item x="771"/>
        <item x="772"/>
        <item x="778"/>
        <item x="773"/>
        <item x="790"/>
        <item x="758"/>
        <item x="774"/>
        <item x="781"/>
        <item x="788"/>
        <item x="765"/>
        <item x="789"/>
        <item x="2414"/>
        <item x="787"/>
        <item x="794"/>
        <item x="800"/>
        <item x="801"/>
        <item x="811"/>
        <item x="806"/>
        <item x="807"/>
        <item x="818"/>
        <item x="813"/>
        <item x="814"/>
        <item x="822"/>
        <item x="840"/>
        <item x="836"/>
        <item x="843"/>
        <item x="844"/>
        <item x="825"/>
        <item x="834"/>
        <item x="845"/>
        <item x="863"/>
        <item x="829"/>
        <item x="826"/>
        <item x="832"/>
        <item x="835"/>
        <item x="865"/>
        <item x="856"/>
        <item x="2418"/>
        <item x="859"/>
        <item x="879"/>
        <item x="887"/>
        <item x="888"/>
        <item x="878"/>
        <item x="880"/>
        <item x="884"/>
        <item x="901"/>
        <item x="893"/>
        <item x="907"/>
        <item x="891"/>
        <item x="894"/>
        <item x="886"/>
        <item x="911"/>
        <item x="873"/>
        <item x="876"/>
        <item x="2416"/>
        <item x="964"/>
        <item x="2357"/>
        <item x="960"/>
        <item x="963"/>
        <item x="952"/>
        <item x="961"/>
        <item x="972"/>
        <item x="974"/>
        <item x="968"/>
        <item x="986"/>
        <item x="993"/>
        <item x="981"/>
        <item x="982"/>
        <item x="988"/>
        <item x="996"/>
        <item x="989"/>
        <item x="1007"/>
        <item x="966"/>
        <item x="1039"/>
        <item x="1047"/>
        <item x="1017"/>
        <item x="1032"/>
        <item x="1056"/>
        <item x="1037"/>
        <item x="1048"/>
        <item x="1063"/>
        <item x="1070"/>
        <item x="767"/>
        <item x="1050"/>
        <item x="1098"/>
        <item x="1033"/>
        <item x="1103"/>
        <item x="1082"/>
        <item x="1069"/>
        <item x="1092"/>
        <item x="1105"/>
        <item x="1101"/>
        <item x="1099"/>
        <item x="1122"/>
        <item x="1119"/>
        <item x="1121"/>
        <item x="1132"/>
        <item x="1107"/>
        <item x="990"/>
        <item x="701"/>
        <item x="953"/>
        <item x="1133"/>
        <item x="1138"/>
        <item x="1554"/>
        <item x="1555"/>
        <item x="1566"/>
        <item x="1570"/>
        <item x="1565"/>
        <item x="902"/>
        <item x="890"/>
        <item x="903"/>
        <item x="904"/>
        <item x="1100"/>
        <item x="1108"/>
        <item x="1609"/>
        <item x="1468"/>
        <item x="1596"/>
        <item x="1597"/>
        <item x="1106"/>
        <item x="1074"/>
        <item x="1038"/>
        <item x="1051"/>
        <item x="1034"/>
        <item x="1035"/>
        <item x="1109"/>
        <item x="1059"/>
        <item x="1058"/>
        <item x="1052"/>
        <item x="1579"/>
        <item x="1610"/>
        <item x="1611"/>
        <item x="1617"/>
        <item x="1598"/>
        <item x="198"/>
        <item x="1599"/>
        <item x="1637"/>
        <item x="1591"/>
        <item x="1641"/>
        <item x="1587"/>
        <item x="1657"/>
        <item x="1588"/>
        <item x="2369"/>
        <item x="1612"/>
        <item x="1600"/>
        <item x="1580"/>
        <item x="1601"/>
        <item x="1589"/>
        <item x="2358"/>
        <item x="2370"/>
        <item x="1581"/>
        <item x="1613"/>
        <item x="1593"/>
        <item x="1623"/>
        <item x="1582"/>
        <item x="1614"/>
        <item x="1578"/>
        <item x="1632"/>
        <item x="1602"/>
        <item x="1603"/>
        <item x="1594"/>
        <item x="1604"/>
        <item x="1583"/>
        <item x="1590"/>
        <item x="2359"/>
        <item x="1073"/>
        <item x="385"/>
        <item x="1081"/>
        <item x="1075"/>
        <item x="1076"/>
        <item x="1077"/>
        <item x="1072"/>
        <item x="1041"/>
        <item x="1652"/>
        <item x="1487"/>
        <item x="1053"/>
        <item x="1054"/>
        <item x="1014"/>
        <item x="1024"/>
        <item x="1025"/>
        <item x="1026"/>
        <item x="1012"/>
        <item x="1018"/>
        <item x="1031"/>
        <item x="1019"/>
        <item x="1030"/>
        <item x="1011"/>
        <item x="1004"/>
        <item x="1002"/>
        <item x="1000"/>
        <item x="1009"/>
        <item x="1010"/>
        <item x="1008"/>
        <item x="999"/>
        <item x="987"/>
        <item x="997"/>
        <item x="991"/>
        <item x="992"/>
        <item x="998"/>
        <item x="983"/>
        <item x="975"/>
        <item x="976"/>
        <item x="967"/>
        <item x="969"/>
        <item x="956"/>
        <item x="957"/>
        <item x="951"/>
        <item x="958"/>
        <item x="962"/>
        <item x="946"/>
        <item x="934"/>
        <item x="932"/>
        <item x="943"/>
        <item x="933"/>
        <item x="939"/>
        <item x="949"/>
        <item x="936"/>
        <item x="937"/>
        <item x="940"/>
        <item x="944"/>
        <item x="945"/>
        <item x="941"/>
        <item x="942"/>
        <item x="938"/>
        <item x="924"/>
        <item x="925"/>
        <item x="918"/>
        <item x="930"/>
        <item x="928"/>
        <item x="1675"/>
        <item x="1688"/>
        <item x="881"/>
        <item x="870"/>
        <item x="871"/>
        <item x="864"/>
        <item x="860"/>
        <item x="854"/>
        <item x="848"/>
        <item x="849"/>
        <item x="160"/>
        <item x="119"/>
        <item x="163"/>
        <item x="84"/>
        <item x="841"/>
        <item x="42"/>
        <item x="139"/>
        <item x="827"/>
        <item x="66"/>
        <item x="50"/>
        <item x="819"/>
        <item x="821"/>
        <item x="815"/>
        <item x="254"/>
        <item x="36"/>
        <item x="808"/>
        <item x="802"/>
        <item x="803"/>
        <item x="804"/>
        <item x="795"/>
        <item x="812"/>
        <item x="19"/>
        <item x="783"/>
        <item x="777"/>
        <item x="754"/>
        <item x="759"/>
        <item x="757"/>
        <item x="750"/>
        <item x="760"/>
        <item x="1696"/>
        <item x="1700"/>
        <item x="1689"/>
        <item x="1708"/>
        <item x="1709"/>
        <item x="1642"/>
        <item x="1677"/>
        <item x="1639"/>
        <item x="1655"/>
        <item x="1643"/>
        <item x="1636"/>
        <item x="1661"/>
        <item x="1658"/>
        <item x="1633"/>
        <item x="1584"/>
        <item x="1624"/>
        <item x="1571"/>
        <item x="1572"/>
        <item x="1573"/>
        <item x="1574"/>
        <item x="1690"/>
        <item x="1691"/>
        <item x="1692"/>
        <item x="1693"/>
        <item x="710"/>
        <item x="727"/>
        <item x="709"/>
        <item x="716"/>
        <item x="1697"/>
        <item x="619"/>
        <item x="628"/>
        <item x="642"/>
        <item x="641"/>
        <item x="610"/>
        <item x="1732"/>
        <item x="601"/>
        <item x="602"/>
        <item x="593"/>
        <item x="583"/>
        <item x="584"/>
        <item x="585"/>
        <item x="565"/>
        <item x="21"/>
        <item x="208"/>
        <item x="485"/>
        <item x="503"/>
        <item x="484"/>
        <item x="1733"/>
        <item x="468"/>
        <item x="431"/>
        <item x="474"/>
        <item x="469"/>
        <item x="402"/>
        <item x="399"/>
        <item x="390"/>
        <item x="392"/>
        <item x="389"/>
        <item x="387"/>
        <item x="394"/>
        <item x="132"/>
        <item x="141"/>
        <item x="158"/>
        <item x="693"/>
        <item x="684"/>
        <item x="688"/>
        <item x="685"/>
        <item x="689"/>
        <item x="691"/>
        <item x="681"/>
        <item x="677"/>
        <item x="673"/>
        <item x="674"/>
        <item x="1734"/>
        <item x="1742"/>
        <item x="1717"/>
        <item x="667"/>
        <item x="670"/>
        <item x="671"/>
        <item x="669"/>
        <item x="663"/>
        <item x="659"/>
        <item x="664"/>
        <item x="662"/>
        <item x="1735"/>
        <item x="1736"/>
        <item x="129"/>
        <item x="652"/>
        <item x="653"/>
        <item x="650"/>
        <item x="649"/>
        <item x="645"/>
        <item x="381"/>
        <item x="375"/>
        <item x="373"/>
        <item x="376"/>
        <item x="362"/>
        <item x="360"/>
        <item x="359"/>
        <item x="355"/>
        <item x="358"/>
        <item x="356"/>
        <item x="1747"/>
        <item x="353"/>
        <item x="350"/>
        <item x="349"/>
        <item x="345"/>
        <item x="346"/>
        <item x="347"/>
        <item x="1743"/>
        <item x="204"/>
        <item x="343"/>
        <item x="342"/>
        <item x="1737"/>
        <item x="61"/>
        <item x="1750"/>
        <item x="70"/>
        <item x="39"/>
        <item x="33"/>
        <item x="1738"/>
        <item x="1730"/>
        <item x="1744"/>
        <item x="49"/>
        <item x="1745"/>
        <item x="253"/>
        <item x="246"/>
        <item x="261"/>
        <item x="270"/>
        <item x="271"/>
        <item x="275"/>
        <item x="1739"/>
        <item x="83"/>
        <item x="93"/>
        <item x="99"/>
        <item x="100"/>
        <item x="95"/>
        <item x="97"/>
        <item x="98"/>
        <item x="1671"/>
        <item x="1701"/>
        <item x="1710"/>
        <item x="1664"/>
        <item x="1678"/>
        <item x="1704"/>
        <item x="1665"/>
        <item x="1679"/>
        <item x="1666"/>
        <item x="1711"/>
        <item x="1698"/>
        <item x="1699"/>
        <item x="2360"/>
        <item x="1680"/>
        <item x="1681"/>
        <item x="1682"/>
        <item x="2372"/>
        <item x="2333"/>
        <item x="1669"/>
        <item x="1683"/>
        <item x="1684"/>
        <item x="1705"/>
        <item x="1685"/>
        <item x="272"/>
        <item x="2371"/>
        <item x="281"/>
        <item x="1718"/>
        <item x="1740"/>
        <item x="1748"/>
        <item x="1535"/>
        <item x="1489"/>
        <item x="1405"/>
        <item x="1393"/>
        <item x="1340"/>
        <item x="1327"/>
        <item x="1387"/>
        <item x="338"/>
        <item x="334"/>
        <item x="340"/>
        <item x="341"/>
        <item x="335"/>
        <item x="336"/>
        <item x="339"/>
        <item x="331"/>
        <item x="327"/>
        <item x="328"/>
        <item x="332"/>
        <item x="329"/>
        <item x="325"/>
        <item x="319"/>
        <item x="324"/>
        <item x="1783"/>
        <item x="251"/>
        <item x="252"/>
        <item x="255"/>
        <item x="1784"/>
        <item x="1772"/>
        <item x="1114"/>
        <item x="317"/>
        <item x="311"/>
        <item x="1768"/>
        <item x="1773"/>
        <item x="1774"/>
        <item x="1785"/>
        <item x="1775"/>
        <item x="1786"/>
        <item x="1776"/>
        <item x="1777"/>
        <item x="1556"/>
        <item x="1575"/>
        <item x="1557"/>
        <item x="1558"/>
        <item x="1559"/>
        <item x="1567"/>
        <item x="1560"/>
        <item x="1561"/>
        <item x="1562"/>
        <item x="1563"/>
        <item x="1564"/>
        <item x="1568"/>
        <item x="1576"/>
        <item x="1577"/>
        <item x="1552"/>
        <item x="1625"/>
        <item x="1605"/>
        <item x="1618"/>
        <item x="1615"/>
        <item x="1585"/>
        <item x="1619"/>
        <item x="1626"/>
        <item x="1606"/>
        <item x="1607"/>
        <item x="1586"/>
        <item x="1627"/>
        <item x="1616"/>
        <item x="1592"/>
        <item x="1644"/>
        <item x="1645"/>
        <item x="1646"/>
        <item x="1653"/>
        <item x="1686"/>
        <item x="1654"/>
        <item x="1647"/>
        <item x="1648"/>
        <item x="1649"/>
        <item x="1694"/>
        <item x="1702"/>
        <item x="1695"/>
        <item x="1670"/>
        <item x="1676"/>
        <item x="1712"/>
        <item x="830"/>
        <item x="842"/>
        <item x="761"/>
        <item x="791"/>
        <item x="823"/>
        <item x="824"/>
        <item x="837"/>
        <item x="867"/>
        <item x="868"/>
        <item x="872"/>
        <item x="869"/>
        <item x="1791"/>
        <item x="910"/>
        <item x="895"/>
        <item x="905"/>
        <item x="906"/>
        <item x="896"/>
        <item x="929"/>
        <item x="920"/>
        <item x="916"/>
        <item x="912"/>
        <item x="913"/>
        <item x="921"/>
        <item x="922"/>
        <item x="950"/>
        <item x="947"/>
        <item x="948"/>
        <item x="954"/>
        <item x="980"/>
        <item x="995"/>
        <item x="1006"/>
        <item x="1005"/>
        <item x="1020"/>
        <item x="1021"/>
        <item x="1049"/>
        <item x="1057"/>
        <item x="1042"/>
        <item x="1043"/>
        <item x="1044"/>
        <item x="1067"/>
        <item x="1061"/>
        <item x="1066"/>
        <item x="1060"/>
        <item x="1079"/>
        <item x="1080"/>
        <item x="1097"/>
        <item x="1115"/>
        <item x="1116"/>
        <item x="1110"/>
        <item x="1117"/>
        <item x="1123"/>
        <item x="1120"/>
        <item x="1127"/>
        <item x="1128"/>
        <item x="1131"/>
        <item x="1134"/>
        <item x="1136"/>
        <item x="1135"/>
        <item x="1139"/>
        <item x="1137"/>
        <item x="1151"/>
        <item x="1152"/>
        <item x="1153"/>
        <item x="1154"/>
        <item x="1143"/>
        <item x="1146"/>
        <item x="1165"/>
        <item x="1164"/>
        <item x="1176"/>
        <item x="1190"/>
        <item x="1200"/>
        <item x="1222"/>
        <item x="1218"/>
        <item x="1249"/>
        <item x="1230"/>
        <item x="1231"/>
        <item x="1240"/>
        <item x="1238"/>
        <item x="1250"/>
        <item x="1266"/>
        <item x="1265"/>
        <item x="1264"/>
        <item x="1261"/>
        <item x="1270"/>
        <item x="1258"/>
        <item x="1291"/>
        <item x="1282"/>
        <item x="1293"/>
        <item x="1279"/>
        <item x="1292"/>
        <item x="1294"/>
        <item x="1295"/>
        <item x="1286"/>
        <item x="1324"/>
        <item x="1325"/>
        <item x="1326"/>
        <item x="1311"/>
        <item x="1318"/>
        <item x="1319"/>
        <item x="1349"/>
        <item x="1341"/>
        <item x="1355"/>
        <item x="1357"/>
        <item x="1337"/>
        <item x="1350"/>
        <item x="1338"/>
        <item x="1348"/>
        <item x="1345"/>
        <item x="1402"/>
        <item x="1377"/>
        <item x="1394"/>
        <item x="1395"/>
        <item x="1389"/>
        <item x="1399"/>
        <item x="1374"/>
        <item x="1400"/>
        <item x="1396"/>
        <item x="2361"/>
        <item x="1373"/>
        <item x="1380"/>
        <item x="1388"/>
        <item x="1401"/>
        <item x="1432"/>
        <item x="1436"/>
        <item x="1438"/>
        <item x="1417"/>
        <item x="1418"/>
        <item x="1452"/>
        <item x="1453"/>
        <item x="1457"/>
        <item x="1473"/>
        <item x="1464"/>
        <item x="1471"/>
        <item x="1466"/>
        <item x="1469"/>
        <item x="1488"/>
        <item x="1483"/>
        <item x="1484"/>
        <item x="1491"/>
        <item x="2362"/>
        <item x="1511"/>
        <item x="1492"/>
        <item x="1504"/>
        <item x="1493"/>
        <item x="1529"/>
        <item x="1526"/>
        <item x="1520"/>
        <item x="1525"/>
        <item x="1527"/>
        <item x="1542"/>
        <item x="2335"/>
        <item x="1551"/>
        <item x="1543"/>
        <item x="1533"/>
        <item x="1536"/>
        <item x="1537"/>
        <item x="1548"/>
        <item x="1538"/>
        <item x="1553"/>
        <item x="1569"/>
        <item x="1759"/>
        <item x="1719"/>
        <item x="1751"/>
        <item x="1760"/>
        <item x="1726"/>
        <item x="1727"/>
        <item x="1720"/>
        <item x="1752"/>
        <item x="1753"/>
        <item x="1806"/>
        <item x="1792"/>
        <item x="1721"/>
        <item x="1724"/>
        <item x="1795"/>
        <item x="1769"/>
        <item x="1746"/>
        <item x="1754"/>
        <item x="1789"/>
        <item x="1778"/>
        <item x="1787"/>
        <item x="1779"/>
        <item x="1634"/>
        <item x="1713"/>
        <item x="1703"/>
        <item x="1672"/>
        <item x="1755"/>
        <item x="210"/>
        <item x="207"/>
        <item x="212"/>
        <item x="215"/>
        <item x="216"/>
        <item x="222"/>
        <item x="228"/>
        <item x="218"/>
        <item x="220"/>
        <item x="219"/>
        <item x="231"/>
        <item x="223"/>
        <item x="230"/>
        <item x="226"/>
        <item x="232"/>
        <item x="227"/>
        <item x="1831"/>
        <item x="1766"/>
        <item x="239"/>
        <item x="240"/>
        <item x="1832"/>
        <item x="203"/>
        <item x="206"/>
        <item x="1862"/>
        <item x="192"/>
        <item x="180"/>
        <item x="199"/>
        <item x="200"/>
        <item x="189"/>
        <item x="188"/>
        <item x="187"/>
        <item x="173"/>
        <item x="174"/>
        <item x="176"/>
        <item x="179"/>
        <item x="164"/>
        <item x="168"/>
        <item x="169"/>
        <item x="172"/>
        <item x="165"/>
        <item x="157"/>
        <item x="155"/>
        <item x="156"/>
        <item x="151"/>
        <item x="153"/>
        <item x="142"/>
        <item x="137"/>
        <item x="143"/>
        <item x="149"/>
        <item x="144"/>
        <item x="145"/>
        <item x="1844"/>
        <item x="1809"/>
        <item x="135"/>
        <item x="134"/>
        <item x="71"/>
        <item x="56"/>
        <item x="57"/>
        <item x="67"/>
        <item x="65"/>
        <item x="79"/>
        <item x="74"/>
        <item x="76"/>
        <item x="75"/>
        <item x="1810"/>
        <item x="1811"/>
        <item x="805"/>
        <item x="799"/>
        <item x="809"/>
        <item x="364"/>
        <item x="1833"/>
        <item x="1834"/>
        <item x="1835"/>
        <item x="1812"/>
        <item x="1860"/>
        <item x="1807"/>
        <item x="1836"/>
        <item x="1837"/>
        <item x="1819"/>
        <item x="1725"/>
        <item x="1722"/>
        <item x="1723"/>
        <item x="1765"/>
        <item x="1796"/>
        <item x="1797"/>
        <item x="1798"/>
        <item x="1799"/>
        <item x="1800"/>
        <item x="7"/>
        <item x="6"/>
        <item x="9"/>
        <item x="17"/>
        <item x="1838"/>
        <item x="1761"/>
        <item x="1801"/>
        <item x="1802"/>
        <item x="1767"/>
        <item x="1788"/>
        <item x="1803"/>
        <item x="1770"/>
        <item x="1771"/>
        <item x="1790"/>
        <item x="1793"/>
        <item x="1762"/>
        <item x="1763"/>
        <item x="1764"/>
        <item x="1845"/>
        <item x="1822"/>
        <item x="1839"/>
        <item x="1840"/>
        <item x="1823"/>
        <item x="1861"/>
        <item x="1868"/>
        <item x="1824"/>
        <item x="1808"/>
        <item x="1815"/>
        <item x="1892"/>
        <item x="1820"/>
        <item x="1863"/>
        <item x="1816"/>
        <item x="1855"/>
        <item x="1893"/>
        <item x="1912"/>
        <item x="1938"/>
        <item x="1894"/>
        <item x="1883"/>
        <item x="1895"/>
        <item x="1728"/>
        <item x="1756"/>
        <item x="1731"/>
        <item x="1757"/>
        <item x="1749"/>
        <item x="1758"/>
        <item x="1673"/>
        <item x="1741"/>
        <item x="1794"/>
        <item x="1804"/>
        <item x="1780"/>
        <item x="1864"/>
        <item x="1865"/>
        <item x="1896"/>
        <item x="1897"/>
        <item x="1898"/>
        <item x="1899"/>
        <item x="1805"/>
        <item x="1900"/>
        <item x="1901"/>
        <item x="1902"/>
        <item x="1903"/>
        <item x="1869"/>
        <item x="106"/>
        <item x="107"/>
        <item x="102"/>
        <item x="108"/>
        <item x="109"/>
        <item x="1918"/>
        <item x="1825"/>
        <item x="1826"/>
        <item x="1818"/>
        <item x="1846"/>
        <item x="1827"/>
        <item x="1856"/>
        <item x="1849"/>
        <item x="1828"/>
        <item x="1943"/>
        <item x="1829"/>
        <item x="1857"/>
        <item x="1858"/>
        <item x="1847"/>
        <item x="1850"/>
        <item x="1667"/>
        <item x="1859"/>
        <item x="1817"/>
        <item x="112"/>
        <item x="27"/>
        <item x="25"/>
        <item x="1871"/>
        <item x="1913"/>
        <item x="1841"/>
        <item x="1872"/>
        <item x="1873"/>
        <item x="1904"/>
        <item x="1886"/>
        <item x="810"/>
        <item x="12"/>
        <item x="18"/>
        <item x="23"/>
        <item x="24"/>
        <item x="72"/>
        <item x="1991"/>
        <item x="1940"/>
        <item x="2363"/>
        <item x="1968"/>
        <item x="1969"/>
        <item x="1881"/>
        <item x="1970"/>
        <item x="1971"/>
        <item x="1628"/>
        <item x="745"/>
        <item x="1963"/>
        <item x="1972"/>
        <item x="1954"/>
        <item x="1887"/>
        <item x="1919"/>
        <item x="1973"/>
        <item x="1905"/>
        <item x="1955"/>
        <item x="1960"/>
        <item x="1997"/>
        <item x="2004"/>
        <item x="1956"/>
        <item x="1998"/>
        <item x="1974"/>
        <item x="1961"/>
        <item x="1957"/>
        <item x="1975"/>
        <item x="1999"/>
        <item x="1976"/>
        <item x="1941"/>
        <item x="1884"/>
        <item x="1906"/>
        <item x="1882"/>
        <item x="1920"/>
        <item x="1874"/>
        <item x="1885"/>
        <item x="1888"/>
        <item x="1921"/>
        <item x="1875"/>
        <item x="1922"/>
        <item x="1923"/>
        <item x="1924"/>
        <item x="1925"/>
        <item x="1907"/>
        <item x="1889"/>
        <item x="1926"/>
        <item x="1927"/>
        <item x="1890"/>
        <item x="1876"/>
        <item x="1992"/>
        <item x="2002"/>
        <item x="2003"/>
        <item x="2364"/>
        <item x="1958"/>
        <item x="1977"/>
        <item x="1978"/>
        <item x="1959"/>
        <item x="1979"/>
        <item x="1866"/>
        <item x="1813"/>
        <item x="1867"/>
        <item x="1851"/>
        <item x="1814"/>
        <item x="1830"/>
        <item x="1842"/>
        <item x="1852"/>
        <item x="1781"/>
        <item x="1853"/>
        <item x="1980"/>
        <item x="1981"/>
        <item x="1982"/>
        <item x="1891"/>
        <item x="1908"/>
        <item x="1983"/>
        <item x="1142"/>
        <item x="1360"/>
        <item x="699"/>
        <item x="1984"/>
        <item x="1985"/>
        <item x="1944"/>
        <item x="1945"/>
        <item x="1962"/>
        <item x="2000"/>
        <item x="1986"/>
        <item x="2029"/>
        <item x="2030"/>
        <item x="101"/>
        <item x="2031"/>
        <item x="2032"/>
        <item x="2033"/>
        <item x="2034"/>
        <item x="1966"/>
        <item x="2365"/>
        <item x="2035"/>
        <item x="2014"/>
        <item x="2036"/>
        <item x="2037"/>
        <item x="1964"/>
        <item x="1965"/>
        <item x="2001"/>
        <item x="2038"/>
        <item x="1650"/>
        <item x="2039"/>
        <item x="2040"/>
        <item x="1620"/>
        <item x="2067"/>
        <item x="2025"/>
        <item x="2068"/>
        <item x="2075"/>
        <item x="2041"/>
        <item x="2015"/>
        <item x="2081"/>
        <item x="2042"/>
        <item x="2043"/>
        <item x="2022"/>
        <item x="2069"/>
        <item x="2026"/>
        <item x="2082"/>
        <item x="2027"/>
        <item x="1946"/>
        <item x="2070"/>
        <item x="2044"/>
        <item x="2045"/>
        <item x="2071"/>
        <item x="2046"/>
        <item x="2047"/>
        <item x="2048"/>
        <item x="2049"/>
        <item x="2072"/>
        <item x="2076"/>
        <item x="2021"/>
        <item x="2050"/>
        <item x="2366"/>
        <item x="1993"/>
        <item x="1942"/>
        <item x="1987"/>
        <item x="1988"/>
        <item x="1989"/>
        <item x="2051"/>
        <item x="2052"/>
        <item x="2053"/>
        <item x="2028"/>
        <item x="2054"/>
        <item x="2016"/>
        <item x="2055"/>
        <item x="2056"/>
        <item x="2017"/>
        <item x="2018"/>
        <item x="2057"/>
        <item x="2077"/>
        <item x="2078"/>
        <item x="2058"/>
        <item x="2059"/>
        <item x="2060"/>
        <item x="2061"/>
        <item x="1928"/>
        <item x="2010"/>
        <item x="1990"/>
        <item x="1939"/>
        <item x="1947"/>
        <item x="2005"/>
        <item x="1948"/>
        <item x="1949"/>
        <item x="1950"/>
        <item x="2024"/>
        <item x="2062"/>
        <item x="2063"/>
        <item x="2064"/>
        <item x="2065"/>
        <item x="2066"/>
        <item x="2019"/>
        <item x="1909"/>
        <item x="2098"/>
        <item x="2102"/>
        <item x="2006"/>
        <item x="1951"/>
        <item x="2079"/>
        <item x="2023"/>
        <item x="1821"/>
        <item x="1843"/>
        <item x="2088"/>
        <item x="1929"/>
        <item x="2080"/>
        <item x="2129"/>
        <item x="1782"/>
        <item x="1854"/>
        <item x="1910"/>
        <item x="1877"/>
        <item x="1878"/>
        <item x="1930"/>
        <item x="1994"/>
        <item x="2007"/>
        <item x="2008"/>
        <item x="1879"/>
        <item x="2137"/>
        <item x="2103"/>
        <item x="2125"/>
        <item x="2336"/>
        <item x="2073"/>
        <item x="2126"/>
        <item x="2096"/>
        <item x="2094"/>
        <item x="2089"/>
        <item x="2104"/>
        <item x="2090"/>
        <item x="2074"/>
        <item x="2097"/>
        <item x="2100"/>
        <item x="2105"/>
        <item x="2020"/>
        <item x="1931"/>
        <item x="1880"/>
        <item x="2099"/>
        <item x="1952"/>
        <item x="2009"/>
        <item x="1967"/>
        <item x="1953"/>
        <item x="1932"/>
        <item x="1914"/>
        <item x="1911"/>
        <item x="1933"/>
        <item x="1934"/>
        <item x="1915"/>
        <item x="1916"/>
        <item x="1995"/>
        <item x="1996"/>
        <item x="2101"/>
        <item x="2106"/>
        <item x="1917"/>
        <item x="2107"/>
        <item x="2108"/>
        <item x="2109"/>
        <item x="2133"/>
        <item x="2130"/>
        <item x="2110"/>
        <item x="2111"/>
        <item x="1848"/>
        <item x="2091"/>
        <item x="2092"/>
        <item x="2112"/>
        <item x="1621"/>
        <item x="1629"/>
        <item x="1630"/>
        <item x="1595"/>
        <item x="1608"/>
        <item x="1622"/>
        <item x="1659"/>
        <item x="1631"/>
        <item x="1651"/>
        <item x="1662"/>
        <item x="1656"/>
        <item x="1640"/>
        <item x="1663"/>
        <item x="1660"/>
        <item x="1668"/>
        <item x="1635"/>
        <item x="1638"/>
        <item x="1714"/>
        <item x="1706"/>
        <item x="1674"/>
        <item x="1716"/>
        <item x="1715"/>
        <item x="1687"/>
        <item x="1707"/>
        <item x="1729"/>
        <item x="2113"/>
        <item x="2093"/>
        <item x="2134"/>
        <item x="2114"/>
        <item x="2115"/>
        <item x="2132"/>
        <item x="2135"/>
        <item x="2116"/>
        <item x="2117"/>
        <item x="2136"/>
        <item x="2127"/>
        <item x="2118"/>
        <item x="2119"/>
        <item x="2120"/>
        <item x="2131"/>
        <item x="2085"/>
        <item x="2095"/>
        <item x="2121"/>
        <item x="2122"/>
        <item x="2123"/>
        <item x="2087"/>
        <item x="2124"/>
        <item x="2128"/>
        <item x="2152"/>
        <item x="2145"/>
        <item x="2153"/>
        <item x="2146"/>
        <item x="2154"/>
        <item x="2155"/>
        <item x="2156"/>
        <item x="2142"/>
        <item x="2157"/>
        <item x="2147"/>
        <item x="2158"/>
        <item x="2138"/>
        <item x="2159"/>
        <item x="2160"/>
        <item x="2161"/>
        <item x="2162"/>
        <item x="2163"/>
        <item x="2164"/>
        <item x="2165"/>
        <item x="2190"/>
        <item x="2166"/>
        <item x="1935"/>
        <item x="2167"/>
        <item x="2168"/>
        <item x="2169"/>
        <item x="2170"/>
        <item x="1936"/>
        <item x="1937"/>
        <item x="2171"/>
        <item x="2141"/>
        <item x="2148"/>
        <item x="2149"/>
        <item x="2172"/>
        <item x="2189"/>
        <item x="2173"/>
        <item x="2174"/>
        <item x="2175"/>
        <item x="1503"/>
        <item x="2150"/>
        <item x="2176"/>
        <item x="2177"/>
        <item x="2178"/>
        <item x="2179"/>
        <item x="2191"/>
        <item x="2143"/>
        <item x="2180"/>
        <item x="2181"/>
        <item x="2144"/>
        <item x="2182"/>
        <item x="2187"/>
        <item x="2183"/>
        <item x="2188"/>
        <item x="2151"/>
        <item x="2184"/>
        <item x="2185"/>
        <item x="2186"/>
        <item x="2220"/>
        <item x="2221"/>
        <item x="2276"/>
        <item x="2282"/>
        <item x="2283"/>
        <item x="2284"/>
        <item x="2086"/>
        <item x="2285"/>
        <item x="2222"/>
        <item x="2286"/>
        <item x="2223"/>
        <item x="2227"/>
        <item x="2269"/>
        <item x="2270"/>
        <item x="2367"/>
        <item x="2194"/>
        <item x="2271"/>
        <item x="2272"/>
        <item x="2287"/>
        <item x="2288"/>
        <item x="2273"/>
        <item x="2197"/>
        <item x="2280"/>
        <item x="2274"/>
        <item x="2224"/>
        <item x="2289"/>
        <item x="2198"/>
        <item x="2199"/>
        <item x="2200"/>
        <item x="2201"/>
        <item x="2334"/>
        <item x="2277"/>
        <item x="2202"/>
        <item x="2203"/>
        <item x="2275"/>
        <item x="2204"/>
        <item x="2205"/>
        <item x="2226"/>
        <item x="2206"/>
        <item x="2279"/>
        <item x="2207"/>
        <item x="2225"/>
        <item x="2208"/>
        <item x="2281"/>
        <item x="2192"/>
        <item x="2209"/>
        <item x="2210"/>
        <item x="2211"/>
        <item x="2212"/>
        <item x="2213"/>
        <item x="2214"/>
        <item x="2215"/>
        <item x="919"/>
        <item x="926"/>
        <item x="2195"/>
        <item x="2196"/>
        <item x="2278"/>
        <item x="2216"/>
        <item x="2217"/>
        <item x="2239"/>
        <item x="2260"/>
        <item x="2240"/>
        <item x="2241"/>
        <item x="2242"/>
        <item x="554"/>
        <item x="2243"/>
        <item x="2244"/>
        <item x="2245"/>
        <item x="2246"/>
        <item x="2247"/>
        <item x="2248"/>
        <item x="2290"/>
        <item x="2249"/>
        <item x="2250"/>
        <item x="2235"/>
        <item x="2251"/>
        <item x="2252"/>
        <item x="2261"/>
        <item x="2253"/>
        <item x="2236"/>
        <item x="2254"/>
        <item x="2255"/>
        <item x="2256"/>
        <item x="2228"/>
        <item x="2257"/>
        <item x="2262"/>
        <item x="2267"/>
        <item x="2263"/>
        <item x="2258"/>
        <item x="2264"/>
        <item x="2229"/>
        <item x="2230"/>
        <item x="2265"/>
        <item x="2259"/>
        <item x="2218"/>
        <item x="2233"/>
        <item x="2316"/>
        <item x="2310"/>
        <item x="2317"/>
        <item x="2306"/>
        <item x="2323"/>
        <item x="2311"/>
        <item x="2312"/>
        <item x="2302"/>
        <item x="2266"/>
        <item x="2237"/>
        <item x="2238"/>
        <item x="2231"/>
        <item x="2232"/>
        <item x="2296"/>
        <item x="2295"/>
        <item x="2321"/>
        <item x="2268"/>
        <item x="2297"/>
        <item x="2294"/>
        <item x="2299"/>
        <item x="2291"/>
        <item x="2303"/>
        <item x="2308"/>
        <item x="2304"/>
        <item x="2300"/>
        <item x="2305"/>
        <item x="2309"/>
        <item x="2219"/>
        <item x="2292"/>
        <item x="2298"/>
        <item x="2234"/>
        <item x="2307"/>
        <item x="2318"/>
        <item x="2322"/>
        <item x="2332"/>
        <item x="2330"/>
        <item x="2331"/>
        <item x="2324"/>
        <item x="2325"/>
        <item x="2293"/>
        <item x="2319"/>
        <item x="2313"/>
        <item x="2314"/>
        <item x="2320"/>
        <item x="2301"/>
        <item x="2326"/>
        <item x="2327"/>
        <item x="2328"/>
        <item x="2315"/>
        <item x="2329"/>
        <item x="1870"/>
        <item x="2368"/>
        <item x="889"/>
        <item x="1124"/>
        <item x="1125"/>
        <item x="1140"/>
        <item x="2011"/>
        <item x="2012"/>
        <item x="2013"/>
        <item x="2083"/>
        <item x="2084"/>
        <item x="2139"/>
        <item x="2140"/>
        <item x="2193"/>
        <item x="915"/>
        <item t="default"/>
      </items>
    </pivotField>
    <pivotField axis="axisPage" subtotalTop="0" multipleItemSelectionAllowed="1" showAll="0">
      <items count="14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t="default"/>
      </items>
    </pivotField>
    <pivotField subtotalTop="0" showAll="0"/>
    <pivotField axis="axisPage" subtotalTop="0" showAll="0">
      <items count="1005">
        <item x="557"/>
        <item x="315"/>
        <item x="997"/>
        <item x="94"/>
        <item x="988"/>
        <item x="389"/>
        <item x="536"/>
        <item x="155"/>
        <item x="788"/>
        <item x="914"/>
        <item x="674"/>
        <item x="577"/>
        <item x="710"/>
        <item x="684"/>
        <item x="932"/>
        <item x="734"/>
        <item x="371"/>
        <item x="713"/>
        <item x="937"/>
        <item x="737"/>
        <item x="369"/>
        <item x="840"/>
        <item x="568"/>
        <item x="841"/>
        <item x="682"/>
        <item x="866"/>
        <item x="756"/>
        <item x="821"/>
        <item x="380"/>
        <item x="655"/>
        <item x="544"/>
        <item x="284"/>
        <item x="58"/>
        <item x="970"/>
        <item x="29"/>
        <item x="100"/>
        <item x="80"/>
        <item x="662"/>
        <item x="807"/>
        <item x="912"/>
        <item x="125"/>
        <item x="469"/>
        <item x="540"/>
        <item x="851"/>
        <item x="657"/>
        <item x="638"/>
        <item x="524"/>
        <item x="906"/>
        <item x="253"/>
        <item x="265"/>
        <item x="363"/>
        <item x="400"/>
        <item x="342"/>
        <item x="669"/>
        <item x="987"/>
        <item x="752"/>
        <item x="778"/>
        <item x="362"/>
        <item x="163"/>
        <item x="831"/>
        <item x="171"/>
        <item x="441"/>
        <item x="743"/>
        <item x="558"/>
        <item x="622"/>
        <item x="985"/>
        <item x="69"/>
        <item x="71"/>
        <item x="181"/>
        <item x="38"/>
        <item x="109"/>
        <item x="9"/>
        <item x="235"/>
        <item x="383"/>
        <item x="732"/>
        <item x="205"/>
        <item x="353"/>
        <item x="625"/>
        <item x="706"/>
        <item x="705"/>
        <item x="194"/>
        <item x="307"/>
        <item x="444"/>
        <item x="86"/>
        <item x="187"/>
        <item x="789"/>
        <item x="819"/>
        <item x="775"/>
        <item x="486"/>
        <item x="666"/>
        <item x="794"/>
        <item x="416"/>
        <item x="7"/>
        <item x="24"/>
        <item x="410"/>
        <item x="326"/>
        <item x="308"/>
        <item x="26"/>
        <item x="973"/>
        <item x="321"/>
        <item x="818"/>
        <item x="157"/>
        <item x="675"/>
        <item x="597"/>
        <item x="546"/>
        <item x="870"/>
        <item x="719"/>
        <item x="508"/>
        <item x="243"/>
        <item x="266"/>
        <item x="349"/>
        <item x="474"/>
        <item x="111"/>
        <item x="210"/>
        <item x="271"/>
        <item x="399"/>
        <item x="893"/>
        <item x="935"/>
        <item x="10"/>
        <item x="598"/>
        <item x="933"/>
        <item x="268"/>
        <item x="566"/>
        <item x="837"/>
        <item x="475"/>
        <item x="49"/>
        <item x="350"/>
        <item x="193"/>
        <item x="860"/>
        <item x="668"/>
        <item x="576"/>
        <item x="925"/>
        <item x="366"/>
        <item x="910"/>
        <item x="647"/>
        <item x="207"/>
        <item x="437"/>
        <item x="518"/>
        <item x="900"/>
        <item x="601"/>
        <item x="740"/>
        <item x="563"/>
        <item x="589"/>
        <item x="990"/>
        <item x="621"/>
        <item x="708"/>
        <item x="681"/>
        <item x="770"/>
        <item x="547"/>
        <item x="195"/>
        <item x="197"/>
        <item x="909"/>
        <item x="738"/>
        <item x="334"/>
        <item x="792"/>
        <item x="90"/>
        <item x="20"/>
        <item x="174"/>
        <item x="462"/>
        <item x="104"/>
        <item x="259"/>
        <item x="310"/>
        <item x="965"/>
        <item x="842"/>
        <item x="587"/>
        <item x="523"/>
        <item x="107"/>
        <item x="132"/>
        <item x="799"/>
        <item x="262"/>
        <item x="479"/>
        <item x="868"/>
        <item x="376"/>
        <item x="237"/>
        <item x="634"/>
        <item x="776"/>
        <item x="886"/>
        <item x="149"/>
        <item x="630"/>
        <item x="129"/>
        <item x="286"/>
        <item x="754"/>
        <item x="68"/>
        <item x="865"/>
        <item x="934"/>
        <item x="182"/>
        <item x="570"/>
        <item x="591"/>
        <item x="499"/>
        <item x="421"/>
        <item x="715"/>
        <item x="796"/>
        <item x="99"/>
        <item x="516"/>
        <item x="887"/>
        <item x="938"/>
        <item x="493"/>
        <item x="781"/>
        <item x="996"/>
        <item x="77"/>
        <item x="168"/>
        <item x="535"/>
        <item x="795"/>
        <item x="595"/>
        <item x="198"/>
        <item x="808"/>
        <item x="824"/>
        <item x="759"/>
        <item x="445"/>
        <item x="611"/>
        <item x="723"/>
        <item x="921"/>
        <item x="542"/>
        <item x="791"/>
        <item x="784"/>
        <item x="517"/>
        <item x="390"/>
        <item x="700"/>
        <item x="478"/>
        <item x="643"/>
        <item x="292"/>
        <item x="52"/>
        <item x="502"/>
        <item x="875"/>
        <item x="901"/>
        <item x="698"/>
        <item x="929"/>
        <item x="219"/>
        <item x="992"/>
        <item x="551"/>
        <item x="344"/>
        <item x="27"/>
        <item x="281"/>
        <item x="119"/>
        <item x="81"/>
        <item x="521"/>
        <item x="709"/>
        <item x="404"/>
        <item x="672"/>
        <item x="450"/>
        <item x="256"/>
        <item x="101"/>
        <item x="14"/>
        <item x="261"/>
        <item x="608"/>
        <item x="751"/>
        <item x="862"/>
        <item x="736"/>
        <item x="1"/>
        <item x="727"/>
        <item x="823"/>
        <item x="234"/>
        <item x="8"/>
        <item x="440"/>
        <item x="398"/>
        <item x="89"/>
        <item x="60"/>
        <item x="346"/>
        <item x="154"/>
        <item x="233"/>
        <item x="283"/>
        <item x="85"/>
        <item x="130"/>
        <item x="128"/>
        <item x="91"/>
        <item x="106"/>
        <item x="296"/>
        <item x="299"/>
        <item x="143"/>
        <item x="227"/>
        <item x="209"/>
        <item x="152"/>
        <item x="278"/>
        <item x="213"/>
        <item x="291"/>
        <item x="166"/>
        <item x="231"/>
        <item x="214"/>
        <item x="401"/>
        <item x="56"/>
        <item x="188"/>
        <item x="355"/>
        <item x="263"/>
        <item x="216"/>
        <item x="224"/>
        <item x="232"/>
        <item x="230"/>
        <item x="244"/>
        <item x="311"/>
        <item x="361"/>
        <item x="375"/>
        <item x="242"/>
        <item x="116"/>
        <item x="294"/>
        <item x="406"/>
        <item x="407"/>
        <item x="338"/>
        <item x="337"/>
        <item x="385"/>
        <item x="379"/>
        <item x="413"/>
        <item x="356"/>
        <item x="382"/>
        <item x="339"/>
        <item x="381"/>
        <item x="63"/>
        <item x="212"/>
        <item x="429"/>
        <item x="123"/>
        <item x="150"/>
        <item x="148"/>
        <item x="138"/>
        <item x="225"/>
        <item x="153"/>
        <item x="21"/>
        <item x="287"/>
        <item x="55"/>
        <item x="23"/>
        <item x="127"/>
        <item x="117"/>
        <item x="217"/>
        <item x="438"/>
        <item x="277"/>
        <item x="580"/>
        <item x="432"/>
        <item x="690"/>
        <item x="345"/>
        <item x="15"/>
        <item x="279"/>
        <item x="954"/>
        <item x="57"/>
        <item x="560"/>
        <item x="131"/>
        <item x="3"/>
        <item x="532"/>
        <item x="989"/>
        <item x="567"/>
        <item x="585"/>
        <item x="623"/>
        <item x="998"/>
        <item x="473"/>
        <item x="507"/>
        <item x="491"/>
        <item x="619"/>
        <item x="555"/>
        <item x="582"/>
        <item x="599"/>
        <item x="578"/>
        <item x="561"/>
        <item x="817"/>
        <item x="36"/>
        <item x="984"/>
        <item x="983"/>
        <item x="360"/>
        <item x="447"/>
        <item x="594"/>
        <item x="691"/>
        <item x="93"/>
        <item x="12"/>
        <item x="373"/>
        <item x="541"/>
        <item x="861"/>
        <item x="890"/>
        <item x="882"/>
        <item x="177"/>
        <item x="812"/>
        <item x="534"/>
        <item x="859"/>
        <item x="844"/>
        <item x="894"/>
        <item x="771"/>
        <item x="240"/>
        <item x="246"/>
        <item x="336"/>
        <item x="742"/>
        <item x="192"/>
        <item x="612"/>
        <item x="484"/>
        <item x="504"/>
        <item x="762"/>
        <item x="436"/>
        <item x="122"/>
        <item x="37"/>
        <item x="53"/>
        <item x="110"/>
        <item x="202"/>
        <item x="545"/>
        <item x="839"/>
        <item x="767"/>
        <item x="858"/>
        <item x="418"/>
        <item x="254"/>
        <item x="813"/>
        <item x="834"/>
        <item x="47"/>
        <item x="527"/>
        <item x="904"/>
        <item x="664"/>
        <item x="1003"/>
        <item x="707"/>
        <item x="455"/>
        <item x="314"/>
        <item x="164"/>
        <item x="167"/>
        <item x="270"/>
        <item x="951"/>
        <item x="251"/>
        <item x="554"/>
        <item x="6"/>
        <item x="477"/>
        <item x="424"/>
        <item x="515"/>
        <item x="285"/>
        <item x="744"/>
        <item x="490"/>
        <item x="97"/>
        <item x="162"/>
        <item x="533"/>
        <item x="134"/>
        <item x="511"/>
        <item x="485"/>
        <item x="82"/>
        <item x="222"/>
        <item x="98"/>
        <item x="712"/>
        <item x="302"/>
        <item x="814"/>
        <item x="411"/>
        <item x="872"/>
        <item x="979"/>
        <item x="583"/>
        <item x="331"/>
        <item x="543"/>
        <item x="328"/>
        <item x="112"/>
        <item x="388"/>
        <item x="250"/>
        <item x="335"/>
        <item x="330"/>
        <item x="720"/>
        <item x="627"/>
        <item x="892"/>
        <item x="59"/>
        <item x="815"/>
        <item x="749"/>
        <item x="773"/>
        <item x="525"/>
        <item x="464"/>
        <item x="531"/>
        <item x="370"/>
        <item x="501"/>
        <item x="208"/>
        <item x="961"/>
        <item x="777"/>
        <item x="649"/>
        <item x="305"/>
        <item x="939"/>
        <item x="765"/>
        <item x="84"/>
        <item x="226"/>
        <item x="333"/>
        <item x="667"/>
        <item x="648"/>
        <item x="324"/>
        <item x="312"/>
        <item x="918"/>
        <item x="877"/>
        <item x="564"/>
        <item x="801"/>
        <item x="804"/>
        <item x="322"/>
        <item x="911"/>
        <item x="506"/>
        <item x="67"/>
        <item x="54"/>
        <item x="238"/>
        <item x="699"/>
        <item x="948"/>
        <item x="833"/>
        <item x="236"/>
        <item x="365"/>
        <item x="747"/>
        <item x="724"/>
        <item x="433"/>
        <item x="218"/>
        <item x="510"/>
        <item x="309"/>
        <item x="415"/>
        <item x="248"/>
        <item x="257"/>
        <item x="141"/>
        <item x="902"/>
        <item x="964"/>
        <item x="367"/>
        <item x="869"/>
        <item x="654"/>
        <item x="697"/>
        <item x="980"/>
        <item x="159"/>
        <item x="853"/>
        <item x="683"/>
        <item x="816"/>
        <item x="846"/>
        <item x="761"/>
        <item x="960"/>
        <item x="446"/>
        <item x="357"/>
        <item x="184"/>
        <item x="457"/>
        <item x="966"/>
        <item x="358"/>
        <item x="465"/>
        <item x="293"/>
        <item x="136"/>
        <item x="179"/>
        <item x="434"/>
        <item x="42"/>
        <item x="927"/>
        <item x="857"/>
        <item x="959"/>
        <item x="306"/>
        <item x="764"/>
        <item x="798"/>
        <item x="170"/>
        <item x="731"/>
        <item x="189"/>
        <item x="267"/>
        <item x="467"/>
        <item x="313"/>
        <item x="931"/>
        <item x="522"/>
        <item x="871"/>
        <item x="730"/>
        <item x="895"/>
        <item x="420"/>
        <item x="614"/>
        <item x="96"/>
        <item x="949"/>
        <item x="811"/>
        <item x="11"/>
        <item x="327"/>
        <item x="454"/>
        <item x="351"/>
        <item x="103"/>
        <item x="480"/>
        <item x="897"/>
        <item x="397"/>
        <item x="340"/>
        <item x="114"/>
        <item x="51"/>
        <item x="642"/>
        <item x="186"/>
        <item x="196"/>
        <item x="650"/>
        <item x="653"/>
        <item x="32"/>
        <item x="121"/>
        <item x="805"/>
        <item x="343"/>
        <item x="822"/>
        <item x="425"/>
        <item x="113"/>
        <item x="512"/>
        <item x="562"/>
        <item x="45"/>
        <item x="603"/>
        <item x="348"/>
        <item x="600"/>
        <item x="726"/>
        <item x="888"/>
        <item x="881"/>
        <item x="962"/>
        <item x="30"/>
        <item x="628"/>
        <item x="849"/>
        <item x="423"/>
        <item x="199"/>
        <item x="609"/>
        <item x="896"/>
        <item x="879"/>
        <item x="604"/>
        <item x="758"/>
        <item x="692"/>
        <item x="393"/>
        <item x="323"/>
        <item x="725"/>
        <item x="967"/>
        <item x="549"/>
        <item x="694"/>
        <item x="635"/>
        <item x="41"/>
        <item x="87"/>
        <item x="803"/>
        <item x="108"/>
        <item x="156"/>
        <item x="120"/>
        <item x="825"/>
        <item x="768"/>
        <item x="481"/>
        <item x="394"/>
        <item x="529"/>
        <item x="629"/>
        <item x="519"/>
        <item x="178"/>
        <item x="916"/>
        <item x="183"/>
        <item x="830"/>
        <item x="702"/>
        <item x="670"/>
        <item x="898"/>
        <item x="459"/>
        <item x="35"/>
        <item x="463"/>
        <item x="847"/>
        <item x="728"/>
        <item x="652"/>
        <item x="905"/>
        <item x="986"/>
        <item x="940"/>
        <item x="206"/>
        <item x="70"/>
        <item x="763"/>
        <item x="936"/>
        <item x="745"/>
        <item x="922"/>
        <item x="461"/>
        <item x="466"/>
        <item x="487"/>
        <item x="526"/>
        <item x="204"/>
        <item x="378"/>
        <item x="584"/>
        <item x="946"/>
        <item x="105"/>
        <item x="656"/>
        <item x="661"/>
        <item x="884"/>
        <item x="701"/>
        <item x="395"/>
        <item x="426"/>
        <item x="968"/>
        <item x="735"/>
        <item x="779"/>
        <item x="832"/>
        <item x="414"/>
        <item x="757"/>
        <item x="885"/>
        <item x="592"/>
        <item x="680"/>
        <item x="548"/>
        <item x="873"/>
        <item x="133"/>
        <item x="458"/>
        <item x="809"/>
        <item x="571"/>
        <item x="976"/>
        <item x="786"/>
        <item x="617"/>
        <item x="574"/>
        <item x="203"/>
        <item x="637"/>
        <item x="79"/>
        <item x="827"/>
        <item x="359"/>
        <item x="471"/>
        <item x="505"/>
        <item x="552"/>
        <item x="28"/>
        <item x="610"/>
        <item x="843"/>
        <item x="5"/>
        <item x="963"/>
        <item x="31"/>
        <item x="975"/>
        <item x="180"/>
        <item x="176"/>
        <item x="352"/>
        <item x="364"/>
        <item x="19"/>
        <item x="602"/>
        <item x="586"/>
        <item x="572"/>
        <item x="802"/>
        <item x="785"/>
        <item x="716"/>
        <item x="590"/>
        <item x="88"/>
        <item x="703"/>
        <item x="855"/>
        <item x="797"/>
        <item x="945"/>
        <item x="190"/>
        <item x="994"/>
        <item x="300"/>
        <item x="955"/>
        <item x="528"/>
        <item x="215"/>
        <item x="145"/>
        <item x="368"/>
        <item x="468"/>
        <item x="161"/>
        <item x="695"/>
        <item x="76"/>
        <item x="151"/>
        <item x="276"/>
        <item x="384"/>
        <item x="620"/>
        <item x="92"/>
        <item x="456"/>
        <item x="538"/>
        <item x="556"/>
        <item x="671"/>
        <item x="273"/>
        <item x="470"/>
        <item x="449"/>
        <item x="341"/>
        <item x="332"/>
        <item x="907"/>
        <item x="593"/>
        <item x="618"/>
        <item x="969"/>
        <item x="317"/>
        <item x="876"/>
        <item x="774"/>
        <item x="943"/>
        <item x="509"/>
        <item x="848"/>
        <item x="374"/>
        <item x="482"/>
        <item x="288"/>
        <item x="280"/>
        <item x="685"/>
        <item x="806"/>
        <item x="172"/>
        <item x="537"/>
        <item x="957"/>
        <item x="607"/>
        <item x="755"/>
        <item x="835"/>
        <item x="472"/>
        <item x="676"/>
        <item x="829"/>
        <item x="999"/>
        <item x="626"/>
        <item x="498"/>
        <item x="289"/>
        <item x="952"/>
        <item x="800"/>
        <item x="448"/>
        <item x="1001"/>
        <item x="64"/>
        <item x="606"/>
        <item x="919"/>
        <item x="659"/>
        <item x="34"/>
        <item x="33"/>
        <item x="264"/>
        <item x="142"/>
        <item x="419"/>
        <item x="241"/>
        <item x="993"/>
        <item x="396"/>
        <item x="753"/>
        <item x="793"/>
        <item x="44"/>
        <item x="408"/>
        <item x="124"/>
        <item x="495"/>
        <item x="711"/>
        <item x="917"/>
        <item x="903"/>
        <item x="766"/>
        <item x="402"/>
        <item x="50"/>
        <item x="530"/>
        <item x="392"/>
        <item x="780"/>
        <item x="497"/>
        <item x="575"/>
        <item x="18"/>
        <item x="772"/>
        <item x="677"/>
        <item x="427"/>
        <item x="782"/>
        <item x="810"/>
        <item x="494"/>
        <item x="981"/>
        <item x="476"/>
        <item x="941"/>
        <item x="974"/>
        <item x="660"/>
        <item x="631"/>
        <item x="539"/>
        <item x="569"/>
        <item x="856"/>
        <item x="928"/>
        <item x="488"/>
        <item x="431"/>
        <item x="514"/>
        <item x="74"/>
        <item x="845"/>
        <item x="160"/>
        <item x="118"/>
        <item x="579"/>
        <item x="430"/>
        <item x="39"/>
        <item x="115"/>
        <item x="503"/>
        <item x="908"/>
        <item x="304"/>
        <item x="147"/>
        <item x="126"/>
        <item x="65"/>
        <item x="295"/>
        <item x="165"/>
        <item x="828"/>
        <item x="838"/>
        <item x="721"/>
        <item x="645"/>
        <item x="790"/>
        <item x="173"/>
        <item x="883"/>
        <item x="760"/>
        <item x="644"/>
        <item x="880"/>
        <item x="995"/>
        <item x="632"/>
        <item x="673"/>
        <item x="325"/>
        <item x="971"/>
        <item x="435"/>
        <item x="565"/>
        <item x="746"/>
        <item x="899"/>
        <item x="615"/>
        <item x="298"/>
        <item x="679"/>
        <item x="854"/>
        <item x="372"/>
        <item x="639"/>
        <item x="78"/>
        <item x="201"/>
        <item x="750"/>
        <item x="377"/>
        <item x="200"/>
        <item x="191"/>
        <item x="158"/>
        <item x="72"/>
        <item x="73"/>
        <item x="25"/>
        <item x="636"/>
        <item x="144"/>
        <item x="616"/>
        <item x="391"/>
        <item x="496"/>
        <item x="978"/>
        <item x="687"/>
        <item x="255"/>
        <item x="439"/>
        <item x="483"/>
        <item x="729"/>
        <item x="573"/>
        <item x="826"/>
        <item x="403"/>
        <item x="169"/>
        <item x="95"/>
        <item x="714"/>
        <item x="924"/>
        <item x="820"/>
        <item x="417"/>
        <item x="329"/>
        <item x="665"/>
        <item x="211"/>
        <item x="688"/>
        <item x="319"/>
        <item x="422"/>
        <item x="249"/>
        <item x="245"/>
        <item x="613"/>
        <item x="850"/>
        <item x="878"/>
        <item x="513"/>
        <item x="717"/>
        <item x="733"/>
        <item x="588"/>
        <item x="297"/>
        <item x="146"/>
        <item x="748"/>
        <item x="409"/>
        <item x="991"/>
        <item x="787"/>
        <item x="239"/>
        <item x="258"/>
        <item x="972"/>
        <item x="66"/>
        <item x="301"/>
        <item x="889"/>
        <item x="913"/>
        <item x="102"/>
        <item x="303"/>
        <item x="316"/>
        <item x="550"/>
        <item x="686"/>
        <item x="405"/>
        <item x="863"/>
        <item x="460"/>
        <item x="83"/>
        <item x="640"/>
        <item x="135"/>
        <item x="930"/>
        <item x="320"/>
        <item x="520"/>
        <item x="1002"/>
        <item x="947"/>
        <item x="891"/>
        <item x="275"/>
        <item x="140"/>
        <item x="139"/>
        <item x="867"/>
        <item x="836"/>
        <item x="852"/>
        <item x="272"/>
        <item x="16"/>
        <item x="137"/>
        <item x="559"/>
        <item x="185"/>
        <item x="920"/>
        <item x="453"/>
        <item x="451"/>
        <item x="274"/>
        <item x="492"/>
        <item x="387"/>
        <item x="290"/>
        <item x="624"/>
        <item x="958"/>
        <item x="442"/>
        <item x="956"/>
        <item x="596"/>
        <item x="500"/>
        <item x="926"/>
        <item x="942"/>
        <item x="678"/>
        <item x="718"/>
        <item x="553"/>
        <item x="452"/>
        <item x="641"/>
        <item x="704"/>
        <item x="43"/>
        <item x="722"/>
        <item x="739"/>
        <item x="252"/>
        <item x="223"/>
        <item x="75"/>
        <item x="220"/>
        <item x="663"/>
        <item x="696"/>
        <item x="489"/>
        <item x="318"/>
        <item x="228"/>
        <item x="693"/>
        <item x="950"/>
        <item x="689"/>
        <item x="386"/>
        <item x="651"/>
        <item x="13"/>
        <item x="229"/>
        <item x="953"/>
        <item x="62"/>
        <item x="61"/>
        <item x="581"/>
        <item x="741"/>
        <item x="2"/>
        <item x="443"/>
        <item x="347"/>
        <item x="46"/>
        <item x="4"/>
        <item x="428"/>
        <item x="282"/>
        <item x="605"/>
        <item x="22"/>
        <item x="48"/>
        <item x="40"/>
        <item x="646"/>
        <item x="412"/>
        <item x="175"/>
        <item x="915"/>
        <item x="783"/>
        <item x="221"/>
        <item x="944"/>
        <item x="260"/>
        <item x="864"/>
        <item x="977"/>
        <item x="247"/>
        <item x="269"/>
        <item x="1000"/>
        <item x="633"/>
        <item x="769"/>
        <item x="658"/>
        <item x="982"/>
        <item x="923"/>
        <item x="354"/>
        <item x="874"/>
        <item x="0"/>
        <item x="17"/>
        <item t="default"/>
      </items>
    </pivotField>
    <pivotField axis="axisPage" subtotalTop="0" showAll="0">
      <items count="95">
        <item x="58"/>
        <item x="71"/>
        <item x="54"/>
        <item x="21"/>
        <item x="4"/>
        <item x="24"/>
        <item x="23"/>
        <item x="17"/>
        <item x="31"/>
        <item x="79"/>
        <item x="80"/>
        <item x="82"/>
        <item x="51"/>
        <item x="26"/>
        <item x="7"/>
        <item x="59"/>
        <item x="49"/>
        <item x="38"/>
        <item x="57"/>
        <item x="90"/>
        <item x="11"/>
        <item x="39"/>
        <item x="55"/>
        <item x="86"/>
        <item x="34"/>
        <item x="14"/>
        <item x="88"/>
        <item x="53"/>
        <item x="69"/>
        <item x="64"/>
        <item x="92"/>
        <item x="85"/>
        <item x="29"/>
        <item x="1"/>
        <item x="93"/>
        <item x="6"/>
        <item x="28"/>
        <item x="35"/>
        <item x="60"/>
        <item x="5"/>
        <item x="13"/>
        <item x="83"/>
        <item x="74"/>
        <item x="44"/>
        <item x="9"/>
        <item x="50"/>
        <item x="48"/>
        <item x="20"/>
        <item x="18"/>
        <item x="91"/>
        <item x="27"/>
        <item x="45"/>
        <item x="68"/>
        <item x="67"/>
        <item x="70"/>
        <item x="30"/>
        <item x="81"/>
        <item x="78"/>
        <item x="43"/>
        <item x="84"/>
        <item x="63"/>
        <item x="32"/>
        <item x="22"/>
        <item x="65"/>
        <item x="8"/>
        <item x="25"/>
        <item x="66"/>
        <item x="40"/>
        <item x="37"/>
        <item x="52"/>
        <item x="41"/>
        <item x="87"/>
        <item x="62"/>
        <item x="47"/>
        <item x="19"/>
        <item x="46"/>
        <item x="12"/>
        <item x="56"/>
        <item x="10"/>
        <item x="61"/>
        <item x="89"/>
        <item x="15"/>
        <item x="0"/>
        <item x="77"/>
        <item x="33"/>
        <item x="42"/>
        <item x="72"/>
        <item x="3"/>
        <item x="73"/>
        <item x="2"/>
        <item x="75"/>
        <item x="76"/>
        <item x="36"/>
        <item x="16"/>
        <item t="default"/>
      </items>
    </pivotField>
    <pivotField subtotalTop="0" showAll="0"/>
    <pivotField dataField="1" subtotalTop="0" showAll="0">
      <items count="51">
        <item x="1"/>
        <item x="4"/>
        <item x="0"/>
        <item x="5"/>
        <item x="7"/>
        <item x="14"/>
        <item x="11"/>
        <item x="15"/>
        <item x="20"/>
        <item x="13"/>
        <item x="10"/>
        <item x="6"/>
        <item x="36"/>
        <item x="9"/>
        <item x="45"/>
        <item x="27"/>
        <item x="17"/>
        <item x="3"/>
        <item x="8"/>
        <item x="18"/>
        <item x="47"/>
        <item x="30"/>
        <item x="33"/>
        <item x="22"/>
        <item x="48"/>
        <item x="46"/>
        <item x="19"/>
        <item x="2"/>
        <item x="23"/>
        <item x="38"/>
        <item x="41"/>
        <item x="26"/>
        <item x="44"/>
        <item x="43"/>
        <item x="42"/>
        <item x="21"/>
        <item x="32"/>
        <item x="31"/>
        <item x="28"/>
        <item x="29"/>
        <item x="24"/>
        <item x="25"/>
        <item x="16"/>
        <item x="12"/>
        <item x="40"/>
        <item x="49"/>
        <item x="34"/>
        <item x="35"/>
        <item x="37"/>
        <item x="39"/>
        <item t="default"/>
      </items>
    </pivotField>
    <pivotField dataField="1" subtotalTop="0" showAll="0"/>
    <pivotField subtotalTop="0" showAll="0"/>
    <pivotField axis="axisPage" subtotalTop="0" showAll="0">
      <items count="648">
        <item x="163"/>
        <item x="165"/>
        <item x="547"/>
        <item x="237"/>
        <item x="176"/>
        <item x="488"/>
        <item x="646"/>
        <item x="543"/>
        <item x="225"/>
        <item x="240"/>
        <item x="157"/>
        <item x="195"/>
        <item x="253"/>
        <item x="175"/>
        <item x="251"/>
        <item x="178"/>
        <item x="193"/>
        <item x="252"/>
        <item x="147"/>
        <item x="188"/>
        <item x="150"/>
        <item x="285"/>
        <item x="19"/>
        <item x="138"/>
        <item x="149"/>
        <item x="135"/>
        <item x="266"/>
        <item x="328"/>
        <item x="559"/>
        <item x="497"/>
        <item x="227"/>
        <item x="156"/>
        <item x="75"/>
        <item x="100"/>
        <item x="313"/>
        <item x="203"/>
        <item x="243"/>
        <item x="190"/>
        <item x="561"/>
        <item x="553"/>
        <item x="344"/>
        <item x="601"/>
        <item x="373"/>
        <item x="393"/>
        <item x="154"/>
        <item x="204"/>
        <item x="475"/>
        <item x="378"/>
        <item x="171"/>
        <item x="118"/>
        <item x="160"/>
        <item x="129"/>
        <item x="471"/>
        <item x="359"/>
        <item x="459"/>
        <item x="347"/>
        <item x="465"/>
        <item x="513"/>
        <item x="511"/>
        <item x="611"/>
        <item x="468"/>
        <item x="582"/>
        <item x="166"/>
        <item x="482"/>
        <item x="120"/>
        <item x="282"/>
        <item x="296"/>
        <item x="581"/>
        <item x="87"/>
        <item x="107"/>
        <item x="78"/>
        <item x="82"/>
        <item x="40"/>
        <item x="217"/>
        <item x="116"/>
        <item x="83"/>
        <item x="641"/>
        <item x="97"/>
        <item x="85"/>
        <item x="209"/>
        <item x="36"/>
        <item x="343"/>
        <item x="272"/>
        <item x="364"/>
        <item x="92"/>
        <item x="585"/>
        <item x="480"/>
        <item x="456"/>
        <item x="325"/>
        <item x="500"/>
        <item x="189"/>
        <item x="565"/>
        <item x="191"/>
        <item x="630"/>
        <item x="280"/>
        <item x="330"/>
        <item x="291"/>
        <item x="452"/>
        <item x="429"/>
        <item x="531"/>
        <item x="642"/>
        <item x="109"/>
        <item x="124"/>
        <item x="290"/>
        <item x="496"/>
        <item x="404"/>
        <item x="590"/>
        <item x="0"/>
        <item x="270"/>
        <item x="299"/>
        <item x="22"/>
        <item x="63"/>
        <item x="588"/>
        <item x="632"/>
        <item x="306"/>
        <item x="79"/>
        <item x="307"/>
        <item x="1"/>
        <item x="239"/>
        <item x="491"/>
        <item x="103"/>
        <item x="403"/>
        <item x="460"/>
        <item x="179"/>
        <item x="230"/>
        <item x="316"/>
        <item x="532"/>
        <item x="350"/>
        <item x="505"/>
        <item x="570"/>
        <item x="148"/>
        <item x="551"/>
        <item x="35"/>
        <item x="54"/>
        <item x="51"/>
        <item x="260"/>
        <item x="161"/>
        <item x="336"/>
        <item x="133"/>
        <item x="136"/>
        <item x="462"/>
        <item x="510"/>
        <item x="11"/>
        <item x="517"/>
        <item x="613"/>
        <item x="184"/>
        <item x="258"/>
        <item x="380"/>
        <item x="71"/>
        <item x="271"/>
        <item x="244"/>
        <item x="269"/>
        <item x="14"/>
        <item x="304"/>
        <item x="263"/>
        <item x="464"/>
        <item x="478"/>
        <item x="49"/>
        <item x="27"/>
        <item x="556"/>
        <item x="495"/>
        <item x="331"/>
        <item x="317"/>
        <item x="444"/>
        <item x="205"/>
        <item x="354"/>
        <item x="334"/>
        <item x="506"/>
        <item x="415"/>
        <item x="349"/>
        <item x="197"/>
        <item x="104"/>
        <item x="39"/>
        <item x="68"/>
        <item x="41"/>
        <item x="627"/>
        <item x="598"/>
        <item x="526"/>
        <item x="294"/>
        <item x="310"/>
        <item x="573"/>
        <item x="208"/>
        <item x="567"/>
        <item x="549"/>
        <item x="529"/>
        <item x="629"/>
        <item x="277"/>
        <item x="622"/>
        <item x="423"/>
        <item x="479"/>
        <item x="484"/>
        <item x="405"/>
        <item x="436"/>
        <item x="112"/>
        <item x="577"/>
        <item x="284"/>
        <item x="226"/>
        <item x="173"/>
        <item x="255"/>
        <item x="643"/>
        <item x="65"/>
        <item x="387"/>
        <item x="246"/>
        <item x="369"/>
        <item x="382"/>
        <item x="7"/>
        <item x="158"/>
        <item x="134"/>
        <item x="162"/>
        <item x="159"/>
        <item x="132"/>
        <item x="143"/>
        <item x="199"/>
        <item x="130"/>
        <item x="200"/>
        <item x="172"/>
        <item x="155"/>
        <item x="216"/>
        <item x="131"/>
        <item x="168"/>
        <item x="169"/>
        <item x="174"/>
        <item x="177"/>
        <item x="146"/>
        <item x="139"/>
        <item x="167"/>
        <item x="186"/>
        <item x="288"/>
        <item x="250"/>
        <item x="145"/>
        <item x="144"/>
        <item x="616"/>
        <item x="345"/>
        <item x="77"/>
        <item x="342"/>
        <item x="503"/>
        <item x="489"/>
        <item x="589"/>
        <item x="402"/>
        <item x="9"/>
        <item x="47"/>
        <item x="34"/>
        <item x="42"/>
        <item x="31"/>
        <item x="458"/>
        <item x="438"/>
        <item x="66"/>
        <item x="37"/>
        <item x="105"/>
        <item x="554"/>
        <item x="639"/>
        <item x="329"/>
        <item x="108"/>
        <item x="419"/>
        <item x="89"/>
        <item x="603"/>
        <item x="486"/>
        <item x="477"/>
        <item x="636"/>
        <item x="457"/>
        <item x="560"/>
        <item x="53"/>
        <item x="50"/>
        <item x="96"/>
        <item x="18"/>
        <item x="6"/>
        <item x="624"/>
        <item x="533"/>
        <item x="367"/>
        <item x="394"/>
        <item x="366"/>
        <item x="422"/>
        <item x="257"/>
        <item x="527"/>
        <item x="628"/>
        <item x="580"/>
        <item x="58"/>
        <item x="324"/>
        <item x="321"/>
        <item x="268"/>
        <item x="574"/>
        <item x="297"/>
        <item x="303"/>
        <item x="248"/>
        <item x="194"/>
        <item x="319"/>
        <item x="44"/>
        <item x="170"/>
        <item x="213"/>
        <item x="121"/>
        <item x="185"/>
        <item x="153"/>
        <item x="259"/>
        <item x="515"/>
        <item x="397"/>
        <item x="81"/>
        <item x="142"/>
        <item x="88"/>
        <item x="212"/>
        <item x="137"/>
        <item x="286"/>
        <item x="214"/>
        <item x="52"/>
        <item x="361"/>
        <item x="28"/>
        <item x="298"/>
        <item x="467"/>
        <item x="315"/>
        <item x="57"/>
        <item x="70"/>
        <item x="238"/>
        <item x="245"/>
        <item x="69"/>
        <item x="16"/>
        <item x="492"/>
        <item x="473"/>
        <item x="519"/>
        <item x="431"/>
        <item x="383"/>
        <item x="5"/>
        <item x="33"/>
        <item x="414"/>
        <item x="545"/>
        <item x="512"/>
        <item x="447"/>
        <item x="441"/>
        <item x="461"/>
        <item x="180"/>
        <item x="440"/>
        <item x="418"/>
        <item x="337"/>
        <item x="283"/>
        <item x="625"/>
        <item x="606"/>
        <item x="490"/>
        <item x="557"/>
        <item x="218"/>
        <item x="450"/>
        <item x="612"/>
        <item x="341"/>
        <item x="287"/>
        <item x="430"/>
        <item x="360"/>
        <item x="530"/>
        <item x="122"/>
        <item x="375"/>
        <item x="410"/>
        <item x="275"/>
        <item x="322"/>
        <item x="353"/>
        <item x="498"/>
        <item x="470"/>
        <item x="494"/>
        <item x="62"/>
        <item x="538"/>
        <item x="421"/>
        <item x="568"/>
        <item x="126"/>
        <item x="578"/>
        <item x="579"/>
        <item x="376"/>
        <item x="363"/>
        <item x="362"/>
        <item x="289"/>
        <item x="201"/>
        <item x="377"/>
        <item x="638"/>
        <item x="391"/>
        <item x="569"/>
        <item x="348"/>
        <item x="99"/>
        <item x="235"/>
        <item x="427"/>
        <item x="115"/>
        <item x="499"/>
        <item x="346"/>
        <item x="469"/>
        <item x="502"/>
        <item x="43"/>
        <item x="593"/>
        <item x="379"/>
        <item x="396"/>
        <item x="398"/>
        <item x="399"/>
        <item x="400"/>
        <item x="413"/>
        <item x="485"/>
        <item x="412"/>
        <item x="265"/>
        <item x="384"/>
        <item x="407"/>
        <item x="466"/>
        <item x="446"/>
        <item x="389"/>
        <item x="463"/>
        <item x="472"/>
        <item x="451"/>
        <item x="562"/>
        <item x="182"/>
        <item x="357"/>
        <item x="249"/>
        <item x="474"/>
        <item x="433"/>
        <item x="73"/>
        <item x="340"/>
        <item x="504"/>
        <item x="605"/>
        <item x="3"/>
        <item x="94"/>
        <item x="597"/>
        <item x="595"/>
        <item x="548"/>
        <item x="640"/>
        <item x="428"/>
        <item x="445"/>
        <item x="539"/>
        <item x="453"/>
        <item x="381"/>
        <item x="395"/>
        <item x="409"/>
        <item x="501"/>
        <item x="599"/>
        <item x="546"/>
        <item x="537"/>
        <item x="196"/>
        <item x="535"/>
        <item x="645"/>
        <item x="117"/>
        <item x="55"/>
        <item x="29"/>
        <item x="301"/>
        <item x="17"/>
        <item x="314"/>
        <item x="12"/>
        <item x="59"/>
        <item x="60"/>
        <item x="2"/>
        <item x="229"/>
        <item x="371"/>
        <item x="372"/>
        <item x="74"/>
        <item x="224"/>
        <item x="101"/>
        <item x="356"/>
        <item x="525"/>
        <item x="386"/>
        <item x="388"/>
        <item x="267"/>
        <item x="558"/>
        <item x="221"/>
        <item x="236"/>
        <item x="609"/>
        <item x="528"/>
        <item x="424"/>
        <item x="247"/>
        <item x="516"/>
        <item x="449"/>
        <item x="552"/>
        <item x="20"/>
        <item x="483"/>
        <item x="261"/>
        <item x="623"/>
        <item x="318"/>
        <item x="610"/>
        <item x="233"/>
        <item x="276"/>
        <item x="26"/>
        <item x="620"/>
        <item x="56"/>
        <item x="106"/>
        <item x="608"/>
        <item x="241"/>
        <item x="542"/>
        <item x="222"/>
        <item x="234"/>
        <item x="102"/>
        <item x="320"/>
        <item x="262"/>
        <item x="46"/>
        <item x="164"/>
        <item x="21"/>
        <item x="355"/>
        <item x="358"/>
        <item x="437"/>
        <item x="13"/>
        <item x="335"/>
        <item x="442"/>
        <item x="140"/>
        <item x="352"/>
        <item x="592"/>
        <item x="619"/>
        <item x="127"/>
        <item x="416"/>
        <item x="591"/>
        <item x="576"/>
        <item x="256"/>
        <item x="365"/>
        <item x="38"/>
        <item x="300"/>
        <item x="408"/>
        <item x="425"/>
        <item x="481"/>
        <item x="80"/>
        <item x="220"/>
        <item x="295"/>
        <item x="448"/>
        <item x="368"/>
        <item x="327"/>
        <item x="114"/>
        <item x="443"/>
        <item x="93"/>
        <item x="618"/>
        <item x="417"/>
        <item x="141"/>
        <item x="586"/>
        <item x="487"/>
        <item x="626"/>
        <item x="631"/>
        <item x="604"/>
        <item x="635"/>
        <item x="219"/>
        <item x="308"/>
        <item x="584"/>
        <item x="23"/>
        <item x="273"/>
        <item x="128"/>
        <item x="390"/>
        <item x="311"/>
        <item x="119"/>
        <item x="521"/>
        <item x="187"/>
        <item x="339"/>
        <item x="25"/>
        <item x="571"/>
        <item x="305"/>
        <item x="110"/>
        <item x="24"/>
        <item x="541"/>
        <item x="607"/>
        <item x="455"/>
        <item x="615"/>
        <item x="540"/>
        <item x="279"/>
        <item x="113"/>
        <item x="600"/>
        <item x="111"/>
        <item x="210"/>
        <item x="95"/>
        <item x="48"/>
        <item x="4"/>
        <item x="439"/>
        <item x="633"/>
        <item x="281"/>
        <item x="45"/>
        <item x="123"/>
        <item x="151"/>
        <item x="602"/>
        <item x="152"/>
        <item x="637"/>
        <item x="198"/>
        <item x="583"/>
        <item x="293"/>
        <item x="338"/>
        <item x="476"/>
        <item x="572"/>
        <item x="575"/>
        <item x="420"/>
        <item x="514"/>
        <item x="411"/>
        <item x="594"/>
        <item x="323"/>
        <item x="434"/>
        <item x="302"/>
        <item x="231"/>
        <item x="223"/>
        <item x="432"/>
        <item x="392"/>
        <item x="91"/>
        <item x="206"/>
        <item x="30"/>
        <item x="64"/>
        <item x="98"/>
        <item x="522"/>
        <item x="254"/>
        <item x="309"/>
        <item x="76"/>
        <item x="232"/>
        <item x="566"/>
        <item x="61"/>
        <item x="10"/>
        <item x="183"/>
        <item x="207"/>
        <item x="509"/>
        <item x="508"/>
        <item x="534"/>
        <item x="550"/>
        <item x="211"/>
        <item x="596"/>
        <item x="644"/>
        <item x="621"/>
        <item x="454"/>
        <item x="435"/>
        <item x="264"/>
        <item x="215"/>
        <item x="426"/>
        <item x="90"/>
        <item x="406"/>
        <item x="242"/>
        <item x="86"/>
        <item x="84"/>
        <item x="202"/>
        <item x="32"/>
        <item x="15"/>
        <item x="274"/>
        <item x="181"/>
        <item x="518"/>
        <item x="351"/>
        <item x="374"/>
        <item x="326"/>
        <item x="192"/>
        <item x="385"/>
        <item x="125"/>
        <item x="617"/>
        <item x="292"/>
        <item x="555"/>
        <item x="333"/>
        <item x="587"/>
        <item x="614"/>
        <item x="563"/>
        <item x="228"/>
        <item x="312"/>
        <item x="278"/>
        <item x="536"/>
        <item x="67"/>
        <item x="401"/>
        <item x="520"/>
        <item x="72"/>
        <item x="564"/>
        <item x="634"/>
        <item x="332"/>
        <item x="370"/>
        <item x="493"/>
        <item x="524"/>
        <item x="544"/>
        <item x="523"/>
        <item x="507"/>
        <item x="8"/>
        <item t="default"/>
      </items>
    </pivotField>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s>
  <rowItems count="1">
    <i/>
  </rowItems>
  <colFields count="1">
    <field x="-2"/>
  </colFields>
  <colItems count="2">
    <i>
      <x/>
    </i>
    <i i="1">
      <x v="1"/>
    </i>
  </colItems>
  <pageFields count="5">
    <pageField fld="3" hier="-1"/>
    <pageField fld="5" hier="-1"/>
    <pageField fld="6" hier="-1"/>
    <pageField fld="0" hier="-1"/>
    <pageField fld="11" hier="-1"/>
  </pageFields>
  <dataFields count="2">
    <dataField name="Sum of Fatalities" fld="8" baseField="0" baseItem="0"/>
    <dataField name="Sum of Injuries" fld="9" baseField="0" baseItem="0"/>
  </dataFields>
  <formats count="3">
    <format dxfId="26">
      <pivotArea type="all" dataOnly="0" outline="0" fieldPosition="0"/>
    </format>
    <format dxfId="25">
      <pivotArea outline="0" collapsedLevelsAreSubtotals="1" fieldPosition="0"/>
    </format>
    <format dxfId="24">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B12:V2464" totalsRowShown="0" headerRowDxfId="23" dataDxfId="22" headerRowCellStyle="Normal 2">
  <autoFilter ref="B12:V2464" xr:uid="{00000000-0009-0000-0100-000002000000}"/>
  <sortState xmlns:xlrd2="http://schemas.microsoft.com/office/spreadsheetml/2017/richdata2" ref="B15:V2411">
    <sortCondition ref="E12:E2464"/>
  </sortState>
  <tableColumns count="21">
    <tableColumn id="1" xr3:uid="{00000000-0010-0000-0000-000001000000}" name="Report ID" dataDxfId="21"/>
    <tableColumn id="22" xr3:uid="{00000000-0010-0000-0000-000016000000}" name="Section" dataDxfId="20"/>
    <tableColumn id="2" xr3:uid="{00000000-0010-0000-0000-000002000000}" name="Last Reviewed" dataDxfId="19"/>
    <tableColumn id="4" xr3:uid="{00000000-0010-0000-0000-000004000000}" name="Year" dataDxfId="18"/>
    <tableColumn id="5" xr3:uid="{00000000-0010-0000-0000-000005000000}" name="Date" dataDxfId="17"/>
    <tableColumn id="6" xr3:uid="{00000000-0010-0000-0000-000006000000}" name="Location" dataDxfId="16"/>
    <tableColumn id="7" xr3:uid="{00000000-0010-0000-0000-000007000000}" name="Country" dataDxfId="15"/>
    <tableColumn id="8" xr3:uid="{00000000-0010-0000-0000-000008000000}" name="Severity" dataDxfId="14"/>
    <tableColumn id="9" xr3:uid="{00000000-0010-0000-0000-000009000000}" name="Fatalities" dataDxfId="13"/>
    <tableColumn id="10" xr3:uid="{00000000-0010-0000-0000-00000A000000}" name="Injuries" dataDxfId="12"/>
    <tableColumn id="11" xr3:uid="{00000000-0010-0000-0000-00000B000000}" name="Damage" dataDxfId="11" dataCellStyle="Normal 2"/>
    <tableColumn id="12" xr3:uid="{00000000-0010-0000-0000-00000C000000}" name="Type of Explosives" dataDxfId="10"/>
    <tableColumn id="13" xr3:uid="{00000000-0010-0000-0000-00000D000000}" name="Overview" dataDxfId="9"/>
    <tableColumn id="14" xr3:uid="{00000000-0010-0000-0000-00000E000000}" name="Generic Cause" dataDxfId="8"/>
    <tableColumn id="15" xr3:uid="{00000000-0010-0000-0000-00000F000000}" name="Immediate Cause" dataDxfId="7"/>
    <tableColumn id="16" xr3:uid="{00000000-0010-0000-0000-000010000000}" name="Root Cause" dataDxfId="6"/>
    <tableColumn id="17" xr3:uid="{00000000-0010-0000-0000-000011000000}" name="Report Recommendations" dataDxfId="5"/>
    <tableColumn id="18" xr3:uid="{00000000-0010-0000-0000-000012000000}" name="Measures for preventing ignition" dataDxfId="4"/>
    <tableColumn id="19" xr3:uid="{00000000-0010-0000-0000-000013000000}" name="Measures for ameliorating effects" dataDxfId="3"/>
    <tableColumn id="20" xr3:uid="{00000000-0010-0000-0000-000014000000}" name="Key lessons identified" dataDxfId="2"/>
    <tableColumn id="21" xr3:uid="{00000000-0010-0000-0000-000015000000}" name="Question set" dataDxfId="1"/>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ationalarchives.gov.uk/doc/open-government-licence" TargetMode="External"/><Relationship Id="rId1" Type="http://schemas.openxmlformats.org/officeDocument/2006/relationships/pivotTable" Target="../pivotTables/pivotTable1.xml"/><Relationship Id="rId5" Type="http://schemas.openxmlformats.org/officeDocument/2006/relationships/table" Target="../tables/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V2464"/>
  <sheetViews>
    <sheetView showGridLines="0" tabSelected="1" workbookViewId="0">
      <pane ySplit="12" topLeftCell="A13" activePane="bottomLeft" state="frozen"/>
      <selection pane="bottomLeft" activeCell="M9" sqref="M9"/>
    </sheetView>
  </sheetViews>
  <sheetFormatPr defaultColWidth="29.28515625" defaultRowHeight="12.75" x14ac:dyDescent="0.2"/>
  <cols>
    <col min="1" max="1" width="2.42578125" style="1" customWidth="1"/>
    <col min="2" max="2" width="10.85546875" style="4" customWidth="1"/>
    <col min="3" max="3" width="20" style="4" bestFit="1" customWidth="1"/>
    <col min="4" max="4" width="17.5703125" style="4" bestFit="1" customWidth="1"/>
    <col min="5" max="5" width="14.42578125" style="14" bestFit="1" customWidth="1"/>
    <col min="6" max="6" width="10.42578125" style="4" bestFit="1" customWidth="1"/>
    <col min="7" max="7" width="14.42578125" style="4" bestFit="1" customWidth="1"/>
    <col min="8" max="8" width="12.7109375" style="4" bestFit="1" customWidth="1"/>
    <col min="9" max="9" width="11.140625" style="4" hidden="1" customWidth="1"/>
    <col min="10" max="10" width="10.28515625" style="4" bestFit="1" customWidth="1"/>
    <col min="11" max="11" width="9" style="4" bestFit="1" customWidth="1"/>
    <col min="12" max="12" width="21.28515625" style="4" customWidth="1"/>
    <col min="13" max="13" width="32" style="4" bestFit="1" customWidth="1"/>
    <col min="14" max="14" width="67.28515625" style="4" customWidth="1"/>
    <col min="15" max="15" width="59.5703125" style="4" customWidth="1"/>
    <col min="16" max="16" width="38.42578125" style="4" bestFit="1" customWidth="1"/>
    <col min="17" max="17" width="53.42578125" style="4" customWidth="1"/>
    <col min="18" max="18" width="57.42578125" style="4" customWidth="1"/>
    <col min="19" max="19" width="40" style="4" customWidth="1"/>
    <col min="20" max="20" width="35" style="4" bestFit="1" customWidth="1"/>
    <col min="21" max="21" width="42" style="4" customWidth="1"/>
    <col min="22" max="22" width="13.7109375" style="4" bestFit="1" customWidth="1"/>
    <col min="23" max="16384" width="29.28515625" style="1"/>
  </cols>
  <sheetData>
    <row r="1" spans="2:22" ht="42.75" customHeight="1" x14ac:dyDescent="0.2">
      <c r="B1" s="20" t="s">
        <v>6162</v>
      </c>
      <c r="D1" s="14"/>
      <c r="E1" s="4"/>
      <c r="U1" s="1"/>
      <c r="V1" s="1"/>
    </row>
    <row r="2" spans="2:22" ht="6.75" customHeight="1" x14ac:dyDescent="0.2">
      <c r="D2" s="14"/>
      <c r="E2" s="4"/>
      <c r="V2" s="1"/>
    </row>
    <row r="3" spans="2:22" ht="15" customHeight="1" x14ac:dyDescent="0.25">
      <c r="B3" s="1"/>
      <c r="C3" s="1"/>
      <c r="D3" s="19" t="s">
        <v>428</v>
      </c>
      <c r="E3" s="17" t="s">
        <v>5948</v>
      </c>
      <c r="G3" s="22" t="s">
        <v>6163</v>
      </c>
      <c r="H3" s="21"/>
      <c r="I3" s="21"/>
      <c r="J3" s="21"/>
      <c r="K3" s="21"/>
      <c r="L3" s="21"/>
      <c r="M3" s="21"/>
      <c r="V3" s="1"/>
    </row>
    <row r="4" spans="2:22" ht="15" x14ac:dyDescent="0.25">
      <c r="B4" s="1"/>
      <c r="C4" s="1"/>
      <c r="D4" s="19" t="s">
        <v>1479</v>
      </c>
      <c r="E4" s="17" t="s">
        <v>5948</v>
      </c>
      <c r="G4" s="23" t="s">
        <v>6164</v>
      </c>
      <c r="H4" s="21"/>
      <c r="I4" s="21"/>
      <c r="J4" s="21"/>
      <c r="K4" s="21"/>
      <c r="L4" s="21"/>
      <c r="M4" s="21"/>
      <c r="V4" s="1"/>
    </row>
    <row r="5" spans="2:22" ht="15" x14ac:dyDescent="0.25">
      <c r="B5" s="1"/>
      <c r="C5" s="1"/>
      <c r="D5" s="19" t="s">
        <v>427</v>
      </c>
      <c r="E5" s="17" t="s">
        <v>5948</v>
      </c>
      <c r="G5" s="21"/>
      <c r="H5" s="21"/>
      <c r="I5" s="21"/>
      <c r="J5" s="21"/>
      <c r="K5" s="21"/>
      <c r="L5" s="21"/>
      <c r="M5" s="21"/>
      <c r="V5" s="1"/>
    </row>
    <row r="6" spans="2:22" ht="15" x14ac:dyDescent="0.25">
      <c r="B6" s="1"/>
      <c r="C6" s="1"/>
      <c r="D6" s="19" t="s">
        <v>4869</v>
      </c>
      <c r="E6" s="17" t="s">
        <v>5948</v>
      </c>
      <c r="G6" s="41" t="s">
        <v>6174</v>
      </c>
      <c r="H6" s="41"/>
      <c r="I6" s="41"/>
      <c r="J6" s="41"/>
      <c r="K6" s="41"/>
      <c r="L6" s="41"/>
      <c r="M6" s="41"/>
      <c r="N6" s="41"/>
      <c r="V6" s="1"/>
    </row>
    <row r="7" spans="2:22" ht="15" x14ac:dyDescent="0.25">
      <c r="B7" s="1"/>
      <c r="C7" s="1"/>
      <c r="D7" s="19" t="s">
        <v>1480</v>
      </c>
      <c r="E7" s="17" t="s">
        <v>5948</v>
      </c>
      <c r="G7" s="41"/>
      <c r="H7" s="41"/>
      <c r="I7" s="41"/>
      <c r="J7" s="41"/>
      <c r="K7" s="41"/>
      <c r="L7" s="41"/>
      <c r="M7" s="41"/>
      <c r="N7" s="41"/>
      <c r="V7" s="1"/>
    </row>
    <row r="8" spans="2:22" ht="15" x14ac:dyDescent="0.25">
      <c r="B8" s="1"/>
      <c r="C8" s="1"/>
      <c r="D8"/>
      <c r="E8"/>
      <c r="G8" s="41"/>
      <c r="H8" s="41"/>
      <c r="I8" s="41"/>
      <c r="J8" s="41"/>
      <c r="K8" s="41"/>
      <c r="L8" s="41"/>
      <c r="M8" s="41"/>
      <c r="N8" s="41"/>
      <c r="V8" s="1"/>
    </row>
    <row r="9" spans="2:22" ht="15" x14ac:dyDescent="0.25">
      <c r="B9" s="1"/>
      <c r="C9" s="1"/>
      <c r="D9" s="17" t="s">
        <v>5949</v>
      </c>
      <c r="E9" s="17" t="s">
        <v>5950</v>
      </c>
      <c r="G9" s="40" t="s">
        <v>6173</v>
      </c>
      <c r="H9" s="21"/>
      <c r="I9" s="21"/>
      <c r="J9" s="21"/>
      <c r="K9" s="21"/>
      <c r="L9" s="21"/>
      <c r="M9" s="21"/>
      <c r="V9" s="1"/>
    </row>
    <row r="10" spans="2:22" ht="15" x14ac:dyDescent="0.25">
      <c r="B10" s="1"/>
      <c r="C10" s="1"/>
      <c r="D10" s="18">
        <v>5847</v>
      </c>
      <c r="E10" s="18">
        <v>10792</v>
      </c>
      <c r="G10" s="21"/>
      <c r="H10" s="21"/>
      <c r="I10" s="21"/>
      <c r="J10" s="21"/>
      <c r="K10" s="21"/>
      <c r="L10" s="21"/>
      <c r="M10" s="21"/>
      <c r="V10" s="1"/>
    </row>
    <row r="11" spans="2:22" ht="8.25" customHeight="1" x14ac:dyDescent="0.25">
      <c r="C11" s="18"/>
      <c r="D11" s="14"/>
      <c r="E11" s="4"/>
      <c r="V11" s="1"/>
    </row>
    <row r="12" spans="2:22" x14ac:dyDescent="0.2">
      <c r="B12" s="36" t="s">
        <v>0</v>
      </c>
      <c r="C12" s="37" t="s">
        <v>4869</v>
      </c>
      <c r="D12" s="37" t="s">
        <v>5946</v>
      </c>
      <c r="E12" s="38" t="s">
        <v>428</v>
      </c>
      <c r="F12" s="36" t="s">
        <v>5945</v>
      </c>
      <c r="G12" s="36" t="s">
        <v>1479</v>
      </c>
      <c r="H12" s="36" t="s">
        <v>427</v>
      </c>
      <c r="I12" s="36" t="s">
        <v>2</v>
      </c>
      <c r="J12" s="37" t="s">
        <v>4907</v>
      </c>
      <c r="K12" s="37" t="s">
        <v>4908</v>
      </c>
      <c r="L12" s="36" t="s">
        <v>4909</v>
      </c>
      <c r="M12" s="37" t="s">
        <v>1480</v>
      </c>
      <c r="N12" s="39" t="s">
        <v>1</v>
      </c>
      <c r="O12" s="39" t="s">
        <v>1481</v>
      </c>
      <c r="P12" s="36" t="s">
        <v>1482</v>
      </c>
      <c r="Q12" s="36" t="s">
        <v>3</v>
      </c>
      <c r="R12" s="36" t="s">
        <v>4</v>
      </c>
      <c r="S12" s="36" t="s">
        <v>5</v>
      </c>
      <c r="T12" s="36" t="s">
        <v>6</v>
      </c>
      <c r="U12" s="36" t="s">
        <v>1483</v>
      </c>
      <c r="V12" s="36" t="s">
        <v>1484</v>
      </c>
    </row>
    <row r="13" spans="2:22" ht="51" x14ac:dyDescent="0.2">
      <c r="B13" s="7">
        <v>131</v>
      </c>
      <c r="C13" s="4" t="s">
        <v>4884</v>
      </c>
      <c r="D13" s="4" t="s">
        <v>5947</v>
      </c>
      <c r="E13" s="16">
        <v>1723</v>
      </c>
      <c r="F13" s="10" t="s">
        <v>6172</v>
      </c>
      <c r="G13" s="7" t="s">
        <v>5451</v>
      </c>
      <c r="H13" s="6" t="s">
        <v>446</v>
      </c>
      <c r="I13" s="7" t="s">
        <v>1785</v>
      </c>
      <c r="J13" s="4">
        <v>2</v>
      </c>
      <c r="K13" s="4">
        <v>0</v>
      </c>
      <c r="L13" s="6" t="s">
        <v>6172</v>
      </c>
      <c r="M13" s="7" t="s">
        <v>1604</v>
      </c>
      <c r="N13" s="7" t="s">
        <v>4610</v>
      </c>
      <c r="O13" s="10" t="s">
        <v>6172</v>
      </c>
      <c r="P13" s="7" t="s">
        <v>460</v>
      </c>
      <c r="Q13" s="10" t="s">
        <v>6172</v>
      </c>
      <c r="R13" s="10" t="s">
        <v>6172</v>
      </c>
      <c r="S13" s="10" t="s">
        <v>6172</v>
      </c>
      <c r="T13" s="10" t="s">
        <v>6172</v>
      </c>
      <c r="U13" s="10" t="s">
        <v>6172</v>
      </c>
      <c r="V13" s="10" t="s">
        <v>6172</v>
      </c>
    </row>
    <row r="14" spans="2:22" ht="51" x14ac:dyDescent="0.2">
      <c r="B14" s="7">
        <v>132</v>
      </c>
      <c r="C14" s="4" t="s">
        <v>4884</v>
      </c>
      <c r="D14" s="4" t="s">
        <v>5947</v>
      </c>
      <c r="E14" s="16">
        <v>1788</v>
      </c>
      <c r="F14" s="10" t="s">
        <v>6172</v>
      </c>
      <c r="G14" s="7" t="s">
        <v>5575</v>
      </c>
      <c r="H14" s="6" t="s">
        <v>18</v>
      </c>
      <c r="I14" s="7" t="s">
        <v>1785</v>
      </c>
      <c r="J14" s="4">
        <v>2</v>
      </c>
      <c r="K14" s="4">
        <v>0</v>
      </c>
      <c r="L14" s="10" t="s">
        <v>6172</v>
      </c>
      <c r="M14" s="7" t="s">
        <v>1604</v>
      </c>
      <c r="N14" s="7" t="s">
        <v>4611</v>
      </c>
      <c r="O14" s="10" t="s">
        <v>6172</v>
      </c>
      <c r="P14" s="7" t="s">
        <v>1848</v>
      </c>
      <c r="Q14" s="10" t="s">
        <v>6172</v>
      </c>
      <c r="R14" s="10" t="s">
        <v>6172</v>
      </c>
      <c r="S14" s="10" t="s">
        <v>6172</v>
      </c>
      <c r="T14" s="10" t="s">
        <v>6172</v>
      </c>
      <c r="U14" s="10" t="s">
        <v>6172</v>
      </c>
      <c r="V14" s="10" t="s">
        <v>6172</v>
      </c>
    </row>
    <row r="15" spans="2:22" ht="38.25" x14ac:dyDescent="0.2">
      <c r="B15" s="7">
        <v>139</v>
      </c>
      <c r="C15" s="4" t="s">
        <v>4884</v>
      </c>
      <c r="D15" s="4" t="s">
        <v>5947</v>
      </c>
      <c r="E15" s="16">
        <v>1857</v>
      </c>
      <c r="F15" s="10" t="s">
        <v>6172</v>
      </c>
      <c r="G15" s="4" t="s">
        <v>5398</v>
      </c>
      <c r="H15" s="6" t="s">
        <v>432</v>
      </c>
      <c r="I15" s="7"/>
      <c r="J15" s="4">
        <v>0</v>
      </c>
      <c r="K15" s="4">
        <v>0</v>
      </c>
      <c r="L15" s="10" t="s">
        <v>6172</v>
      </c>
      <c r="M15" s="7" t="s">
        <v>1604</v>
      </c>
      <c r="N15" s="7" t="s">
        <v>4612</v>
      </c>
      <c r="O15" s="10" t="s">
        <v>6172</v>
      </c>
      <c r="P15" s="7" t="s">
        <v>460</v>
      </c>
      <c r="Q15" s="10" t="s">
        <v>6172</v>
      </c>
      <c r="R15" s="10" t="s">
        <v>6172</v>
      </c>
      <c r="S15" s="10" t="s">
        <v>6172</v>
      </c>
      <c r="T15" s="10" t="s">
        <v>6172</v>
      </c>
      <c r="U15" s="10" t="s">
        <v>6172</v>
      </c>
      <c r="V15" s="10" t="s">
        <v>6172</v>
      </c>
    </row>
    <row r="16" spans="2:22" ht="51" x14ac:dyDescent="0.2">
      <c r="B16" s="6">
        <v>1446</v>
      </c>
      <c r="C16" s="4" t="s">
        <v>4878</v>
      </c>
      <c r="D16" s="4" t="s">
        <v>5947</v>
      </c>
      <c r="E16" s="13">
        <v>1863</v>
      </c>
      <c r="F16" s="10" t="s">
        <v>6172</v>
      </c>
      <c r="G16" s="4" t="s">
        <v>5226</v>
      </c>
      <c r="H16" s="6" t="s">
        <v>432</v>
      </c>
      <c r="I16" s="6" t="s">
        <v>1824</v>
      </c>
      <c r="J16" s="4">
        <v>30</v>
      </c>
      <c r="K16" s="4">
        <v>0</v>
      </c>
      <c r="L16" s="10" t="s">
        <v>6172</v>
      </c>
      <c r="M16" s="6" t="s">
        <v>1604</v>
      </c>
      <c r="N16" s="6" t="s">
        <v>1825</v>
      </c>
      <c r="O16" s="10" t="s">
        <v>6172</v>
      </c>
      <c r="P16" s="6" t="s">
        <v>460</v>
      </c>
      <c r="Q16" s="10" t="s">
        <v>6172</v>
      </c>
      <c r="R16" s="10" t="s">
        <v>6172</v>
      </c>
      <c r="S16" s="10" t="s">
        <v>6172</v>
      </c>
      <c r="T16" s="10" t="s">
        <v>6172</v>
      </c>
      <c r="U16" s="10" t="s">
        <v>6172</v>
      </c>
      <c r="V16" s="10" t="s">
        <v>6172</v>
      </c>
    </row>
    <row r="17" spans="2:22" ht="51" x14ac:dyDescent="0.2">
      <c r="B17" s="7">
        <v>64</v>
      </c>
      <c r="C17" s="4" t="s">
        <v>4877</v>
      </c>
      <c r="D17" s="4" t="s">
        <v>5947</v>
      </c>
      <c r="E17" s="16">
        <v>1870</v>
      </c>
      <c r="F17" s="10" t="s">
        <v>6172</v>
      </c>
      <c r="G17" s="7" t="s">
        <v>5651</v>
      </c>
      <c r="H17" s="7" t="s">
        <v>11</v>
      </c>
      <c r="I17" s="7" t="s">
        <v>4094</v>
      </c>
      <c r="J17" s="4">
        <v>17</v>
      </c>
      <c r="K17" s="4">
        <v>100</v>
      </c>
      <c r="L17" s="10" t="s">
        <v>6172</v>
      </c>
      <c r="M17" s="7" t="s">
        <v>1595</v>
      </c>
      <c r="N17" s="7" t="s">
        <v>4095</v>
      </c>
      <c r="O17" s="10" t="s">
        <v>6172</v>
      </c>
      <c r="P17" s="7" t="s">
        <v>460</v>
      </c>
      <c r="Q17" s="10" t="s">
        <v>6172</v>
      </c>
      <c r="R17" s="10" t="s">
        <v>6172</v>
      </c>
      <c r="S17" s="10" t="s">
        <v>6172</v>
      </c>
      <c r="T17" s="10" t="s">
        <v>6172</v>
      </c>
      <c r="U17" s="10" t="s">
        <v>6172</v>
      </c>
      <c r="V17" s="10" t="s">
        <v>6172</v>
      </c>
    </row>
    <row r="18" spans="2:22" ht="38.25" x14ac:dyDescent="0.2">
      <c r="B18" s="6">
        <v>929</v>
      </c>
      <c r="C18" s="4" t="s">
        <v>4878</v>
      </c>
      <c r="D18" s="4" t="s">
        <v>5947</v>
      </c>
      <c r="E18" s="13">
        <v>1870</v>
      </c>
      <c r="F18" s="10" t="s">
        <v>6172</v>
      </c>
      <c r="G18" s="4" t="s">
        <v>5324</v>
      </c>
      <c r="H18" s="6" t="s">
        <v>432</v>
      </c>
      <c r="I18" s="6"/>
      <c r="J18" s="4">
        <v>0</v>
      </c>
      <c r="K18" s="4">
        <v>0</v>
      </c>
      <c r="L18" s="10" t="s">
        <v>6172</v>
      </c>
      <c r="M18" s="6" t="s">
        <v>1494</v>
      </c>
      <c r="N18" s="6" t="s">
        <v>1816</v>
      </c>
      <c r="O18" s="10" t="s">
        <v>6172</v>
      </c>
      <c r="P18" s="6" t="s">
        <v>1510</v>
      </c>
      <c r="Q18" s="10" t="s">
        <v>6172</v>
      </c>
      <c r="R18" s="10" t="s">
        <v>6172</v>
      </c>
      <c r="S18" s="10" t="s">
        <v>6172</v>
      </c>
      <c r="T18" s="10" t="s">
        <v>6172</v>
      </c>
      <c r="U18" s="10" t="s">
        <v>6172</v>
      </c>
      <c r="V18" s="10" t="s">
        <v>6172</v>
      </c>
    </row>
    <row r="19" spans="2:22" ht="51" x14ac:dyDescent="0.2">
      <c r="B19" s="7">
        <v>113</v>
      </c>
      <c r="C19" s="4" t="s">
        <v>4871</v>
      </c>
      <c r="D19" s="4" t="s">
        <v>5947</v>
      </c>
      <c r="E19" s="16">
        <v>1923</v>
      </c>
      <c r="F19" s="10" t="s">
        <v>6172</v>
      </c>
      <c r="G19" s="7" t="s">
        <v>4112</v>
      </c>
      <c r="H19" s="6" t="s">
        <v>20</v>
      </c>
      <c r="I19" s="7" t="s">
        <v>1485</v>
      </c>
      <c r="J19" s="4">
        <v>3</v>
      </c>
      <c r="K19" s="4">
        <v>1</v>
      </c>
      <c r="L19" s="10" t="s">
        <v>6172</v>
      </c>
      <c r="M19" s="7" t="s">
        <v>1486</v>
      </c>
      <c r="N19" s="7" t="s">
        <v>1487</v>
      </c>
      <c r="O19" s="7" t="s">
        <v>1488</v>
      </c>
      <c r="P19" s="7" t="s">
        <v>23</v>
      </c>
      <c r="Q19" s="7" t="s">
        <v>5951</v>
      </c>
      <c r="R19" s="7" t="s">
        <v>5952</v>
      </c>
      <c r="S19" s="7" t="s">
        <v>5953</v>
      </c>
      <c r="T19" s="10" t="s">
        <v>6172</v>
      </c>
      <c r="U19" s="10" t="s">
        <v>6172</v>
      </c>
      <c r="V19" s="10" t="s">
        <v>6172</v>
      </c>
    </row>
    <row r="20" spans="2:22" ht="38.25" x14ac:dyDescent="0.2">
      <c r="B20" s="7">
        <v>14495</v>
      </c>
      <c r="C20" s="4" t="s">
        <v>4872</v>
      </c>
      <c r="D20" s="4" t="s">
        <v>5947</v>
      </c>
      <c r="E20" s="16">
        <v>1876</v>
      </c>
      <c r="F20" s="10" t="s">
        <v>6172</v>
      </c>
      <c r="G20" s="4" t="s">
        <v>4381</v>
      </c>
      <c r="H20" s="6" t="s">
        <v>11</v>
      </c>
      <c r="I20" s="7" t="s">
        <v>1489</v>
      </c>
      <c r="J20" s="4">
        <v>1</v>
      </c>
      <c r="K20" s="4">
        <v>0</v>
      </c>
      <c r="L20" s="10" t="s">
        <v>6172</v>
      </c>
      <c r="M20" s="7" t="s">
        <v>1693</v>
      </c>
      <c r="N20" s="7" t="s">
        <v>1695</v>
      </c>
      <c r="O20" s="7" t="s">
        <v>4843</v>
      </c>
      <c r="P20" s="7" t="s">
        <v>1492</v>
      </c>
      <c r="Q20" s="7" t="s">
        <v>4844</v>
      </c>
      <c r="R20" s="10" t="s">
        <v>6172</v>
      </c>
      <c r="S20" s="10" t="s">
        <v>6172</v>
      </c>
      <c r="T20" s="10" t="s">
        <v>6172</v>
      </c>
      <c r="U20" s="7" t="s">
        <v>4845</v>
      </c>
      <c r="V20" s="10" t="s">
        <v>6172</v>
      </c>
    </row>
    <row r="21" spans="2:22" ht="38.25" x14ac:dyDescent="0.2">
      <c r="B21" s="7">
        <v>933</v>
      </c>
      <c r="C21" s="4" t="s">
        <v>4884</v>
      </c>
      <c r="D21" s="4" t="s">
        <v>5947</v>
      </c>
      <c r="E21" s="16">
        <v>1876</v>
      </c>
      <c r="F21" s="10" t="s">
        <v>6172</v>
      </c>
      <c r="G21" s="4" t="s">
        <v>5010</v>
      </c>
      <c r="H21" s="6" t="s">
        <v>11</v>
      </c>
      <c r="I21" s="7" t="s">
        <v>2670</v>
      </c>
      <c r="J21" s="4">
        <v>3</v>
      </c>
      <c r="K21" s="4">
        <v>0</v>
      </c>
      <c r="L21" s="10" t="s">
        <v>6172</v>
      </c>
      <c r="M21" s="7" t="s">
        <v>1604</v>
      </c>
      <c r="N21" s="7" t="s">
        <v>4623</v>
      </c>
      <c r="O21" s="10" t="s">
        <v>6172</v>
      </c>
      <c r="P21" s="7" t="s">
        <v>1750</v>
      </c>
      <c r="Q21" s="10" t="s">
        <v>6172</v>
      </c>
      <c r="R21" s="10" t="s">
        <v>6172</v>
      </c>
      <c r="S21" s="10" t="s">
        <v>6172</v>
      </c>
      <c r="T21" s="10" t="s">
        <v>6172</v>
      </c>
      <c r="U21" s="10" t="s">
        <v>6172</v>
      </c>
      <c r="V21" s="10" t="s">
        <v>6172</v>
      </c>
    </row>
    <row r="22" spans="2:22" ht="38.25" x14ac:dyDescent="0.2">
      <c r="B22" s="7">
        <v>14501</v>
      </c>
      <c r="C22" s="4" t="s">
        <v>4875</v>
      </c>
      <c r="D22" s="4" t="s">
        <v>5947</v>
      </c>
      <c r="E22" s="16">
        <v>1877</v>
      </c>
      <c r="F22" s="10" t="s">
        <v>6172</v>
      </c>
      <c r="G22" s="4" t="s">
        <v>5012</v>
      </c>
      <c r="H22" s="6" t="s">
        <v>11</v>
      </c>
      <c r="I22" s="7" t="s">
        <v>1511</v>
      </c>
      <c r="J22" s="4">
        <v>0</v>
      </c>
      <c r="K22" s="4">
        <v>2</v>
      </c>
      <c r="L22" s="10" t="s">
        <v>6172</v>
      </c>
      <c r="M22" s="7" t="s">
        <v>3347</v>
      </c>
      <c r="N22" s="7" t="s">
        <v>4061</v>
      </c>
      <c r="O22" s="10" t="s">
        <v>6172</v>
      </c>
      <c r="P22" s="7" t="s">
        <v>460</v>
      </c>
      <c r="Q22" s="10" t="s">
        <v>6172</v>
      </c>
      <c r="R22" s="10" t="s">
        <v>6172</v>
      </c>
      <c r="S22" s="10" t="s">
        <v>6172</v>
      </c>
      <c r="T22" s="10" t="s">
        <v>6172</v>
      </c>
      <c r="U22" s="10" t="s">
        <v>6172</v>
      </c>
      <c r="V22" s="10" t="s">
        <v>6172</v>
      </c>
    </row>
    <row r="23" spans="2:22" ht="38.25" x14ac:dyDescent="0.2">
      <c r="B23" s="7">
        <v>1487</v>
      </c>
      <c r="C23" s="4" t="s">
        <v>4877</v>
      </c>
      <c r="D23" s="4" t="s">
        <v>5947</v>
      </c>
      <c r="E23" s="16">
        <v>1877</v>
      </c>
      <c r="F23" s="10" t="s">
        <v>6172</v>
      </c>
      <c r="G23" s="7" t="s">
        <v>5618</v>
      </c>
      <c r="H23" s="7" t="s">
        <v>11</v>
      </c>
      <c r="I23" s="7" t="s">
        <v>1553</v>
      </c>
      <c r="J23" s="4">
        <v>2</v>
      </c>
      <c r="K23" s="4">
        <v>0</v>
      </c>
      <c r="L23" s="10" t="s">
        <v>6172</v>
      </c>
      <c r="M23" s="7" t="s">
        <v>1604</v>
      </c>
      <c r="N23" s="7" t="s">
        <v>4128</v>
      </c>
      <c r="O23" s="10" t="s">
        <v>6172</v>
      </c>
      <c r="P23" s="7" t="s">
        <v>460</v>
      </c>
      <c r="Q23" s="10" t="s">
        <v>6172</v>
      </c>
      <c r="R23" s="10" t="s">
        <v>6172</v>
      </c>
      <c r="S23" s="10" t="s">
        <v>6172</v>
      </c>
      <c r="T23" s="10" t="s">
        <v>6172</v>
      </c>
      <c r="U23" s="10" t="s">
        <v>6172</v>
      </c>
      <c r="V23" s="10" t="s">
        <v>6172</v>
      </c>
    </row>
    <row r="24" spans="2:22" ht="25.5" x14ac:dyDescent="0.2">
      <c r="B24" s="6">
        <v>1494</v>
      </c>
      <c r="C24" s="4" t="s">
        <v>4878</v>
      </c>
      <c r="D24" s="4" t="s">
        <v>5947</v>
      </c>
      <c r="E24" s="13">
        <v>1877</v>
      </c>
      <c r="F24" s="10" t="s">
        <v>6172</v>
      </c>
      <c r="G24" s="6" t="s">
        <v>5751</v>
      </c>
      <c r="H24" s="6" t="s">
        <v>5752</v>
      </c>
      <c r="I24" s="6" t="s">
        <v>1826</v>
      </c>
      <c r="J24" s="4">
        <v>11</v>
      </c>
      <c r="K24" s="4">
        <v>0</v>
      </c>
      <c r="L24" s="10" t="s">
        <v>6172</v>
      </c>
      <c r="M24" s="6" t="s">
        <v>1827</v>
      </c>
      <c r="N24" s="6" t="s">
        <v>1828</v>
      </c>
      <c r="O24" s="10" t="s">
        <v>6172</v>
      </c>
      <c r="P24" s="6" t="s">
        <v>460</v>
      </c>
      <c r="Q24" s="10" t="s">
        <v>6172</v>
      </c>
      <c r="R24" s="10" t="s">
        <v>6172</v>
      </c>
      <c r="S24" s="10" t="s">
        <v>6172</v>
      </c>
      <c r="T24" s="10" t="s">
        <v>6172</v>
      </c>
      <c r="U24" s="10" t="s">
        <v>6172</v>
      </c>
      <c r="V24" s="10" t="s">
        <v>6172</v>
      </c>
    </row>
    <row r="25" spans="2:22" ht="51" x14ac:dyDescent="0.2">
      <c r="B25" s="6">
        <v>16050</v>
      </c>
      <c r="C25" s="4" t="s">
        <v>4880</v>
      </c>
      <c r="D25" s="4" t="s">
        <v>5947</v>
      </c>
      <c r="E25" s="13">
        <v>1877</v>
      </c>
      <c r="F25" s="10" t="s">
        <v>6172</v>
      </c>
      <c r="G25" s="4" t="s">
        <v>5053</v>
      </c>
      <c r="H25" s="6" t="s">
        <v>11</v>
      </c>
      <c r="I25" s="6" t="s">
        <v>1493</v>
      </c>
      <c r="J25" s="4">
        <v>0</v>
      </c>
      <c r="K25" s="4">
        <v>1</v>
      </c>
      <c r="L25" s="10" t="s">
        <v>6172</v>
      </c>
      <c r="M25" s="6" t="s">
        <v>1623</v>
      </c>
      <c r="N25" s="6" t="s">
        <v>2833</v>
      </c>
      <c r="O25" s="10" t="s">
        <v>6172</v>
      </c>
      <c r="P25" s="6" t="s">
        <v>2759</v>
      </c>
      <c r="Q25" s="10" t="s">
        <v>6172</v>
      </c>
      <c r="R25" s="10" t="s">
        <v>6172</v>
      </c>
      <c r="S25" s="10" t="s">
        <v>6172</v>
      </c>
      <c r="T25" s="10" t="s">
        <v>6172</v>
      </c>
      <c r="U25" s="10" t="s">
        <v>6172</v>
      </c>
      <c r="V25" s="10" t="s">
        <v>6172</v>
      </c>
    </row>
    <row r="26" spans="2:22" ht="25.5" x14ac:dyDescent="0.2">
      <c r="B26" s="7">
        <v>1496</v>
      </c>
      <c r="C26" s="4" t="s">
        <v>4884</v>
      </c>
      <c r="D26" s="4" t="s">
        <v>5947</v>
      </c>
      <c r="E26" s="16">
        <v>1877</v>
      </c>
      <c r="F26" s="10" t="s">
        <v>6172</v>
      </c>
      <c r="G26" s="4" t="s">
        <v>5108</v>
      </c>
      <c r="H26" s="6" t="s">
        <v>11</v>
      </c>
      <c r="I26" s="7" t="s">
        <v>1489</v>
      </c>
      <c r="J26" s="4">
        <v>1</v>
      </c>
      <c r="K26" s="4">
        <v>0</v>
      </c>
      <c r="L26" s="10" t="s">
        <v>6172</v>
      </c>
      <c r="M26" s="7" t="s">
        <v>1604</v>
      </c>
      <c r="N26" s="7" t="s">
        <v>4641</v>
      </c>
      <c r="O26" s="10" t="s">
        <v>6172</v>
      </c>
      <c r="P26" s="7" t="s">
        <v>1845</v>
      </c>
      <c r="Q26" s="10" t="s">
        <v>6172</v>
      </c>
      <c r="R26" s="10" t="s">
        <v>6172</v>
      </c>
      <c r="S26" s="10" t="s">
        <v>6172</v>
      </c>
      <c r="T26" s="10" t="s">
        <v>6172</v>
      </c>
      <c r="U26" s="10" t="s">
        <v>6172</v>
      </c>
      <c r="V26" s="10" t="s">
        <v>6172</v>
      </c>
    </row>
    <row r="27" spans="2:22" ht="38.25" x14ac:dyDescent="0.2">
      <c r="B27" s="6">
        <v>1497</v>
      </c>
      <c r="C27" s="4" t="s">
        <v>4886</v>
      </c>
      <c r="D27" s="4" t="s">
        <v>5947</v>
      </c>
      <c r="E27" s="13">
        <v>1877</v>
      </c>
      <c r="F27" s="10" t="s">
        <v>6172</v>
      </c>
      <c r="G27" s="4" t="s">
        <v>5012</v>
      </c>
      <c r="H27" s="6" t="s">
        <v>11</v>
      </c>
      <c r="I27" s="6" t="s">
        <v>1638</v>
      </c>
      <c r="J27" s="4">
        <v>1</v>
      </c>
      <c r="K27" s="4">
        <v>3</v>
      </c>
      <c r="L27" s="10" t="s">
        <v>6172</v>
      </c>
      <c r="M27" s="6" t="s">
        <v>3347</v>
      </c>
      <c r="N27" s="6" t="s">
        <v>3348</v>
      </c>
      <c r="O27" s="10" t="s">
        <v>6172</v>
      </c>
      <c r="P27" s="6" t="s">
        <v>1845</v>
      </c>
      <c r="Q27" s="10" t="s">
        <v>6172</v>
      </c>
      <c r="R27" s="10" t="s">
        <v>6172</v>
      </c>
      <c r="S27" s="10" t="s">
        <v>6172</v>
      </c>
      <c r="T27" s="10" t="s">
        <v>6172</v>
      </c>
      <c r="U27" s="10" t="s">
        <v>6172</v>
      </c>
      <c r="V27" s="10" t="s">
        <v>6172</v>
      </c>
    </row>
    <row r="28" spans="2:22" ht="38.25" x14ac:dyDescent="0.2">
      <c r="B28" s="6">
        <v>1500</v>
      </c>
      <c r="C28" s="4" t="s">
        <v>4878</v>
      </c>
      <c r="D28" s="4" t="s">
        <v>5947</v>
      </c>
      <c r="E28" s="13">
        <v>1878</v>
      </c>
      <c r="F28" s="10" t="s">
        <v>6172</v>
      </c>
      <c r="G28" s="4" t="s">
        <v>5047</v>
      </c>
      <c r="H28" s="6" t="s">
        <v>11</v>
      </c>
      <c r="I28" s="6" t="s">
        <v>1553</v>
      </c>
      <c r="J28" s="4">
        <v>2</v>
      </c>
      <c r="K28" s="4">
        <v>0</v>
      </c>
      <c r="L28" s="10" t="s">
        <v>6172</v>
      </c>
      <c r="M28" s="6" t="s">
        <v>1581</v>
      </c>
      <c r="N28" s="6" t="s">
        <v>1829</v>
      </c>
      <c r="O28" s="10" t="s">
        <v>6172</v>
      </c>
      <c r="P28" s="6" t="s">
        <v>1830</v>
      </c>
      <c r="Q28" s="10" t="s">
        <v>6172</v>
      </c>
      <c r="R28" s="10" t="s">
        <v>6172</v>
      </c>
      <c r="S28" s="10" t="s">
        <v>6172</v>
      </c>
      <c r="T28" s="10" t="s">
        <v>6172</v>
      </c>
      <c r="U28" s="10" t="s">
        <v>6172</v>
      </c>
      <c r="V28" s="10" t="s">
        <v>6172</v>
      </c>
    </row>
    <row r="29" spans="2:22" ht="38.25" x14ac:dyDescent="0.2">
      <c r="B29" s="7">
        <v>1498</v>
      </c>
      <c r="C29" s="4" t="s">
        <v>4884</v>
      </c>
      <c r="D29" s="4" t="s">
        <v>5947</v>
      </c>
      <c r="E29" s="16">
        <v>1878</v>
      </c>
      <c r="F29" s="10" t="s">
        <v>6172</v>
      </c>
      <c r="G29" s="4" t="s">
        <v>5099</v>
      </c>
      <c r="H29" s="6" t="s">
        <v>11</v>
      </c>
      <c r="I29" s="7" t="s">
        <v>1485</v>
      </c>
      <c r="J29" s="4">
        <v>3</v>
      </c>
      <c r="K29" s="4">
        <v>1</v>
      </c>
      <c r="L29" s="10" t="s">
        <v>6172</v>
      </c>
      <c r="M29" s="7" t="s">
        <v>1604</v>
      </c>
      <c r="N29" s="7" t="s">
        <v>4642</v>
      </c>
      <c r="O29" s="10" t="s">
        <v>6172</v>
      </c>
      <c r="P29" s="7" t="s">
        <v>460</v>
      </c>
      <c r="Q29" s="10" t="s">
        <v>6172</v>
      </c>
      <c r="R29" s="10" t="s">
        <v>6172</v>
      </c>
      <c r="S29" s="10" t="s">
        <v>6172</v>
      </c>
      <c r="T29" s="10" t="s">
        <v>6172</v>
      </c>
      <c r="U29" s="10" t="s">
        <v>6172</v>
      </c>
      <c r="V29" s="10" t="s">
        <v>6172</v>
      </c>
    </row>
    <row r="30" spans="2:22" ht="38.25" x14ac:dyDescent="0.2">
      <c r="B30" s="5">
        <v>14502</v>
      </c>
      <c r="C30" s="4" t="s">
        <v>4885</v>
      </c>
      <c r="D30" s="4" t="s">
        <v>5947</v>
      </c>
      <c r="E30" s="15">
        <v>1878</v>
      </c>
      <c r="F30" s="10" t="s">
        <v>6172</v>
      </c>
      <c r="G30" s="4" t="s">
        <v>4963</v>
      </c>
      <c r="H30" s="6" t="s">
        <v>11</v>
      </c>
      <c r="I30" s="6" t="s">
        <v>1511</v>
      </c>
      <c r="J30" s="4">
        <v>0</v>
      </c>
      <c r="K30" s="4">
        <v>2</v>
      </c>
      <c r="L30" s="10" t="s">
        <v>6172</v>
      </c>
      <c r="M30" s="10" t="s">
        <v>6172</v>
      </c>
      <c r="N30" s="6" t="s">
        <v>3284</v>
      </c>
      <c r="O30" s="10" t="s">
        <v>6172</v>
      </c>
      <c r="P30" s="5" t="s">
        <v>460</v>
      </c>
      <c r="Q30" s="10" t="s">
        <v>6172</v>
      </c>
      <c r="R30" s="10" t="s">
        <v>6172</v>
      </c>
      <c r="S30" s="10" t="s">
        <v>6172</v>
      </c>
      <c r="T30" s="10" t="s">
        <v>6172</v>
      </c>
      <c r="U30" s="10" t="s">
        <v>6172</v>
      </c>
      <c r="V30" s="10" t="s">
        <v>6172</v>
      </c>
    </row>
    <row r="31" spans="2:22" ht="25.5" x14ac:dyDescent="0.2">
      <c r="B31" s="5">
        <v>16090</v>
      </c>
      <c r="C31" s="4" t="s">
        <v>4885</v>
      </c>
      <c r="D31" s="4" t="s">
        <v>5947</v>
      </c>
      <c r="E31" s="15">
        <v>1878</v>
      </c>
      <c r="F31" s="10" t="s">
        <v>6172</v>
      </c>
      <c r="G31" s="4" t="s">
        <v>5035</v>
      </c>
      <c r="H31" s="6" t="s">
        <v>11</v>
      </c>
      <c r="I31" s="6" t="s">
        <v>1493</v>
      </c>
      <c r="J31" s="4">
        <v>0</v>
      </c>
      <c r="K31" s="4">
        <v>1</v>
      </c>
      <c r="L31" s="10" t="s">
        <v>6172</v>
      </c>
      <c r="M31" s="10" t="s">
        <v>6172</v>
      </c>
      <c r="N31" s="6" t="s">
        <v>3299</v>
      </c>
      <c r="O31" s="10" t="s">
        <v>6172</v>
      </c>
      <c r="P31" s="5" t="s">
        <v>460</v>
      </c>
      <c r="Q31" s="10" t="s">
        <v>6172</v>
      </c>
      <c r="R31" s="10" t="s">
        <v>6172</v>
      </c>
      <c r="S31" s="10" t="s">
        <v>6172</v>
      </c>
      <c r="T31" s="10" t="s">
        <v>6172</v>
      </c>
      <c r="U31" s="10" t="s">
        <v>6172</v>
      </c>
      <c r="V31" s="10" t="s">
        <v>6172</v>
      </c>
    </row>
    <row r="32" spans="2:22" ht="51" x14ac:dyDescent="0.2">
      <c r="B32" s="9">
        <v>7470</v>
      </c>
      <c r="C32" s="8" t="s">
        <v>4873</v>
      </c>
      <c r="D32" s="4" t="s">
        <v>5947</v>
      </c>
      <c r="E32" s="10">
        <v>1879</v>
      </c>
      <c r="F32" s="10" t="s">
        <v>6172</v>
      </c>
      <c r="G32" s="10" t="s">
        <v>6172</v>
      </c>
      <c r="H32" s="6" t="s">
        <v>11</v>
      </c>
      <c r="I32" s="2" t="s">
        <v>383</v>
      </c>
      <c r="J32" s="4">
        <v>0</v>
      </c>
      <c r="K32" s="4">
        <v>2</v>
      </c>
      <c r="L32" s="10" t="s">
        <v>6172</v>
      </c>
      <c r="M32" s="10" t="s">
        <v>6172</v>
      </c>
      <c r="N32" s="2" t="s">
        <v>468</v>
      </c>
      <c r="O32" s="2" t="s">
        <v>382</v>
      </c>
      <c r="P32" s="2" t="s">
        <v>384</v>
      </c>
      <c r="Q32" s="2" t="s">
        <v>385</v>
      </c>
      <c r="R32" s="2" t="s">
        <v>386</v>
      </c>
      <c r="S32" s="2" t="s">
        <v>387</v>
      </c>
      <c r="T32" s="2" t="s">
        <v>388</v>
      </c>
      <c r="U32" s="2" t="s">
        <v>389</v>
      </c>
      <c r="V32" s="10" t="s">
        <v>6172</v>
      </c>
    </row>
    <row r="33" spans="2:22" ht="25.5" x14ac:dyDescent="0.2">
      <c r="B33" s="7">
        <v>936</v>
      </c>
      <c r="C33" s="4" t="s">
        <v>4877</v>
      </c>
      <c r="D33" s="4" t="s">
        <v>5947</v>
      </c>
      <c r="E33" s="16">
        <v>1879</v>
      </c>
      <c r="F33" s="10" t="s">
        <v>6172</v>
      </c>
      <c r="G33" s="7" t="s">
        <v>5922</v>
      </c>
      <c r="H33" s="7" t="s">
        <v>432</v>
      </c>
      <c r="I33" s="7" t="s">
        <v>1820</v>
      </c>
      <c r="J33" s="4">
        <v>4</v>
      </c>
      <c r="K33" s="4">
        <v>0</v>
      </c>
      <c r="L33" s="10" t="s">
        <v>6172</v>
      </c>
      <c r="M33" s="7" t="s">
        <v>1497</v>
      </c>
      <c r="N33" s="7" t="s">
        <v>4124</v>
      </c>
      <c r="O33" s="10" t="s">
        <v>6172</v>
      </c>
      <c r="P33" s="7" t="s">
        <v>460</v>
      </c>
      <c r="Q33" s="10" t="s">
        <v>6172</v>
      </c>
      <c r="R33" s="10" t="s">
        <v>6172</v>
      </c>
      <c r="S33" s="10" t="s">
        <v>6172</v>
      </c>
      <c r="T33" s="10" t="s">
        <v>6172</v>
      </c>
      <c r="U33" s="10" t="s">
        <v>6172</v>
      </c>
      <c r="V33" s="10" t="s">
        <v>6172</v>
      </c>
    </row>
    <row r="34" spans="2:22" ht="51" x14ac:dyDescent="0.2">
      <c r="B34" s="7">
        <v>8350</v>
      </c>
      <c r="C34" s="4" t="s">
        <v>4877</v>
      </c>
      <c r="D34" s="4" t="s">
        <v>5947</v>
      </c>
      <c r="E34" s="16">
        <v>1879</v>
      </c>
      <c r="F34" s="10" t="s">
        <v>6172</v>
      </c>
      <c r="G34" s="7" t="s">
        <v>5638</v>
      </c>
      <c r="H34" s="7" t="s">
        <v>11</v>
      </c>
      <c r="I34" s="7" t="s">
        <v>1665</v>
      </c>
      <c r="J34" s="4">
        <v>2</v>
      </c>
      <c r="K34" s="4">
        <v>1</v>
      </c>
      <c r="L34" s="10" t="s">
        <v>6172</v>
      </c>
      <c r="M34" s="7" t="s">
        <v>1604</v>
      </c>
      <c r="N34" s="7" t="s">
        <v>4340</v>
      </c>
      <c r="O34" s="10" t="s">
        <v>6172</v>
      </c>
      <c r="P34" s="7" t="s">
        <v>1540</v>
      </c>
      <c r="Q34" s="10" t="s">
        <v>6172</v>
      </c>
      <c r="R34" s="10" t="s">
        <v>6172</v>
      </c>
      <c r="S34" s="10" t="s">
        <v>6172</v>
      </c>
      <c r="T34" s="10" t="s">
        <v>6172</v>
      </c>
      <c r="U34" s="10" t="s">
        <v>6172</v>
      </c>
      <c r="V34" s="10" t="s">
        <v>6172</v>
      </c>
    </row>
    <row r="35" spans="2:22" ht="38.25" x14ac:dyDescent="0.2">
      <c r="B35" s="7">
        <v>939</v>
      </c>
      <c r="C35" s="4" t="s">
        <v>4884</v>
      </c>
      <c r="D35" s="4" t="s">
        <v>5947</v>
      </c>
      <c r="E35" s="16">
        <v>1879</v>
      </c>
      <c r="F35" s="10" t="s">
        <v>6172</v>
      </c>
      <c r="G35" s="4" t="s">
        <v>5051</v>
      </c>
      <c r="H35" s="6" t="s">
        <v>11</v>
      </c>
      <c r="I35" s="7" t="s">
        <v>1553</v>
      </c>
      <c r="J35" s="4">
        <v>2</v>
      </c>
      <c r="K35" s="4">
        <v>0</v>
      </c>
      <c r="L35" s="10" t="s">
        <v>6172</v>
      </c>
      <c r="M35" s="7" t="s">
        <v>1604</v>
      </c>
      <c r="N35" s="7" t="s">
        <v>4624</v>
      </c>
      <c r="O35" s="10" t="s">
        <v>6172</v>
      </c>
      <c r="P35" s="7" t="s">
        <v>1750</v>
      </c>
      <c r="Q35" s="10" t="s">
        <v>6172</v>
      </c>
      <c r="R35" s="10" t="s">
        <v>6172</v>
      </c>
      <c r="S35" s="10" t="s">
        <v>6172</v>
      </c>
      <c r="T35" s="10" t="s">
        <v>6172</v>
      </c>
      <c r="U35" s="10" t="s">
        <v>6172</v>
      </c>
      <c r="V35" s="10" t="s">
        <v>6172</v>
      </c>
    </row>
    <row r="36" spans="2:22" ht="51" x14ac:dyDescent="0.2">
      <c r="B36" s="5">
        <v>16190</v>
      </c>
      <c r="C36" s="4" t="s">
        <v>4885</v>
      </c>
      <c r="D36" s="4" t="s">
        <v>5947</v>
      </c>
      <c r="E36" s="15">
        <v>1880</v>
      </c>
      <c r="F36" s="10" t="s">
        <v>6172</v>
      </c>
      <c r="G36" s="4" t="s">
        <v>4994</v>
      </c>
      <c r="H36" s="6" t="s">
        <v>11</v>
      </c>
      <c r="I36" s="6" t="s">
        <v>1500</v>
      </c>
      <c r="J36" s="4">
        <v>0</v>
      </c>
      <c r="K36" s="4">
        <v>0</v>
      </c>
      <c r="L36" s="10" t="s">
        <v>6172</v>
      </c>
      <c r="M36" s="10" t="s">
        <v>6172</v>
      </c>
      <c r="N36" s="6" t="s">
        <v>3300</v>
      </c>
      <c r="O36" s="10" t="s">
        <v>6172</v>
      </c>
      <c r="P36" s="5" t="s">
        <v>460</v>
      </c>
      <c r="Q36" s="10" t="s">
        <v>6172</v>
      </c>
      <c r="R36" s="10" t="s">
        <v>6172</v>
      </c>
      <c r="S36" s="10" t="s">
        <v>6172</v>
      </c>
      <c r="T36" s="10" t="s">
        <v>6172</v>
      </c>
      <c r="U36" s="10" t="s">
        <v>6172</v>
      </c>
      <c r="V36" s="10" t="s">
        <v>6172</v>
      </c>
    </row>
    <row r="37" spans="2:22" ht="38.25" x14ac:dyDescent="0.2">
      <c r="B37" s="5">
        <v>16219</v>
      </c>
      <c r="C37" s="4" t="s">
        <v>4885</v>
      </c>
      <c r="D37" s="4" t="s">
        <v>5947</v>
      </c>
      <c r="E37" s="15">
        <v>1880</v>
      </c>
      <c r="F37" s="10" t="s">
        <v>6172</v>
      </c>
      <c r="G37" s="4" t="s">
        <v>4971</v>
      </c>
      <c r="H37" s="6" t="s">
        <v>11</v>
      </c>
      <c r="I37" s="6" t="s">
        <v>1579</v>
      </c>
      <c r="J37" s="4">
        <v>0</v>
      </c>
      <c r="K37" s="4">
        <v>3</v>
      </c>
      <c r="L37" s="10" t="s">
        <v>6172</v>
      </c>
      <c r="M37" s="10" t="s">
        <v>6172</v>
      </c>
      <c r="N37" s="6" t="s">
        <v>3301</v>
      </c>
      <c r="O37" s="10" t="s">
        <v>6172</v>
      </c>
      <c r="P37" s="5" t="s">
        <v>3198</v>
      </c>
      <c r="Q37" s="10" t="s">
        <v>6172</v>
      </c>
      <c r="R37" s="10" t="s">
        <v>6172</v>
      </c>
      <c r="S37" s="10" t="s">
        <v>6172</v>
      </c>
      <c r="T37" s="10" t="s">
        <v>6172</v>
      </c>
      <c r="U37" s="10" t="s">
        <v>6172</v>
      </c>
      <c r="V37" s="10" t="s">
        <v>6172</v>
      </c>
    </row>
    <row r="38" spans="2:22" ht="38.25" x14ac:dyDescent="0.2">
      <c r="B38" s="7">
        <v>266</v>
      </c>
      <c r="C38" s="4" t="s">
        <v>4871</v>
      </c>
      <c r="D38" s="4" t="s">
        <v>5947</v>
      </c>
      <c r="E38" s="16">
        <v>1978</v>
      </c>
      <c r="F38" s="10" t="s">
        <v>6172</v>
      </c>
      <c r="G38" s="4" t="s">
        <v>5002</v>
      </c>
      <c r="H38" s="6" t="s">
        <v>11</v>
      </c>
      <c r="I38" s="7" t="s">
        <v>1489</v>
      </c>
      <c r="J38" s="4">
        <v>1</v>
      </c>
      <c r="K38" s="4">
        <v>0</v>
      </c>
      <c r="L38" s="10" t="s">
        <v>6172</v>
      </c>
      <c r="M38" s="7" t="s">
        <v>1490</v>
      </c>
      <c r="N38" s="7" t="s">
        <v>1491</v>
      </c>
      <c r="O38" s="7" t="s">
        <v>5954</v>
      </c>
      <c r="P38" s="7" t="s">
        <v>322</v>
      </c>
      <c r="Q38" s="7" t="s">
        <v>5955</v>
      </c>
      <c r="R38" s="7" t="s">
        <v>5956</v>
      </c>
      <c r="S38" s="4" t="s">
        <v>5957</v>
      </c>
      <c r="T38" s="10" t="s">
        <v>6172</v>
      </c>
      <c r="U38" s="10" t="s">
        <v>6172</v>
      </c>
      <c r="V38" s="10" t="s">
        <v>6172</v>
      </c>
    </row>
    <row r="39" spans="2:22" ht="51" x14ac:dyDescent="0.2">
      <c r="B39" s="7">
        <v>1527</v>
      </c>
      <c r="C39" s="4" t="s">
        <v>4877</v>
      </c>
      <c r="D39" s="4" t="s">
        <v>5947</v>
      </c>
      <c r="E39" s="16">
        <v>1881</v>
      </c>
      <c r="F39" s="10" t="s">
        <v>6172</v>
      </c>
      <c r="G39" s="7" t="s">
        <v>5620</v>
      </c>
      <c r="H39" s="7" t="s">
        <v>11</v>
      </c>
      <c r="I39" s="7" t="s">
        <v>1532</v>
      </c>
      <c r="J39" s="4">
        <v>1</v>
      </c>
      <c r="K39" s="4">
        <v>1</v>
      </c>
      <c r="L39" s="10" t="s">
        <v>6172</v>
      </c>
      <c r="M39" s="7" t="s">
        <v>4129</v>
      </c>
      <c r="N39" s="7" t="s">
        <v>4130</v>
      </c>
      <c r="O39" s="10" t="s">
        <v>6172</v>
      </c>
      <c r="P39" s="7" t="s">
        <v>1549</v>
      </c>
      <c r="Q39" s="10" t="s">
        <v>6172</v>
      </c>
      <c r="R39" s="10" t="s">
        <v>6172</v>
      </c>
      <c r="S39" s="10" t="s">
        <v>6172</v>
      </c>
      <c r="T39" s="10" t="s">
        <v>6172</v>
      </c>
      <c r="U39" s="10" t="s">
        <v>6172</v>
      </c>
      <c r="V39" s="10" t="s">
        <v>6172</v>
      </c>
    </row>
    <row r="40" spans="2:22" ht="51" x14ac:dyDescent="0.2">
      <c r="B40" s="7">
        <v>15466</v>
      </c>
      <c r="C40" s="4" t="s">
        <v>4877</v>
      </c>
      <c r="D40" s="4" t="s">
        <v>5947</v>
      </c>
      <c r="E40" s="16">
        <v>1881</v>
      </c>
      <c r="F40" s="10" t="s">
        <v>6172</v>
      </c>
      <c r="G40" s="7" t="s">
        <v>5643</v>
      </c>
      <c r="H40" s="7" t="s">
        <v>11</v>
      </c>
      <c r="I40" s="7" t="s">
        <v>1532</v>
      </c>
      <c r="J40" s="4">
        <v>1</v>
      </c>
      <c r="K40" s="4">
        <v>1</v>
      </c>
      <c r="L40" s="10" t="s">
        <v>6172</v>
      </c>
      <c r="M40" s="7" t="s">
        <v>1604</v>
      </c>
      <c r="N40" s="7" t="s">
        <v>4463</v>
      </c>
      <c r="O40" s="10" t="s">
        <v>6172</v>
      </c>
      <c r="P40" s="7" t="s">
        <v>2339</v>
      </c>
      <c r="Q40" s="10" t="s">
        <v>6172</v>
      </c>
      <c r="R40" s="10" t="s">
        <v>6172</v>
      </c>
      <c r="S40" s="10" t="s">
        <v>6172</v>
      </c>
      <c r="T40" s="10" t="s">
        <v>6172</v>
      </c>
      <c r="U40" s="10" t="s">
        <v>6172</v>
      </c>
      <c r="V40" s="10" t="s">
        <v>6172</v>
      </c>
    </row>
    <row r="41" spans="2:22" ht="51" x14ac:dyDescent="0.2">
      <c r="B41" s="5">
        <v>1255</v>
      </c>
      <c r="C41" s="4" t="s">
        <v>4885</v>
      </c>
      <c r="D41" s="4" t="s">
        <v>5947</v>
      </c>
      <c r="E41" s="15">
        <v>1881</v>
      </c>
      <c r="F41" s="10" t="s">
        <v>6172</v>
      </c>
      <c r="G41" s="4" t="s">
        <v>5023</v>
      </c>
      <c r="H41" s="6" t="s">
        <v>11</v>
      </c>
      <c r="I41" s="6" t="s">
        <v>2337</v>
      </c>
      <c r="J41" s="4">
        <v>3</v>
      </c>
      <c r="K41" s="4">
        <v>3</v>
      </c>
      <c r="L41" s="10" t="s">
        <v>6172</v>
      </c>
      <c r="M41" s="5" t="s">
        <v>1604</v>
      </c>
      <c r="N41" s="6" t="s">
        <v>3048</v>
      </c>
      <c r="O41" s="10" t="s">
        <v>6172</v>
      </c>
      <c r="P41" s="5" t="s">
        <v>2165</v>
      </c>
      <c r="Q41" s="10" t="s">
        <v>6172</v>
      </c>
      <c r="R41" s="10" t="s">
        <v>6172</v>
      </c>
      <c r="S41" s="10" t="s">
        <v>6172</v>
      </c>
      <c r="T41" s="10" t="s">
        <v>6172</v>
      </c>
      <c r="U41" s="10" t="s">
        <v>6172</v>
      </c>
      <c r="V41" s="10" t="s">
        <v>6172</v>
      </c>
    </row>
    <row r="42" spans="2:22" ht="51" x14ac:dyDescent="0.2">
      <c r="B42" s="5">
        <v>1256</v>
      </c>
      <c r="C42" s="4" t="s">
        <v>4885</v>
      </c>
      <c r="D42" s="4" t="s">
        <v>5947</v>
      </c>
      <c r="E42" s="15">
        <v>1881</v>
      </c>
      <c r="F42" s="10" t="s">
        <v>6172</v>
      </c>
      <c r="G42" s="4" t="s">
        <v>5108</v>
      </c>
      <c r="H42" s="6" t="s">
        <v>11</v>
      </c>
      <c r="I42" s="6" t="s">
        <v>1553</v>
      </c>
      <c r="J42" s="4">
        <v>2</v>
      </c>
      <c r="K42" s="4">
        <v>0</v>
      </c>
      <c r="L42" s="10" t="s">
        <v>6172</v>
      </c>
      <c r="M42" s="5" t="s">
        <v>1604</v>
      </c>
      <c r="N42" s="6" t="s">
        <v>3049</v>
      </c>
      <c r="O42" s="10" t="s">
        <v>6172</v>
      </c>
      <c r="P42" s="5" t="s">
        <v>1753</v>
      </c>
      <c r="Q42" s="10" t="s">
        <v>6172</v>
      </c>
      <c r="R42" s="10" t="s">
        <v>6172</v>
      </c>
      <c r="S42" s="10" t="s">
        <v>6172</v>
      </c>
      <c r="T42" s="10" t="s">
        <v>6172</v>
      </c>
      <c r="U42" s="10" t="s">
        <v>6172</v>
      </c>
      <c r="V42" s="10" t="s">
        <v>6172</v>
      </c>
    </row>
    <row r="43" spans="2:22" ht="51" x14ac:dyDescent="0.2">
      <c r="B43" s="5">
        <v>1526</v>
      </c>
      <c r="C43" s="4" t="s">
        <v>4885</v>
      </c>
      <c r="D43" s="4" t="s">
        <v>5947</v>
      </c>
      <c r="E43" s="15">
        <v>1881</v>
      </c>
      <c r="F43" s="10" t="s">
        <v>6172</v>
      </c>
      <c r="G43" s="4" t="s">
        <v>5131</v>
      </c>
      <c r="H43" s="6" t="s">
        <v>11</v>
      </c>
      <c r="I43" s="6" t="s">
        <v>1485</v>
      </c>
      <c r="J43" s="4">
        <v>3</v>
      </c>
      <c r="K43" s="4">
        <v>1</v>
      </c>
      <c r="L43" s="10" t="s">
        <v>6172</v>
      </c>
      <c r="M43" s="5" t="s">
        <v>1604</v>
      </c>
      <c r="N43" s="6" t="s">
        <v>3050</v>
      </c>
      <c r="O43" s="10" t="s">
        <v>6172</v>
      </c>
      <c r="P43" s="5" t="s">
        <v>1753</v>
      </c>
      <c r="Q43" s="10" t="s">
        <v>6172</v>
      </c>
      <c r="R43" s="10" t="s">
        <v>6172</v>
      </c>
      <c r="S43" s="10" t="s">
        <v>6172</v>
      </c>
      <c r="T43" s="10" t="s">
        <v>6172</v>
      </c>
      <c r="U43" s="10" t="s">
        <v>6172</v>
      </c>
      <c r="V43" s="10" t="s">
        <v>6172</v>
      </c>
    </row>
    <row r="44" spans="2:22" ht="38.25" x14ac:dyDescent="0.2">
      <c r="B44" s="5">
        <v>1539</v>
      </c>
      <c r="C44" s="4" t="s">
        <v>4870</v>
      </c>
      <c r="D44" s="4" t="s">
        <v>5947</v>
      </c>
      <c r="E44" s="15">
        <v>1882</v>
      </c>
      <c r="F44" s="10" t="s">
        <v>6172</v>
      </c>
      <c r="G44" s="6" t="s">
        <v>5568</v>
      </c>
      <c r="H44" s="6" t="s">
        <v>18</v>
      </c>
      <c r="I44" s="6" t="s">
        <v>3435</v>
      </c>
      <c r="J44" s="4">
        <v>17</v>
      </c>
      <c r="K44" s="4">
        <v>9</v>
      </c>
      <c r="L44" s="10" t="s">
        <v>6172</v>
      </c>
      <c r="M44" s="5" t="s">
        <v>2775</v>
      </c>
      <c r="N44" s="6" t="s">
        <v>3436</v>
      </c>
      <c r="O44" s="10" t="s">
        <v>6172</v>
      </c>
      <c r="P44" s="5" t="s">
        <v>1499</v>
      </c>
      <c r="Q44" s="10" t="s">
        <v>6172</v>
      </c>
      <c r="R44" s="10" t="s">
        <v>6172</v>
      </c>
      <c r="S44" s="10" t="s">
        <v>6172</v>
      </c>
      <c r="T44" s="10" t="s">
        <v>6172</v>
      </c>
      <c r="U44" s="10" t="s">
        <v>6172</v>
      </c>
      <c r="V44" s="10" t="s">
        <v>6172</v>
      </c>
    </row>
    <row r="45" spans="2:22" ht="51" x14ac:dyDescent="0.2">
      <c r="B45" s="7">
        <v>1534</v>
      </c>
      <c r="C45" s="4" t="s">
        <v>4875</v>
      </c>
      <c r="D45" s="4" t="s">
        <v>5947</v>
      </c>
      <c r="E45" s="16">
        <v>1882</v>
      </c>
      <c r="F45" s="10" t="s">
        <v>6172</v>
      </c>
      <c r="G45" s="4" t="s">
        <v>4985</v>
      </c>
      <c r="H45" s="6" t="s">
        <v>11</v>
      </c>
      <c r="I45" s="7" t="s">
        <v>1553</v>
      </c>
      <c r="J45" s="4">
        <v>2</v>
      </c>
      <c r="K45" s="4">
        <v>0</v>
      </c>
      <c r="L45" s="10" t="s">
        <v>6172</v>
      </c>
      <c r="M45" s="7" t="s">
        <v>1995</v>
      </c>
      <c r="N45" s="7" t="s">
        <v>3922</v>
      </c>
      <c r="O45" s="10" t="s">
        <v>6172</v>
      </c>
      <c r="P45" s="7" t="s">
        <v>1633</v>
      </c>
      <c r="Q45" s="10" t="s">
        <v>6172</v>
      </c>
      <c r="R45" s="10" t="s">
        <v>6172</v>
      </c>
      <c r="S45" s="10" t="s">
        <v>6172</v>
      </c>
      <c r="T45" s="10" t="s">
        <v>6172</v>
      </c>
      <c r="U45" s="10" t="s">
        <v>6172</v>
      </c>
      <c r="V45" s="10" t="s">
        <v>6172</v>
      </c>
    </row>
    <row r="46" spans="2:22" ht="38.25" x14ac:dyDescent="0.2">
      <c r="B46" s="7">
        <v>10681</v>
      </c>
      <c r="C46" s="4" t="s">
        <v>4875</v>
      </c>
      <c r="D46" s="4" t="s">
        <v>5947</v>
      </c>
      <c r="E46" s="16">
        <v>1882</v>
      </c>
      <c r="F46" s="10" t="s">
        <v>6172</v>
      </c>
      <c r="G46" s="4" t="s">
        <v>5038</v>
      </c>
      <c r="H46" s="6" t="s">
        <v>11</v>
      </c>
      <c r="I46" s="7" t="s">
        <v>1493</v>
      </c>
      <c r="J46" s="4">
        <v>0</v>
      </c>
      <c r="K46" s="4">
        <v>1</v>
      </c>
      <c r="L46" s="10" t="s">
        <v>6172</v>
      </c>
      <c r="M46" s="7" t="s">
        <v>3051</v>
      </c>
      <c r="N46" s="7" t="s">
        <v>4030</v>
      </c>
      <c r="O46" s="10" t="s">
        <v>6172</v>
      </c>
      <c r="P46" s="7" t="s">
        <v>2339</v>
      </c>
      <c r="Q46" s="10" t="s">
        <v>6172</v>
      </c>
      <c r="R46" s="10" t="s">
        <v>6172</v>
      </c>
      <c r="S46" s="10" t="s">
        <v>6172</v>
      </c>
      <c r="T46" s="10" t="s">
        <v>6172</v>
      </c>
      <c r="U46" s="10" t="s">
        <v>6172</v>
      </c>
      <c r="V46" s="10" t="s">
        <v>6172</v>
      </c>
    </row>
    <row r="47" spans="2:22" ht="51" x14ac:dyDescent="0.2">
      <c r="B47" s="7">
        <v>130</v>
      </c>
      <c r="C47" s="4" t="s">
        <v>4877</v>
      </c>
      <c r="D47" s="4" t="s">
        <v>5947</v>
      </c>
      <c r="E47" s="16">
        <v>1882</v>
      </c>
      <c r="F47" s="10" t="s">
        <v>6172</v>
      </c>
      <c r="G47" s="7" t="s">
        <v>4098</v>
      </c>
      <c r="H47" s="7" t="s">
        <v>18</v>
      </c>
      <c r="I47" s="7" t="s">
        <v>4099</v>
      </c>
      <c r="J47" s="4">
        <v>18</v>
      </c>
      <c r="K47" s="4">
        <v>0</v>
      </c>
      <c r="L47" s="10" t="s">
        <v>6172</v>
      </c>
      <c r="M47" s="7" t="s">
        <v>1497</v>
      </c>
      <c r="N47" s="7" t="s">
        <v>4100</v>
      </c>
      <c r="O47" s="10" t="s">
        <v>6172</v>
      </c>
      <c r="P47" s="7" t="s">
        <v>460</v>
      </c>
      <c r="Q47" s="10" t="s">
        <v>6172</v>
      </c>
      <c r="R47" s="10" t="s">
        <v>6172</v>
      </c>
      <c r="S47" s="10" t="s">
        <v>6172</v>
      </c>
      <c r="T47" s="10" t="s">
        <v>6172</v>
      </c>
      <c r="U47" s="10" t="s">
        <v>6172</v>
      </c>
      <c r="V47" s="10" t="s">
        <v>6172</v>
      </c>
    </row>
    <row r="48" spans="2:22" ht="38.25" x14ac:dyDescent="0.2">
      <c r="B48" s="6">
        <v>1533</v>
      </c>
      <c r="C48" s="4" t="s">
        <v>4878</v>
      </c>
      <c r="D48" s="4" t="s">
        <v>5947</v>
      </c>
      <c r="E48" s="13">
        <v>1882</v>
      </c>
      <c r="F48" s="10" t="s">
        <v>6172</v>
      </c>
      <c r="G48" s="4" t="s">
        <v>4985</v>
      </c>
      <c r="H48" s="6" t="s">
        <v>11</v>
      </c>
      <c r="I48" s="6" t="s">
        <v>1489</v>
      </c>
      <c r="J48" s="4">
        <v>1</v>
      </c>
      <c r="K48" s="4">
        <v>0</v>
      </c>
      <c r="L48" s="10" t="s">
        <v>6172</v>
      </c>
      <c r="M48" s="6" t="s">
        <v>1494</v>
      </c>
      <c r="N48" s="6" t="s">
        <v>1831</v>
      </c>
      <c r="O48" s="10" t="s">
        <v>6172</v>
      </c>
      <c r="P48" s="6" t="s">
        <v>1510</v>
      </c>
      <c r="Q48" s="10" t="s">
        <v>6172</v>
      </c>
      <c r="R48" s="10" t="s">
        <v>6172</v>
      </c>
      <c r="S48" s="10" t="s">
        <v>6172</v>
      </c>
      <c r="T48" s="10" t="s">
        <v>6172</v>
      </c>
      <c r="U48" s="10" t="s">
        <v>6172</v>
      </c>
      <c r="V48" s="10" t="s">
        <v>6172</v>
      </c>
    </row>
    <row r="49" spans="2:22" ht="51" x14ac:dyDescent="0.2">
      <c r="B49" s="6">
        <v>7375</v>
      </c>
      <c r="C49" s="4" t="s">
        <v>4878</v>
      </c>
      <c r="D49" s="4" t="s">
        <v>5947</v>
      </c>
      <c r="E49" s="13">
        <v>1882</v>
      </c>
      <c r="F49" s="10" t="s">
        <v>6172</v>
      </c>
      <c r="G49" s="4" t="s">
        <v>5071</v>
      </c>
      <c r="H49" s="6" t="s">
        <v>11</v>
      </c>
      <c r="I49" s="6" t="s">
        <v>1665</v>
      </c>
      <c r="J49" s="4">
        <v>2</v>
      </c>
      <c r="K49" s="4">
        <v>1</v>
      </c>
      <c r="L49" s="10" t="s">
        <v>6172</v>
      </c>
      <c r="M49" s="6" t="s">
        <v>2197</v>
      </c>
      <c r="N49" s="6" t="s">
        <v>2198</v>
      </c>
      <c r="O49" s="10" t="s">
        <v>6172</v>
      </c>
      <c r="P49" s="6" t="s">
        <v>2199</v>
      </c>
      <c r="Q49" s="10" t="s">
        <v>6172</v>
      </c>
      <c r="R49" s="10" t="s">
        <v>6172</v>
      </c>
      <c r="S49" s="10" t="s">
        <v>6172</v>
      </c>
      <c r="T49" s="10" t="s">
        <v>6172</v>
      </c>
      <c r="U49" s="10" t="s">
        <v>6172</v>
      </c>
      <c r="V49" s="10" t="s">
        <v>6172</v>
      </c>
    </row>
    <row r="50" spans="2:22" ht="25.5" x14ac:dyDescent="0.2">
      <c r="B50" s="7">
        <v>129</v>
      </c>
      <c r="C50" s="4" t="s">
        <v>4884</v>
      </c>
      <c r="D50" s="4" t="s">
        <v>5947</v>
      </c>
      <c r="E50" s="16">
        <v>1882</v>
      </c>
      <c r="F50" s="10" t="s">
        <v>6172</v>
      </c>
      <c r="G50" s="7" t="s">
        <v>5555</v>
      </c>
      <c r="H50" s="6" t="s">
        <v>18</v>
      </c>
      <c r="I50" s="7" t="s">
        <v>2670</v>
      </c>
      <c r="J50" s="4">
        <v>3</v>
      </c>
      <c r="K50" s="4">
        <v>0</v>
      </c>
      <c r="L50" s="10" t="s">
        <v>6172</v>
      </c>
      <c r="M50" s="7" t="s">
        <v>1604</v>
      </c>
      <c r="N50" s="7" t="s">
        <v>4609</v>
      </c>
      <c r="O50" s="10" t="s">
        <v>6172</v>
      </c>
      <c r="P50" s="7" t="s">
        <v>460</v>
      </c>
      <c r="Q50" s="10" t="s">
        <v>6172</v>
      </c>
      <c r="R50" s="10" t="s">
        <v>6172</v>
      </c>
      <c r="S50" s="10" t="s">
        <v>6172</v>
      </c>
      <c r="T50" s="10" t="s">
        <v>6172</v>
      </c>
      <c r="U50" s="10" t="s">
        <v>6172</v>
      </c>
      <c r="V50" s="10" t="s">
        <v>6172</v>
      </c>
    </row>
    <row r="51" spans="2:22" ht="25.5" x14ac:dyDescent="0.2">
      <c r="B51" s="7">
        <v>3730</v>
      </c>
      <c r="C51" s="4" t="s">
        <v>4884</v>
      </c>
      <c r="D51" s="4" t="s">
        <v>5947</v>
      </c>
      <c r="E51" s="16">
        <v>1882</v>
      </c>
      <c r="F51" s="10" t="s">
        <v>6172</v>
      </c>
      <c r="G51" s="7" t="s">
        <v>5565</v>
      </c>
      <c r="H51" s="6" t="s">
        <v>18</v>
      </c>
      <c r="I51" s="7" t="s">
        <v>2670</v>
      </c>
      <c r="J51" s="4">
        <v>3</v>
      </c>
      <c r="K51" s="4">
        <v>0</v>
      </c>
      <c r="L51" s="10" t="s">
        <v>6172</v>
      </c>
      <c r="M51" s="7" t="s">
        <v>2006</v>
      </c>
      <c r="N51" s="7" t="s">
        <v>4668</v>
      </c>
      <c r="O51" s="10" t="s">
        <v>6172</v>
      </c>
      <c r="P51" s="7" t="s">
        <v>460</v>
      </c>
      <c r="Q51" s="10" t="s">
        <v>6172</v>
      </c>
      <c r="R51" s="10" t="s">
        <v>6172</v>
      </c>
      <c r="S51" s="10" t="s">
        <v>6172</v>
      </c>
      <c r="T51" s="10" t="s">
        <v>6172</v>
      </c>
      <c r="U51" s="10" t="s">
        <v>6172</v>
      </c>
      <c r="V51" s="10" t="s">
        <v>6172</v>
      </c>
    </row>
    <row r="52" spans="2:22" ht="38.25" x14ac:dyDescent="0.2">
      <c r="B52" s="5">
        <v>10680</v>
      </c>
      <c r="C52" s="4" t="s">
        <v>4885</v>
      </c>
      <c r="D52" s="4" t="s">
        <v>5947</v>
      </c>
      <c r="E52" s="15">
        <v>1882</v>
      </c>
      <c r="F52" s="10" t="s">
        <v>6172</v>
      </c>
      <c r="G52" s="4" t="s">
        <v>5035</v>
      </c>
      <c r="H52" s="6" t="s">
        <v>11</v>
      </c>
      <c r="I52" s="6" t="s">
        <v>1493</v>
      </c>
      <c r="J52" s="4">
        <v>0</v>
      </c>
      <c r="K52" s="4">
        <v>1</v>
      </c>
      <c r="L52" s="10" t="s">
        <v>6172</v>
      </c>
      <c r="M52" s="10" t="s">
        <v>6172</v>
      </c>
      <c r="N52" s="6" t="s">
        <v>3219</v>
      </c>
      <c r="O52" s="10" t="s">
        <v>6172</v>
      </c>
      <c r="P52" s="5" t="s">
        <v>1753</v>
      </c>
      <c r="Q52" s="10" t="s">
        <v>6172</v>
      </c>
      <c r="R52" s="10" t="s">
        <v>6172</v>
      </c>
      <c r="S52" s="10" t="s">
        <v>6172</v>
      </c>
      <c r="T52" s="10" t="s">
        <v>6172</v>
      </c>
      <c r="U52" s="10" t="s">
        <v>6172</v>
      </c>
      <c r="V52" s="10" t="s">
        <v>6172</v>
      </c>
    </row>
    <row r="53" spans="2:22" ht="51" x14ac:dyDescent="0.2">
      <c r="B53" s="7">
        <v>126</v>
      </c>
      <c r="C53" s="4" t="s">
        <v>4875</v>
      </c>
      <c r="D53" s="4" t="s">
        <v>5947</v>
      </c>
      <c r="E53" s="16">
        <v>1883</v>
      </c>
      <c r="F53" s="10" t="s">
        <v>6172</v>
      </c>
      <c r="G53" s="7" t="s">
        <v>5871</v>
      </c>
      <c r="H53" s="7" t="s">
        <v>5866</v>
      </c>
      <c r="I53" s="7" t="s">
        <v>2389</v>
      </c>
      <c r="J53" s="4">
        <v>13</v>
      </c>
      <c r="K53" s="4">
        <v>0</v>
      </c>
      <c r="L53" s="10" t="s">
        <v>6172</v>
      </c>
      <c r="M53" s="7" t="s">
        <v>1604</v>
      </c>
      <c r="N53" s="7" t="s">
        <v>3892</v>
      </c>
      <c r="O53" s="10" t="s">
        <v>6172</v>
      </c>
      <c r="P53" s="7" t="s">
        <v>460</v>
      </c>
      <c r="Q53" s="10" t="s">
        <v>6172</v>
      </c>
      <c r="R53" s="10" t="s">
        <v>6172</v>
      </c>
      <c r="S53" s="10" t="s">
        <v>6172</v>
      </c>
      <c r="T53" s="10" t="s">
        <v>6172</v>
      </c>
      <c r="U53" s="10" t="s">
        <v>6172</v>
      </c>
      <c r="V53" s="10" t="s">
        <v>6172</v>
      </c>
    </row>
    <row r="54" spans="2:22" ht="38.25" x14ac:dyDescent="0.2">
      <c r="B54" s="7">
        <v>1551</v>
      </c>
      <c r="C54" s="4" t="s">
        <v>4875</v>
      </c>
      <c r="D54" s="4" t="s">
        <v>5947</v>
      </c>
      <c r="E54" s="16">
        <v>1883</v>
      </c>
      <c r="F54" s="10" t="s">
        <v>6172</v>
      </c>
      <c r="G54" s="4" t="s">
        <v>5025</v>
      </c>
      <c r="H54" s="6" t="s">
        <v>11</v>
      </c>
      <c r="I54" s="7" t="s">
        <v>1638</v>
      </c>
      <c r="J54" s="4">
        <v>1</v>
      </c>
      <c r="K54" s="4">
        <v>3</v>
      </c>
      <c r="L54" s="10" t="s">
        <v>6172</v>
      </c>
      <c r="M54" s="7" t="s">
        <v>1604</v>
      </c>
      <c r="N54" s="7" t="s">
        <v>3923</v>
      </c>
      <c r="O54" s="10" t="s">
        <v>6172</v>
      </c>
      <c r="P54" s="7" t="s">
        <v>3000</v>
      </c>
      <c r="Q54" s="10" t="s">
        <v>6172</v>
      </c>
      <c r="R54" s="10" t="s">
        <v>6172</v>
      </c>
      <c r="S54" s="10" t="s">
        <v>6172</v>
      </c>
      <c r="T54" s="10" t="s">
        <v>6172</v>
      </c>
      <c r="U54" s="10" t="s">
        <v>6172</v>
      </c>
      <c r="V54" s="10" t="s">
        <v>6172</v>
      </c>
    </row>
    <row r="55" spans="2:22" ht="51" x14ac:dyDescent="0.2">
      <c r="B55" s="6">
        <v>7182</v>
      </c>
      <c r="C55" s="4" t="s">
        <v>4878</v>
      </c>
      <c r="D55" s="4" t="s">
        <v>5947</v>
      </c>
      <c r="E55" s="13">
        <v>1883</v>
      </c>
      <c r="F55" s="10" t="s">
        <v>6172</v>
      </c>
      <c r="G55" s="4" t="s">
        <v>5069</v>
      </c>
      <c r="H55" s="6" t="s">
        <v>11</v>
      </c>
      <c r="I55" s="6" t="s">
        <v>2191</v>
      </c>
      <c r="J55" s="4">
        <v>2</v>
      </c>
      <c r="K55" s="4">
        <v>3</v>
      </c>
      <c r="L55" s="10" t="s">
        <v>6172</v>
      </c>
      <c r="M55" s="6" t="s">
        <v>2192</v>
      </c>
      <c r="N55" s="6" t="s">
        <v>2193</v>
      </c>
      <c r="O55" s="10" t="s">
        <v>6172</v>
      </c>
      <c r="P55" s="6" t="s">
        <v>1488</v>
      </c>
      <c r="Q55" s="10" t="s">
        <v>6172</v>
      </c>
      <c r="R55" s="10" t="s">
        <v>6172</v>
      </c>
      <c r="S55" s="10" t="s">
        <v>6172</v>
      </c>
      <c r="T55" s="10" t="s">
        <v>6172</v>
      </c>
      <c r="U55" s="10" t="s">
        <v>6172</v>
      </c>
      <c r="V55" s="10" t="s">
        <v>6172</v>
      </c>
    </row>
    <row r="56" spans="2:22" ht="38.25" x14ac:dyDescent="0.2">
      <c r="B56" s="7">
        <v>1564</v>
      </c>
      <c r="C56" s="4" t="s">
        <v>4884</v>
      </c>
      <c r="D56" s="4" t="s">
        <v>5947</v>
      </c>
      <c r="E56" s="16">
        <v>1883</v>
      </c>
      <c r="F56" s="10" t="s">
        <v>6172</v>
      </c>
      <c r="G56" s="4" t="s">
        <v>5111</v>
      </c>
      <c r="H56" s="6" t="s">
        <v>11</v>
      </c>
      <c r="I56" s="7" t="s">
        <v>1489</v>
      </c>
      <c r="J56" s="4">
        <v>1</v>
      </c>
      <c r="K56" s="4">
        <v>0</v>
      </c>
      <c r="L56" s="10" t="s">
        <v>6172</v>
      </c>
      <c r="M56" s="7" t="s">
        <v>1604</v>
      </c>
      <c r="N56" s="7" t="s">
        <v>4643</v>
      </c>
      <c r="O56" s="10" t="s">
        <v>6172</v>
      </c>
      <c r="P56" s="7" t="s">
        <v>2424</v>
      </c>
      <c r="Q56" s="10" t="s">
        <v>6172</v>
      </c>
      <c r="R56" s="10" t="s">
        <v>6172</v>
      </c>
      <c r="S56" s="10" t="s">
        <v>6172</v>
      </c>
      <c r="T56" s="10" t="s">
        <v>6172</v>
      </c>
      <c r="U56" s="10" t="s">
        <v>6172</v>
      </c>
      <c r="V56" s="10" t="s">
        <v>6172</v>
      </c>
    </row>
    <row r="57" spans="2:22" ht="38.25" x14ac:dyDescent="0.2">
      <c r="B57" s="5">
        <v>1549</v>
      </c>
      <c r="C57" s="4" t="s">
        <v>4885</v>
      </c>
      <c r="D57" s="4" t="s">
        <v>5947</v>
      </c>
      <c r="E57" s="15">
        <v>1883</v>
      </c>
      <c r="F57" s="10" t="s">
        <v>6172</v>
      </c>
      <c r="G57" s="4" t="s">
        <v>5038</v>
      </c>
      <c r="H57" s="6" t="s">
        <v>11</v>
      </c>
      <c r="I57" s="6" t="s">
        <v>2337</v>
      </c>
      <c r="J57" s="4">
        <v>3</v>
      </c>
      <c r="K57" s="4">
        <v>3</v>
      </c>
      <c r="L57" s="10" t="s">
        <v>6172</v>
      </c>
      <c r="M57" s="5" t="s">
        <v>3051</v>
      </c>
      <c r="N57" s="6" t="s">
        <v>3052</v>
      </c>
      <c r="O57" s="10" t="s">
        <v>6172</v>
      </c>
      <c r="P57" s="5" t="s">
        <v>460</v>
      </c>
      <c r="Q57" s="10" t="s">
        <v>6172</v>
      </c>
      <c r="R57" s="10" t="s">
        <v>6172</v>
      </c>
      <c r="S57" s="10" t="s">
        <v>6172</v>
      </c>
      <c r="T57" s="10" t="s">
        <v>6172</v>
      </c>
      <c r="U57" s="10" t="s">
        <v>6172</v>
      </c>
      <c r="V57" s="10" t="s">
        <v>6172</v>
      </c>
    </row>
    <row r="58" spans="2:22" ht="38.25" x14ac:dyDescent="0.2">
      <c r="B58" s="5">
        <v>1550</v>
      </c>
      <c r="C58" s="4" t="s">
        <v>4885</v>
      </c>
      <c r="D58" s="4" t="s">
        <v>5947</v>
      </c>
      <c r="E58" s="15">
        <v>1883</v>
      </c>
      <c r="F58" s="10" t="s">
        <v>6172</v>
      </c>
      <c r="G58" s="4" t="s">
        <v>5132</v>
      </c>
      <c r="H58" s="6" t="s">
        <v>11</v>
      </c>
      <c r="I58" s="6" t="s">
        <v>1655</v>
      </c>
      <c r="J58" s="4">
        <v>3</v>
      </c>
      <c r="K58" s="4">
        <v>0</v>
      </c>
      <c r="L58" s="10" t="s">
        <v>6172</v>
      </c>
      <c r="M58" s="5" t="s">
        <v>1604</v>
      </c>
      <c r="N58" s="6" t="s">
        <v>3053</v>
      </c>
      <c r="O58" s="10" t="s">
        <v>6172</v>
      </c>
      <c r="P58" s="5" t="s">
        <v>1540</v>
      </c>
      <c r="Q58" s="10" t="s">
        <v>6172</v>
      </c>
      <c r="R58" s="10" t="s">
        <v>6172</v>
      </c>
      <c r="S58" s="10" t="s">
        <v>6172</v>
      </c>
      <c r="T58" s="10" t="s">
        <v>6172</v>
      </c>
      <c r="U58" s="10" t="s">
        <v>6172</v>
      </c>
      <c r="V58" s="10" t="s">
        <v>6172</v>
      </c>
    </row>
    <row r="59" spans="2:22" ht="51" x14ac:dyDescent="0.2">
      <c r="B59" s="7">
        <v>1125</v>
      </c>
      <c r="C59" s="4" t="s">
        <v>4876</v>
      </c>
      <c r="D59" s="4" t="s">
        <v>5947</v>
      </c>
      <c r="E59" s="16">
        <v>1884</v>
      </c>
      <c r="F59" s="10" t="s">
        <v>6172</v>
      </c>
      <c r="G59" s="4" t="s">
        <v>4985</v>
      </c>
      <c r="H59" s="6" t="s">
        <v>11</v>
      </c>
      <c r="I59" s="7" t="s">
        <v>1716</v>
      </c>
      <c r="J59" s="4">
        <v>10</v>
      </c>
      <c r="K59" s="4">
        <v>4</v>
      </c>
      <c r="L59" s="10" t="s">
        <v>6172</v>
      </c>
      <c r="M59" s="7" t="s">
        <v>1497</v>
      </c>
      <c r="N59" s="7" t="s">
        <v>1717</v>
      </c>
      <c r="O59" s="10" t="s">
        <v>6172</v>
      </c>
      <c r="P59" s="7" t="s">
        <v>1518</v>
      </c>
      <c r="Q59" s="10" t="s">
        <v>6172</v>
      </c>
      <c r="R59" s="10" t="s">
        <v>6172</v>
      </c>
      <c r="S59" s="10" t="s">
        <v>6172</v>
      </c>
      <c r="T59" s="10" t="s">
        <v>6172</v>
      </c>
      <c r="U59" s="10" t="s">
        <v>6172</v>
      </c>
      <c r="V59" s="10" t="s">
        <v>6172</v>
      </c>
    </row>
    <row r="60" spans="2:22" ht="38.25" x14ac:dyDescent="0.2">
      <c r="B60" s="7">
        <v>1567</v>
      </c>
      <c r="C60" s="4" t="s">
        <v>4884</v>
      </c>
      <c r="D60" s="4" t="s">
        <v>5947</v>
      </c>
      <c r="E60" s="16">
        <v>1884</v>
      </c>
      <c r="F60" s="10" t="s">
        <v>6172</v>
      </c>
      <c r="G60" s="4" t="s">
        <v>5023</v>
      </c>
      <c r="H60" s="6" t="s">
        <v>11</v>
      </c>
      <c r="I60" s="7" t="s">
        <v>1820</v>
      </c>
      <c r="J60" s="4">
        <v>4</v>
      </c>
      <c r="K60" s="4">
        <v>0</v>
      </c>
      <c r="L60" s="10" t="s">
        <v>6172</v>
      </c>
      <c r="M60" s="7" t="s">
        <v>1604</v>
      </c>
      <c r="N60" s="7" t="s">
        <v>4644</v>
      </c>
      <c r="O60" s="10" t="s">
        <v>6172</v>
      </c>
      <c r="P60" s="7" t="s">
        <v>2424</v>
      </c>
      <c r="Q60" s="10" t="s">
        <v>6172</v>
      </c>
      <c r="R60" s="10" t="s">
        <v>6172</v>
      </c>
      <c r="S60" s="10" t="s">
        <v>6172</v>
      </c>
      <c r="T60" s="10" t="s">
        <v>6172</v>
      </c>
      <c r="U60" s="10" t="s">
        <v>6172</v>
      </c>
      <c r="V60" s="10" t="s">
        <v>6172</v>
      </c>
    </row>
    <row r="61" spans="2:22" ht="38.25" x14ac:dyDescent="0.2">
      <c r="B61" s="7">
        <v>1580</v>
      </c>
      <c r="C61" s="4" t="s">
        <v>4884</v>
      </c>
      <c r="D61" s="4" t="s">
        <v>5947</v>
      </c>
      <c r="E61" s="16">
        <v>1884</v>
      </c>
      <c r="F61" s="10" t="s">
        <v>6172</v>
      </c>
      <c r="G61" s="4" t="s">
        <v>5112</v>
      </c>
      <c r="H61" s="6" t="s">
        <v>11</v>
      </c>
      <c r="I61" s="7" t="s">
        <v>1489</v>
      </c>
      <c r="J61" s="4">
        <v>1</v>
      </c>
      <c r="K61" s="4">
        <v>0</v>
      </c>
      <c r="L61" s="10" t="s">
        <v>6172</v>
      </c>
      <c r="M61" s="7" t="s">
        <v>1604</v>
      </c>
      <c r="N61" s="7" t="s">
        <v>4645</v>
      </c>
      <c r="O61" s="10" t="s">
        <v>6172</v>
      </c>
      <c r="P61" s="7" t="s">
        <v>3334</v>
      </c>
      <c r="Q61" s="10" t="s">
        <v>6172</v>
      </c>
      <c r="R61" s="10" t="s">
        <v>6172</v>
      </c>
      <c r="S61" s="10" t="s">
        <v>6172</v>
      </c>
      <c r="T61" s="10" t="s">
        <v>6172</v>
      </c>
      <c r="U61" s="10" t="s">
        <v>6172</v>
      </c>
      <c r="V61" s="10" t="s">
        <v>6172</v>
      </c>
    </row>
    <row r="62" spans="2:22" ht="51" x14ac:dyDescent="0.2">
      <c r="B62" s="5">
        <v>10691</v>
      </c>
      <c r="C62" s="4" t="s">
        <v>4870</v>
      </c>
      <c r="D62" s="4" t="s">
        <v>5947</v>
      </c>
      <c r="E62" s="15">
        <v>1885</v>
      </c>
      <c r="F62" s="10" t="s">
        <v>6172</v>
      </c>
      <c r="G62" s="4" t="s">
        <v>4991</v>
      </c>
      <c r="H62" s="6" t="s">
        <v>11</v>
      </c>
      <c r="I62" s="6" t="s">
        <v>1511</v>
      </c>
      <c r="J62" s="4">
        <v>0</v>
      </c>
      <c r="K62" s="4">
        <v>2</v>
      </c>
      <c r="L62" s="10" t="s">
        <v>6172</v>
      </c>
      <c r="M62" s="5" t="s">
        <v>1623</v>
      </c>
      <c r="N62" s="6" t="s">
        <v>3751</v>
      </c>
      <c r="O62" s="10" t="s">
        <v>6172</v>
      </c>
      <c r="P62" s="5" t="s">
        <v>1540</v>
      </c>
      <c r="Q62" s="10" t="s">
        <v>6172</v>
      </c>
      <c r="R62" s="10" t="s">
        <v>6172</v>
      </c>
      <c r="S62" s="10" t="s">
        <v>6172</v>
      </c>
      <c r="T62" s="10" t="s">
        <v>6172</v>
      </c>
      <c r="U62" s="10" t="s">
        <v>6172</v>
      </c>
      <c r="V62" s="10" t="s">
        <v>6172</v>
      </c>
    </row>
    <row r="63" spans="2:22" ht="63.75" x14ac:dyDescent="0.2">
      <c r="B63" s="7">
        <v>7250</v>
      </c>
      <c r="C63" s="4" t="s">
        <v>4872</v>
      </c>
      <c r="D63" s="4" t="s">
        <v>5947</v>
      </c>
      <c r="E63" s="16">
        <v>1885</v>
      </c>
      <c r="F63" s="10" t="s">
        <v>6172</v>
      </c>
      <c r="G63" s="4" t="s">
        <v>5016</v>
      </c>
      <c r="H63" s="6" t="s">
        <v>11</v>
      </c>
      <c r="I63" s="7" t="s">
        <v>1553</v>
      </c>
      <c r="J63" s="4">
        <v>2</v>
      </c>
      <c r="K63" s="4">
        <v>0</v>
      </c>
      <c r="L63" s="10" t="s">
        <v>6172</v>
      </c>
      <c r="M63" s="7" t="s">
        <v>1494</v>
      </c>
      <c r="N63" s="7" t="s">
        <v>1685</v>
      </c>
      <c r="O63" s="7" t="s">
        <v>4825</v>
      </c>
      <c r="P63" s="7" t="s">
        <v>1492</v>
      </c>
      <c r="Q63" s="7" t="s">
        <v>4826</v>
      </c>
      <c r="R63" s="10" t="s">
        <v>6172</v>
      </c>
      <c r="S63" s="10" t="s">
        <v>6172</v>
      </c>
      <c r="T63" s="7" t="s">
        <v>4827</v>
      </c>
      <c r="U63" s="7" t="s">
        <v>4828</v>
      </c>
      <c r="V63" s="10" t="s">
        <v>6172</v>
      </c>
    </row>
    <row r="64" spans="2:22" ht="38.25" x14ac:dyDescent="0.2">
      <c r="B64" s="7">
        <v>1583</v>
      </c>
      <c r="C64" s="4" t="s">
        <v>4877</v>
      </c>
      <c r="D64" s="4" t="s">
        <v>5947</v>
      </c>
      <c r="E64" s="16">
        <v>1885</v>
      </c>
      <c r="F64" s="10" t="s">
        <v>6172</v>
      </c>
      <c r="G64" s="7" t="s">
        <v>4131</v>
      </c>
      <c r="H64" s="7" t="s">
        <v>430</v>
      </c>
      <c r="I64" s="7" t="s">
        <v>1785</v>
      </c>
      <c r="J64" s="4">
        <v>2</v>
      </c>
      <c r="K64" s="4">
        <v>0</v>
      </c>
      <c r="L64" s="10" t="s">
        <v>6172</v>
      </c>
      <c r="M64" s="7" t="s">
        <v>1497</v>
      </c>
      <c r="N64" s="7" t="s">
        <v>4132</v>
      </c>
      <c r="O64" s="10" t="s">
        <v>6172</v>
      </c>
      <c r="P64" s="7" t="s">
        <v>460</v>
      </c>
      <c r="Q64" s="10" t="s">
        <v>6172</v>
      </c>
      <c r="R64" s="10" t="s">
        <v>6172</v>
      </c>
      <c r="S64" s="10" t="s">
        <v>6172</v>
      </c>
      <c r="T64" s="10" t="s">
        <v>6172</v>
      </c>
      <c r="U64" s="10" t="s">
        <v>6172</v>
      </c>
      <c r="V64" s="10" t="s">
        <v>6172</v>
      </c>
    </row>
    <row r="65" spans="2:22" ht="38.25" x14ac:dyDescent="0.2">
      <c r="B65" s="6">
        <v>1587</v>
      </c>
      <c r="C65" s="4" t="s">
        <v>4882</v>
      </c>
      <c r="D65" s="4" t="s">
        <v>5947</v>
      </c>
      <c r="E65" s="13">
        <v>1885</v>
      </c>
      <c r="F65" s="10" t="s">
        <v>6172</v>
      </c>
      <c r="G65" s="4" t="s">
        <v>5091</v>
      </c>
      <c r="H65" s="6" t="s">
        <v>11</v>
      </c>
      <c r="I65" s="6" t="s">
        <v>1553</v>
      </c>
      <c r="J65" s="4">
        <v>2</v>
      </c>
      <c r="K65" s="4">
        <v>0</v>
      </c>
      <c r="L65" s="10" t="s">
        <v>6172</v>
      </c>
      <c r="M65" s="6" t="s">
        <v>1604</v>
      </c>
      <c r="N65" s="6" t="s">
        <v>2890</v>
      </c>
      <c r="O65" s="10" t="s">
        <v>6172</v>
      </c>
      <c r="P65" s="6" t="s">
        <v>1549</v>
      </c>
      <c r="Q65" s="10" t="s">
        <v>6172</v>
      </c>
      <c r="R65" s="10" t="s">
        <v>6172</v>
      </c>
      <c r="S65" s="10" t="s">
        <v>6172</v>
      </c>
      <c r="T65" s="10" t="s">
        <v>6172</v>
      </c>
      <c r="U65" s="10" t="s">
        <v>6172</v>
      </c>
      <c r="V65" s="10" t="s">
        <v>6172</v>
      </c>
    </row>
    <row r="66" spans="2:22" ht="51" x14ac:dyDescent="0.2">
      <c r="B66" s="7">
        <v>1591</v>
      </c>
      <c r="C66" s="4" t="s">
        <v>4877</v>
      </c>
      <c r="D66" s="4" t="s">
        <v>5947</v>
      </c>
      <c r="E66" s="16">
        <v>1886</v>
      </c>
      <c r="F66" s="10" t="s">
        <v>6172</v>
      </c>
      <c r="G66" s="7" t="s">
        <v>4133</v>
      </c>
      <c r="H66" s="7" t="s">
        <v>429</v>
      </c>
      <c r="I66" s="7" t="s">
        <v>2670</v>
      </c>
      <c r="J66" s="4">
        <v>3</v>
      </c>
      <c r="K66" s="4">
        <v>0</v>
      </c>
      <c r="L66" s="10" t="s">
        <v>6172</v>
      </c>
      <c r="M66" s="7" t="s">
        <v>1497</v>
      </c>
      <c r="N66" s="7" t="s">
        <v>4134</v>
      </c>
      <c r="O66" s="10" t="s">
        <v>6172</v>
      </c>
      <c r="P66" s="7" t="s">
        <v>460</v>
      </c>
      <c r="Q66" s="10" t="s">
        <v>6172</v>
      </c>
      <c r="R66" s="10" t="s">
        <v>6172</v>
      </c>
      <c r="S66" s="10" t="s">
        <v>6172</v>
      </c>
      <c r="T66" s="10" t="s">
        <v>6172</v>
      </c>
      <c r="U66" s="10" t="s">
        <v>6172</v>
      </c>
      <c r="V66" s="10" t="s">
        <v>6172</v>
      </c>
    </row>
    <row r="67" spans="2:22" ht="38.25" x14ac:dyDescent="0.2">
      <c r="B67" s="6">
        <v>1589</v>
      </c>
      <c r="C67" s="4" t="s">
        <v>4878</v>
      </c>
      <c r="D67" s="4" t="s">
        <v>5947</v>
      </c>
      <c r="E67" s="13">
        <v>1886</v>
      </c>
      <c r="F67" s="10" t="s">
        <v>6172</v>
      </c>
      <c r="G67" s="4" t="s">
        <v>4965</v>
      </c>
      <c r="H67" s="6" t="s">
        <v>11</v>
      </c>
      <c r="I67" s="6" t="s">
        <v>1489</v>
      </c>
      <c r="J67" s="4">
        <v>1</v>
      </c>
      <c r="K67" s="4">
        <v>0</v>
      </c>
      <c r="L67" s="10" t="s">
        <v>6172</v>
      </c>
      <c r="M67" s="6" t="s">
        <v>1693</v>
      </c>
      <c r="N67" s="6" t="s">
        <v>1832</v>
      </c>
      <c r="O67" s="10" t="s">
        <v>6172</v>
      </c>
      <c r="P67" s="6" t="s">
        <v>1499</v>
      </c>
      <c r="Q67" s="10" t="s">
        <v>6172</v>
      </c>
      <c r="R67" s="10" t="s">
        <v>6172</v>
      </c>
      <c r="S67" s="10" t="s">
        <v>6172</v>
      </c>
      <c r="T67" s="10" t="s">
        <v>6172</v>
      </c>
      <c r="U67" s="10" t="s">
        <v>6172</v>
      </c>
      <c r="V67" s="10" t="s">
        <v>6172</v>
      </c>
    </row>
    <row r="68" spans="2:22" ht="38.25" x14ac:dyDescent="0.2">
      <c r="B68" s="7">
        <v>1592</v>
      </c>
      <c r="C68" s="4" t="s">
        <v>4884</v>
      </c>
      <c r="D68" s="4" t="s">
        <v>5947</v>
      </c>
      <c r="E68" s="16">
        <v>1886</v>
      </c>
      <c r="F68" s="10" t="s">
        <v>6172</v>
      </c>
      <c r="G68" s="7" t="s">
        <v>5444</v>
      </c>
      <c r="H68" s="6" t="s">
        <v>430</v>
      </c>
      <c r="I68" s="7" t="s">
        <v>4646</v>
      </c>
      <c r="J68" s="4">
        <v>6</v>
      </c>
      <c r="K68" s="4">
        <v>3</v>
      </c>
      <c r="L68" s="10" t="s">
        <v>6172</v>
      </c>
      <c r="M68" s="7" t="s">
        <v>1604</v>
      </c>
      <c r="N68" s="7" t="s">
        <v>4647</v>
      </c>
      <c r="O68" s="10" t="s">
        <v>6172</v>
      </c>
      <c r="P68" s="7" t="s">
        <v>460</v>
      </c>
      <c r="Q68" s="10" t="s">
        <v>6172</v>
      </c>
      <c r="R68" s="10" t="s">
        <v>6172</v>
      </c>
      <c r="S68" s="10" t="s">
        <v>6172</v>
      </c>
      <c r="T68" s="10" t="s">
        <v>6172</v>
      </c>
      <c r="U68" s="10" t="s">
        <v>6172</v>
      </c>
      <c r="V68" s="10" t="s">
        <v>6172</v>
      </c>
    </row>
    <row r="69" spans="2:22" ht="38.25" x14ac:dyDescent="0.2">
      <c r="B69" s="3">
        <v>14109</v>
      </c>
      <c r="C69" s="8" t="s">
        <v>4873</v>
      </c>
      <c r="D69" s="4" t="s">
        <v>5947</v>
      </c>
      <c r="E69" s="10">
        <v>1887</v>
      </c>
      <c r="F69" s="10" t="s">
        <v>6172</v>
      </c>
      <c r="G69" s="10" t="s">
        <v>6172</v>
      </c>
      <c r="H69" s="6" t="s">
        <v>11</v>
      </c>
      <c r="I69" s="2" t="s">
        <v>34</v>
      </c>
      <c r="J69" s="4">
        <v>0</v>
      </c>
      <c r="K69" s="4">
        <v>1</v>
      </c>
      <c r="L69" s="10" t="s">
        <v>6172</v>
      </c>
      <c r="M69" s="10" t="s">
        <v>6172</v>
      </c>
      <c r="N69" s="2" t="s">
        <v>918</v>
      </c>
      <c r="O69" s="2" t="s">
        <v>350</v>
      </c>
      <c r="P69" s="2" t="s">
        <v>921</v>
      </c>
      <c r="Q69" s="2" t="s">
        <v>919</v>
      </c>
      <c r="R69" s="2" t="s">
        <v>920</v>
      </c>
      <c r="S69" s="2" t="s">
        <v>922</v>
      </c>
      <c r="T69" s="2" t="s">
        <v>923</v>
      </c>
      <c r="U69" s="2" t="s">
        <v>924</v>
      </c>
      <c r="V69" s="10" t="s">
        <v>6172</v>
      </c>
    </row>
    <row r="70" spans="2:22" ht="25.5" x14ac:dyDescent="0.2">
      <c r="B70" s="7">
        <v>14191</v>
      </c>
      <c r="C70" s="4" t="s">
        <v>4877</v>
      </c>
      <c r="D70" s="4" t="s">
        <v>5947</v>
      </c>
      <c r="E70" s="16">
        <v>1887</v>
      </c>
      <c r="F70" s="10" t="s">
        <v>6172</v>
      </c>
      <c r="G70" s="7" t="s">
        <v>5653</v>
      </c>
      <c r="H70" s="7" t="s">
        <v>11</v>
      </c>
      <c r="I70" s="7" t="s">
        <v>1801</v>
      </c>
      <c r="J70" s="4">
        <v>1</v>
      </c>
      <c r="K70" s="4">
        <v>0</v>
      </c>
      <c r="L70" s="10" t="s">
        <v>6172</v>
      </c>
      <c r="M70" s="7" t="s">
        <v>4439</v>
      </c>
      <c r="N70" s="7" t="s">
        <v>4440</v>
      </c>
      <c r="O70" s="10" t="s">
        <v>6172</v>
      </c>
      <c r="P70" s="7" t="s">
        <v>1848</v>
      </c>
      <c r="Q70" s="10" t="s">
        <v>6172</v>
      </c>
      <c r="R70" s="10" t="s">
        <v>6172</v>
      </c>
      <c r="S70" s="10" t="s">
        <v>6172</v>
      </c>
      <c r="T70" s="10" t="s">
        <v>6172</v>
      </c>
      <c r="U70" s="10" t="s">
        <v>6172</v>
      </c>
      <c r="V70" s="10" t="s">
        <v>6172</v>
      </c>
    </row>
    <row r="71" spans="2:22" ht="38.25" x14ac:dyDescent="0.2">
      <c r="B71" s="6">
        <v>1622</v>
      </c>
      <c r="C71" s="4" t="s">
        <v>4878</v>
      </c>
      <c r="D71" s="4" t="s">
        <v>5947</v>
      </c>
      <c r="E71" s="13">
        <v>1887</v>
      </c>
      <c r="F71" s="10" t="s">
        <v>6172</v>
      </c>
      <c r="G71" s="6" t="s">
        <v>5775</v>
      </c>
      <c r="H71" s="6" t="s">
        <v>442</v>
      </c>
      <c r="I71" s="6" t="s">
        <v>1833</v>
      </c>
      <c r="J71" s="4">
        <v>18</v>
      </c>
      <c r="K71" s="4">
        <v>10</v>
      </c>
      <c r="L71" s="10" t="s">
        <v>6172</v>
      </c>
      <c r="M71" s="6" t="s">
        <v>1581</v>
      </c>
      <c r="N71" s="6" t="s">
        <v>1834</v>
      </c>
      <c r="O71" s="10" t="s">
        <v>6172</v>
      </c>
      <c r="P71" s="6" t="s">
        <v>1488</v>
      </c>
      <c r="Q71" s="10" t="s">
        <v>6172</v>
      </c>
      <c r="R71" s="10" t="s">
        <v>6172</v>
      </c>
      <c r="S71" s="10" t="s">
        <v>6172</v>
      </c>
      <c r="T71" s="10" t="s">
        <v>6172</v>
      </c>
      <c r="U71" s="10" t="s">
        <v>6172</v>
      </c>
      <c r="V71" s="10" t="s">
        <v>6172</v>
      </c>
    </row>
    <row r="72" spans="2:22" ht="51" x14ac:dyDescent="0.2">
      <c r="B72" s="6">
        <v>1118</v>
      </c>
      <c r="C72" s="4" t="s">
        <v>4880</v>
      </c>
      <c r="D72" s="4" t="s">
        <v>5947</v>
      </c>
      <c r="E72" s="13">
        <v>1887</v>
      </c>
      <c r="F72" s="10" t="s">
        <v>6172</v>
      </c>
      <c r="G72" s="6" t="s">
        <v>5564</v>
      </c>
      <c r="H72" s="6" t="s">
        <v>18</v>
      </c>
      <c r="I72" s="6" t="s">
        <v>2670</v>
      </c>
      <c r="J72" s="4">
        <v>3</v>
      </c>
      <c r="K72" s="4">
        <v>0</v>
      </c>
      <c r="L72" s="10" t="s">
        <v>6172</v>
      </c>
      <c r="M72" s="6" t="s">
        <v>1544</v>
      </c>
      <c r="N72" s="6" t="s">
        <v>2671</v>
      </c>
      <c r="O72" s="10" t="s">
        <v>6172</v>
      </c>
      <c r="P72" s="6" t="s">
        <v>460</v>
      </c>
      <c r="Q72" s="10" t="s">
        <v>6172</v>
      </c>
      <c r="R72" s="10" t="s">
        <v>6172</v>
      </c>
      <c r="S72" s="10" t="s">
        <v>6172</v>
      </c>
      <c r="T72" s="10" t="s">
        <v>6172</v>
      </c>
      <c r="U72" s="10" t="s">
        <v>6172</v>
      </c>
      <c r="V72" s="10" t="s">
        <v>6172</v>
      </c>
    </row>
    <row r="73" spans="2:22" ht="51" x14ac:dyDescent="0.2">
      <c r="B73" s="6">
        <v>1604</v>
      </c>
      <c r="C73" s="4" t="s">
        <v>4882</v>
      </c>
      <c r="D73" s="4" t="s">
        <v>5947</v>
      </c>
      <c r="E73" s="13">
        <v>1887</v>
      </c>
      <c r="F73" s="10" t="s">
        <v>6172</v>
      </c>
      <c r="G73" s="4" t="s">
        <v>5097</v>
      </c>
      <c r="H73" s="6" t="s">
        <v>11</v>
      </c>
      <c r="I73" s="6" t="s">
        <v>1553</v>
      </c>
      <c r="J73" s="4">
        <v>2</v>
      </c>
      <c r="K73" s="4">
        <v>0</v>
      </c>
      <c r="L73" s="10" t="s">
        <v>6172</v>
      </c>
      <c r="M73" s="6" t="s">
        <v>1604</v>
      </c>
      <c r="N73" s="6" t="s">
        <v>2891</v>
      </c>
      <c r="O73" s="10" t="s">
        <v>6172</v>
      </c>
      <c r="P73" s="6" t="s">
        <v>1535</v>
      </c>
      <c r="Q73" s="10" t="s">
        <v>6172</v>
      </c>
      <c r="R73" s="10" t="s">
        <v>6172</v>
      </c>
      <c r="S73" s="10" t="s">
        <v>6172</v>
      </c>
      <c r="T73" s="10" t="s">
        <v>6172</v>
      </c>
      <c r="U73" s="10" t="s">
        <v>6172</v>
      </c>
      <c r="V73" s="10" t="s">
        <v>6172</v>
      </c>
    </row>
    <row r="74" spans="2:22" ht="38.25" x14ac:dyDescent="0.2">
      <c r="B74" s="6">
        <v>10657</v>
      </c>
      <c r="C74" s="4" t="s">
        <v>4882</v>
      </c>
      <c r="D74" s="4" t="s">
        <v>5947</v>
      </c>
      <c r="E74" s="13">
        <v>1887</v>
      </c>
      <c r="F74" s="10" t="s">
        <v>6172</v>
      </c>
      <c r="G74" s="6" t="s">
        <v>5822</v>
      </c>
      <c r="H74" s="6" t="s">
        <v>444</v>
      </c>
      <c r="I74" s="6" t="s">
        <v>1532</v>
      </c>
      <c r="J74" s="4">
        <v>1</v>
      </c>
      <c r="K74" s="4">
        <v>1</v>
      </c>
      <c r="L74" s="10" t="s">
        <v>6172</v>
      </c>
      <c r="M74" s="6" t="s">
        <v>1604</v>
      </c>
      <c r="N74" s="6" t="s">
        <v>2966</v>
      </c>
      <c r="O74" s="10" t="s">
        <v>6172</v>
      </c>
      <c r="P74" s="6" t="s">
        <v>1488</v>
      </c>
      <c r="Q74" s="10" t="s">
        <v>6172</v>
      </c>
      <c r="R74" s="10" t="s">
        <v>6172</v>
      </c>
      <c r="S74" s="10" t="s">
        <v>6172</v>
      </c>
      <c r="T74" s="10" t="s">
        <v>6172</v>
      </c>
      <c r="U74" s="10" t="s">
        <v>6172</v>
      </c>
      <c r="V74" s="10" t="s">
        <v>6172</v>
      </c>
    </row>
    <row r="75" spans="2:22" ht="38.25" x14ac:dyDescent="0.2">
      <c r="B75" s="5">
        <v>1603</v>
      </c>
      <c r="C75" s="4" t="s">
        <v>4885</v>
      </c>
      <c r="D75" s="4" t="s">
        <v>5947</v>
      </c>
      <c r="E75" s="15">
        <v>1887</v>
      </c>
      <c r="F75" s="10" t="s">
        <v>6172</v>
      </c>
      <c r="G75" s="4" t="s">
        <v>5052</v>
      </c>
      <c r="H75" s="6" t="s">
        <v>11</v>
      </c>
      <c r="I75" s="6" t="s">
        <v>2455</v>
      </c>
      <c r="J75" s="4">
        <v>2</v>
      </c>
      <c r="K75" s="4">
        <v>2</v>
      </c>
      <c r="L75" s="10" t="s">
        <v>6172</v>
      </c>
      <c r="M75" s="5" t="s">
        <v>2246</v>
      </c>
      <c r="N75" s="6" t="s">
        <v>3054</v>
      </c>
      <c r="O75" s="10" t="s">
        <v>6172</v>
      </c>
      <c r="P75" s="5" t="s">
        <v>460</v>
      </c>
      <c r="Q75" s="10" t="s">
        <v>6172</v>
      </c>
      <c r="R75" s="10" t="s">
        <v>6172</v>
      </c>
      <c r="S75" s="10" t="s">
        <v>6172</v>
      </c>
      <c r="T75" s="10" t="s">
        <v>6172</v>
      </c>
      <c r="U75" s="10" t="s">
        <v>6172</v>
      </c>
      <c r="V75" s="10" t="s">
        <v>6172</v>
      </c>
    </row>
    <row r="76" spans="2:22" ht="38.25" x14ac:dyDescent="0.2">
      <c r="B76" s="5">
        <v>1605</v>
      </c>
      <c r="C76" s="4" t="s">
        <v>4885</v>
      </c>
      <c r="D76" s="4" t="s">
        <v>5947</v>
      </c>
      <c r="E76" s="15">
        <v>1887</v>
      </c>
      <c r="F76" s="10" t="s">
        <v>6172</v>
      </c>
      <c r="G76" s="4" t="s">
        <v>5133</v>
      </c>
      <c r="H76" s="6" t="s">
        <v>11</v>
      </c>
      <c r="I76" s="6" t="s">
        <v>1553</v>
      </c>
      <c r="J76" s="4">
        <v>2</v>
      </c>
      <c r="K76" s="4">
        <v>0</v>
      </c>
      <c r="L76" s="10" t="s">
        <v>6172</v>
      </c>
      <c r="M76" s="5" t="s">
        <v>1604</v>
      </c>
      <c r="N76" s="6" t="s">
        <v>3055</v>
      </c>
      <c r="O76" s="10" t="s">
        <v>6172</v>
      </c>
      <c r="P76" s="5" t="s">
        <v>2165</v>
      </c>
      <c r="Q76" s="10" t="s">
        <v>6172</v>
      </c>
      <c r="R76" s="10" t="s">
        <v>6172</v>
      </c>
      <c r="S76" s="10" t="s">
        <v>6172</v>
      </c>
      <c r="T76" s="10" t="s">
        <v>6172</v>
      </c>
      <c r="U76" s="10" t="s">
        <v>6172</v>
      </c>
      <c r="V76" s="10" t="s">
        <v>6172</v>
      </c>
    </row>
    <row r="77" spans="2:22" ht="51" x14ac:dyDescent="0.2">
      <c r="B77" s="5">
        <v>1606</v>
      </c>
      <c r="C77" s="4" t="s">
        <v>4870</v>
      </c>
      <c r="D77" s="4" t="s">
        <v>5947</v>
      </c>
      <c r="E77" s="15">
        <v>1888</v>
      </c>
      <c r="F77" s="10" t="s">
        <v>6172</v>
      </c>
      <c r="G77" s="4" t="s">
        <v>4965</v>
      </c>
      <c r="H77" s="6" t="s">
        <v>11</v>
      </c>
      <c r="I77" s="6" t="s">
        <v>1493</v>
      </c>
      <c r="J77" s="4">
        <v>0</v>
      </c>
      <c r="K77" s="4">
        <v>1</v>
      </c>
      <c r="L77" s="10" t="s">
        <v>6172</v>
      </c>
      <c r="M77" s="5" t="s">
        <v>3437</v>
      </c>
      <c r="N77" s="6" t="s">
        <v>3438</v>
      </c>
      <c r="O77" s="10" t="s">
        <v>6172</v>
      </c>
      <c r="P77" s="5" t="s">
        <v>3439</v>
      </c>
      <c r="Q77" s="10" t="s">
        <v>6172</v>
      </c>
      <c r="R77" s="10" t="s">
        <v>6172</v>
      </c>
      <c r="S77" s="10" t="s">
        <v>6172</v>
      </c>
      <c r="T77" s="10" t="s">
        <v>6172</v>
      </c>
      <c r="U77" s="10" t="s">
        <v>6172</v>
      </c>
      <c r="V77" s="10" t="s">
        <v>6172</v>
      </c>
    </row>
    <row r="78" spans="2:22" ht="51" x14ac:dyDescent="0.2">
      <c r="B78" s="7">
        <v>14239</v>
      </c>
      <c r="C78" s="4" t="s">
        <v>4875</v>
      </c>
      <c r="D78" s="4" t="s">
        <v>5947</v>
      </c>
      <c r="E78" s="16">
        <v>1888</v>
      </c>
      <c r="F78" s="10" t="s">
        <v>6172</v>
      </c>
      <c r="G78" s="4" t="s">
        <v>5005</v>
      </c>
      <c r="H78" s="6" t="s">
        <v>11</v>
      </c>
      <c r="I78" s="7" t="s">
        <v>1500</v>
      </c>
      <c r="J78" s="4">
        <v>0</v>
      </c>
      <c r="K78" s="4">
        <v>0</v>
      </c>
      <c r="L78" s="10" t="s">
        <v>6172</v>
      </c>
      <c r="M78" s="7" t="s">
        <v>1846</v>
      </c>
      <c r="N78" s="7" t="s">
        <v>4056</v>
      </c>
      <c r="O78" s="10" t="s">
        <v>6172</v>
      </c>
      <c r="P78" s="7" t="s">
        <v>1848</v>
      </c>
      <c r="Q78" s="10" t="s">
        <v>6172</v>
      </c>
      <c r="R78" s="10" t="s">
        <v>6172</v>
      </c>
      <c r="S78" s="10" t="s">
        <v>6172</v>
      </c>
      <c r="T78" s="10" t="s">
        <v>6172</v>
      </c>
      <c r="U78" s="10" t="s">
        <v>6172</v>
      </c>
      <c r="V78" s="10" t="s">
        <v>6172</v>
      </c>
    </row>
    <row r="79" spans="2:22" ht="51" x14ac:dyDescent="0.2">
      <c r="B79" s="6">
        <v>7236</v>
      </c>
      <c r="C79" s="4" t="s">
        <v>4878</v>
      </c>
      <c r="D79" s="4" t="s">
        <v>5947</v>
      </c>
      <c r="E79" s="13">
        <v>1888</v>
      </c>
      <c r="F79" s="10" t="s">
        <v>6172</v>
      </c>
      <c r="G79" s="4" t="s">
        <v>4965</v>
      </c>
      <c r="H79" s="6" t="s">
        <v>11</v>
      </c>
      <c r="I79" s="6" t="s">
        <v>1493</v>
      </c>
      <c r="J79" s="4">
        <v>0</v>
      </c>
      <c r="K79" s="4">
        <v>1</v>
      </c>
      <c r="L79" s="10" t="s">
        <v>6172</v>
      </c>
      <c r="M79" s="6" t="s">
        <v>1839</v>
      </c>
      <c r="N79" s="6" t="s">
        <v>2194</v>
      </c>
      <c r="O79" s="10" t="s">
        <v>6172</v>
      </c>
      <c r="P79" s="6" t="s">
        <v>1510</v>
      </c>
      <c r="Q79" s="10" t="s">
        <v>6172</v>
      </c>
      <c r="R79" s="10" t="s">
        <v>6172</v>
      </c>
      <c r="S79" s="10" t="s">
        <v>6172</v>
      </c>
      <c r="T79" s="10" t="s">
        <v>6172</v>
      </c>
      <c r="U79" s="10" t="s">
        <v>6172</v>
      </c>
      <c r="V79" s="10" t="s">
        <v>6172</v>
      </c>
    </row>
    <row r="80" spans="2:22" ht="38.25" x14ac:dyDescent="0.2">
      <c r="B80" s="7">
        <v>14229</v>
      </c>
      <c r="C80" s="4" t="s">
        <v>4884</v>
      </c>
      <c r="D80" s="4" t="s">
        <v>5947</v>
      </c>
      <c r="E80" s="16">
        <v>1888</v>
      </c>
      <c r="F80" s="10" t="s">
        <v>6172</v>
      </c>
      <c r="G80" s="4" t="s">
        <v>5130</v>
      </c>
      <c r="H80" s="6" t="s">
        <v>11</v>
      </c>
      <c r="I80" s="7" t="s">
        <v>1500</v>
      </c>
      <c r="J80" s="4">
        <v>0</v>
      </c>
      <c r="K80" s="4">
        <v>0</v>
      </c>
      <c r="L80" s="10" t="s">
        <v>6172</v>
      </c>
      <c r="M80" s="7" t="s">
        <v>4753</v>
      </c>
      <c r="N80" s="7" t="s">
        <v>4754</v>
      </c>
      <c r="O80" s="10" t="s">
        <v>6172</v>
      </c>
      <c r="P80" s="7" t="s">
        <v>2199</v>
      </c>
      <c r="Q80" s="10" t="s">
        <v>6172</v>
      </c>
      <c r="R80" s="10" t="s">
        <v>6172</v>
      </c>
      <c r="S80" s="10" t="s">
        <v>6172</v>
      </c>
      <c r="T80" s="10" t="s">
        <v>6172</v>
      </c>
      <c r="U80" s="10" t="s">
        <v>6172</v>
      </c>
      <c r="V80" s="10" t="s">
        <v>6172</v>
      </c>
    </row>
    <row r="81" spans="2:22" ht="51" x14ac:dyDescent="0.2">
      <c r="B81" s="5">
        <v>1628</v>
      </c>
      <c r="C81" s="4" t="s">
        <v>4885</v>
      </c>
      <c r="D81" s="4" t="s">
        <v>5947</v>
      </c>
      <c r="E81" s="15">
        <v>1888</v>
      </c>
      <c r="F81" s="10" t="s">
        <v>6172</v>
      </c>
      <c r="G81" s="4" t="s">
        <v>5113</v>
      </c>
      <c r="H81" s="6" t="s">
        <v>11</v>
      </c>
      <c r="I81" s="6" t="s">
        <v>1665</v>
      </c>
      <c r="J81" s="4">
        <v>2</v>
      </c>
      <c r="K81" s="4">
        <v>1</v>
      </c>
      <c r="L81" s="10" t="s">
        <v>6172</v>
      </c>
      <c r="M81" s="5" t="s">
        <v>1604</v>
      </c>
      <c r="N81" s="6" t="s">
        <v>3056</v>
      </c>
      <c r="O81" s="10" t="s">
        <v>6172</v>
      </c>
      <c r="P81" s="5" t="s">
        <v>1543</v>
      </c>
      <c r="Q81" s="10" t="s">
        <v>6172</v>
      </c>
      <c r="R81" s="10" t="s">
        <v>6172</v>
      </c>
      <c r="S81" s="10" t="s">
        <v>6172</v>
      </c>
      <c r="T81" s="10" t="s">
        <v>6172</v>
      </c>
      <c r="U81" s="10" t="s">
        <v>6172</v>
      </c>
      <c r="V81" s="10" t="s">
        <v>6172</v>
      </c>
    </row>
    <row r="82" spans="2:22" ht="38.25" x14ac:dyDescent="0.2">
      <c r="B82" s="5">
        <v>1647</v>
      </c>
      <c r="C82" s="4" t="s">
        <v>4870</v>
      </c>
      <c r="D82" s="4" t="s">
        <v>5947</v>
      </c>
      <c r="E82" s="15">
        <v>1889</v>
      </c>
      <c r="F82" s="10" t="s">
        <v>6172</v>
      </c>
      <c r="G82" s="6" t="s">
        <v>5587</v>
      </c>
      <c r="H82" s="6" t="s">
        <v>429</v>
      </c>
      <c r="I82" s="6" t="s">
        <v>3440</v>
      </c>
      <c r="J82" s="4">
        <v>95</v>
      </c>
      <c r="K82" s="4">
        <v>150</v>
      </c>
      <c r="L82" s="10" t="s">
        <v>6172</v>
      </c>
      <c r="M82" s="5" t="s">
        <v>3441</v>
      </c>
      <c r="N82" s="6" t="s">
        <v>3442</v>
      </c>
      <c r="O82" s="10" t="s">
        <v>6172</v>
      </c>
      <c r="P82" s="5" t="s">
        <v>460</v>
      </c>
      <c r="Q82" s="10" t="s">
        <v>6172</v>
      </c>
      <c r="R82" s="10" t="s">
        <v>6172</v>
      </c>
      <c r="S82" s="10" t="s">
        <v>6172</v>
      </c>
      <c r="T82" s="10" t="s">
        <v>6172</v>
      </c>
      <c r="U82" s="10" t="s">
        <v>6172</v>
      </c>
      <c r="V82" s="10" t="s">
        <v>6172</v>
      </c>
    </row>
    <row r="83" spans="2:22" ht="38.25" x14ac:dyDescent="0.2">
      <c r="B83" s="5">
        <v>10674</v>
      </c>
      <c r="C83" s="4" t="s">
        <v>4870</v>
      </c>
      <c r="D83" s="4" t="s">
        <v>5947</v>
      </c>
      <c r="E83" s="15">
        <v>1889</v>
      </c>
      <c r="F83" s="10" t="s">
        <v>6172</v>
      </c>
      <c r="G83" s="4" t="s">
        <v>4990</v>
      </c>
      <c r="H83" s="6" t="s">
        <v>11</v>
      </c>
      <c r="I83" s="6" t="s">
        <v>1638</v>
      </c>
      <c r="J83" s="4">
        <v>1</v>
      </c>
      <c r="K83" s="4">
        <v>3</v>
      </c>
      <c r="L83" s="10" t="s">
        <v>6172</v>
      </c>
      <c r="M83" s="5" t="s">
        <v>3749</v>
      </c>
      <c r="N83" s="6" t="s">
        <v>3750</v>
      </c>
      <c r="O83" s="10" t="s">
        <v>6172</v>
      </c>
      <c r="P83" s="5" t="s">
        <v>460</v>
      </c>
      <c r="Q83" s="10" t="s">
        <v>6172</v>
      </c>
      <c r="R83" s="10" t="s">
        <v>6172</v>
      </c>
      <c r="S83" s="10" t="s">
        <v>6172</v>
      </c>
      <c r="T83" s="10" t="s">
        <v>6172</v>
      </c>
      <c r="U83" s="10" t="s">
        <v>6172</v>
      </c>
      <c r="V83" s="10" t="s">
        <v>6172</v>
      </c>
    </row>
    <row r="84" spans="2:22" ht="38.25" x14ac:dyDescent="0.2">
      <c r="B84" s="7">
        <v>357</v>
      </c>
      <c r="C84" s="4" t="s">
        <v>4871</v>
      </c>
      <c r="D84" s="4" t="s">
        <v>5947</v>
      </c>
      <c r="E84" s="16">
        <v>1970</v>
      </c>
      <c r="F84" s="10" t="s">
        <v>6172</v>
      </c>
      <c r="G84" s="4" t="s">
        <v>4985</v>
      </c>
      <c r="H84" s="6" t="s">
        <v>11</v>
      </c>
      <c r="I84" s="7" t="s">
        <v>1493</v>
      </c>
      <c r="J84" s="4">
        <v>0</v>
      </c>
      <c r="K84" s="4">
        <v>1</v>
      </c>
      <c r="L84" s="10" t="s">
        <v>6172</v>
      </c>
      <c r="M84" s="7" t="s">
        <v>1494</v>
      </c>
      <c r="N84" s="7" t="s">
        <v>1495</v>
      </c>
      <c r="O84" s="7" t="s">
        <v>1492</v>
      </c>
      <c r="P84" s="7" t="s">
        <v>23</v>
      </c>
      <c r="Q84" s="7" t="s">
        <v>5955</v>
      </c>
      <c r="R84" s="7" t="s">
        <v>5958</v>
      </c>
      <c r="S84" s="7" t="s">
        <v>5959</v>
      </c>
      <c r="T84" s="10" t="s">
        <v>6172</v>
      </c>
      <c r="U84" s="10" t="s">
        <v>6172</v>
      </c>
      <c r="V84" s="10" t="s">
        <v>6172</v>
      </c>
    </row>
    <row r="85" spans="2:22" ht="38.25" x14ac:dyDescent="0.2">
      <c r="B85" s="7">
        <v>16224</v>
      </c>
      <c r="C85" s="4" t="s">
        <v>4875</v>
      </c>
      <c r="D85" s="4" t="s">
        <v>5947</v>
      </c>
      <c r="E85" s="16">
        <v>1889</v>
      </c>
      <c r="F85" s="10" t="s">
        <v>6172</v>
      </c>
      <c r="G85" s="7" t="s">
        <v>5594</v>
      </c>
      <c r="H85" s="6" t="s">
        <v>429</v>
      </c>
      <c r="I85" s="7" t="s">
        <v>1826</v>
      </c>
      <c r="J85" s="4">
        <v>11</v>
      </c>
      <c r="K85" s="4">
        <v>0</v>
      </c>
      <c r="L85" s="10" t="s">
        <v>6172</v>
      </c>
      <c r="M85" s="7" t="s">
        <v>1604</v>
      </c>
      <c r="N85" s="7" t="s">
        <v>4065</v>
      </c>
      <c r="O85" s="10" t="s">
        <v>6172</v>
      </c>
      <c r="P85" s="7" t="s">
        <v>1492</v>
      </c>
      <c r="Q85" s="10" t="s">
        <v>6172</v>
      </c>
      <c r="R85" s="10" t="s">
        <v>6172</v>
      </c>
      <c r="S85" s="10" t="s">
        <v>6172</v>
      </c>
      <c r="T85" s="10" t="s">
        <v>6172</v>
      </c>
      <c r="U85" s="10" t="s">
        <v>6172</v>
      </c>
      <c r="V85" s="10" t="s">
        <v>6172</v>
      </c>
    </row>
    <row r="86" spans="2:22" ht="38.25" x14ac:dyDescent="0.2">
      <c r="B86" s="6">
        <v>1645</v>
      </c>
      <c r="C86" s="4" t="s">
        <v>4878</v>
      </c>
      <c r="D86" s="4" t="s">
        <v>5947</v>
      </c>
      <c r="E86" s="13">
        <v>1889</v>
      </c>
      <c r="F86" s="10" t="s">
        <v>6172</v>
      </c>
      <c r="G86" s="4" t="s">
        <v>5030</v>
      </c>
      <c r="H86" s="6" t="s">
        <v>11</v>
      </c>
      <c r="I86" s="6" t="s">
        <v>1553</v>
      </c>
      <c r="J86" s="4">
        <v>2</v>
      </c>
      <c r="K86" s="4">
        <v>0</v>
      </c>
      <c r="L86" s="10" t="s">
        <v>6172</v>
      </c>
      <c r="M86" s="6" t="s">
        <v>1581</v>
      </c>
      <c r="N86" s="6" t="s">
        <v>1835</v>
      </c>
      <c r="O86" s="10" t="s">
        <v>6172</v>
      </c>
      <c r="P86" s="6" t="s">
        <v>1510</v>
      </c>
      <c r="Q86" s="10" t="s">
        <v>6172</v>
      </c>
      <c r="R86" s="10" t="s">
        <v>6172</v>
      </c>
      <c r="S86" s="10" t="s">
        <v>6172</v>
      </c>
      <c r="T86" s="10" t="s">
        <v>6172</v>
      </c>
      <c r="U86" s="10" t="s">
        <v>6172</v>
      </c>
      <c r="V86" s="10" t="s">
        <v>6172</v>
      </c>
    </row>
    <row r="87" spans="2:22" ht="51" x14ac:dyDescent="0.2">
      <c r="B87" s="5">
        <v>14280</v>
      </c>
      <c r="C87" s="4" t="s">
        <v>4870</v>
      </c>
      <c r="D87" s="4" t="s">
        <v>5947</v>
      </c>
      <c r="E87" s="15">
        <v>1890</v>
      </c>
      <c r="F87" s="10" t="s">
        <v>6172</v>
      </c>
      <c r="G87" s="4" t="s">
        <v>4296</v>
      </c>
      <c r="H87" s="6" t="s">
        <v>11</v>
      </c>
      <c r="I87" s="6" t="s">
        <v>1493</v>
      </c>
      <c r="J87" s="4">
        <v>0</v>
      </c>
      <c r="K87" s="4">
        <v>1</v>
      </c>
      <c r="L87" s="10" t="s">
        <v>6172</v>
      </c>
      <c r="M87" s="5" t="s">
        <v>3786</v>
      </c>
      <c r="N87" s="6" t="s">
        <v>3787</v>
      </c>
      <c r="O87" s="10" t="s">
        <v>6172</v>
      </c>
      <c r="P87" s="5" t="s">
        <v>460</v>
      </c>
      <c r="Q87" s="10" t="s">
        <v>6172</v>
      </c>
      <c r="R87" s="10" t="s">
        <v>6172</v>
      </c>
      <c r="S87" s="10" t="s">
        <v>6172</v>
      </c>
      <c r="T87" s="10" t="s">
        <v>6172</v>
      </c>
      <c r="U87" s="10" t="s">
        <v>6172</v>
      </c>
      <c r="V87" s="10" t="s">
        <v>6172</v>
      </c>
    </row>
    <row r="88" spans="2:22" ht="38.25" x14ac:dyDescent="0.2">
      <c r="B88" s="7">
        <v>14359</v>
      </c>
      <c r="C88" s="4" t="s">
        <v>4875</v>
      </c>
      <c r="D88" s="4" t="s">
        <v>5947</v>
      </c>
      <c r="E88" s="16">
        <v>1890</v>
      </c>
      <c r="F88" s="10" t="s">
        <v>6172</v>
      </c>
      <c r="G88" s="7" t="s">
        <v>5435</v>
      </c>
      <c r="H88" s="6" t="s">
        <v>430</v>
      </c>
      <c r="I88" s="7"/>
      <c r="J88" s="4">
        <v>0</v>
      </c>
      <c r="K88" s="4">
        <v>0</v>
      </c>
      <c r="L88" s="10" t="s">
        <v>6172</v>
      </c>
      <c r="M88" s="7" t="s">
        <v>2180</v>
      </c>
      <c r="N88" s="7" t="s">
        <v>4057</v>
      </c>
      <c r="O88" s="10" t="s">
        <v>6172</v>
      </c>
      <c r="P88" s="7" t="s">
        <v>1848</v>
      </c>
      <c r="Q88" s="10" t="s">
        <v>6172</v>
      </c>
      <c r="R88" s="10" t="s">
        <v>6172</v>
      </c>
      <c r="S88" s="10" t="s">
        <v>6172</v>
      </c>
      <c r="T88" s="10" t="s">
        <v>6172</v>
      </c>
      <c r="U88" s="10" t="s">
        <v>6172</v>
      </c>
      <c r="V88" s="10" t="s">
        <v>6172</v>
      </c>
    </row>
    <row r="89" spans="2:22" ht="38.25" x14ac:dyDescent="0.2">
      <c r="B89" s="7">
        <v>14329</v>
      </c>
      <c r="C89" s="4" t="s">
        <v>4877</v>
      </c>
      <c r="D89" s="4" t="s">
        <v>5947</v>
      </c>
      <c r="E89" s="16">
        <v>1890</v>
      </c>
      <c r="F89" s="10" t="s">
        <v>6172</v>
      </c>
      <c r="G89" s="7" t="s">
        <v>4441</v>
      </c>
      <c r="H89" s="7" t="s">
        <v>11</v>
      </c>
      <c r="I89" s="7" t="s">
        <v>1493</v>
      </c>
      <c r="J89" s="4">
        <v>0</v>
      </c>
      <c r="K89" s="4">
        <v>1</v>
      </c>
      <c r="L89" s="10" t="s">
        <v>6172</v>
      </c>
      <c r="M89" s="7" t="s">
        <v>1623</v>
      </c>
      <c r="N89" s="7" t="s">
        <v>4442</v>
      </c>
      <c r="O89" s="10" t="s">
        <v>6172</v>
      </c>
      <c r="P89" s="7" t="s">
        <v>1848</v>
      </c>
      <c r="Q89" s="10" t="s">
        <v>6172</v>
      </c>
      <c r="R89" s="10" t="s">
        <v>6172</v>
      </c>
      <c r="S89" s="10" t="s">
        <v>6172</v>
      </c>
      <c r="T89" s="10" t="s">
        <v>6172</v>
      </c>
      <c r="U89" s="10" t="s">
        <v>6172</v>
      </c>
      <c r="V89" s="10" t="s">
        <v>6172</v>
      </c>
    </row>
    <row r="90" spans="2:22" ht="25.5" x14ac:dyDescent="0.2">
      <c r="B90" s="6">
        <v>1656</v>
      </c>
      <c r="C90" s="4" t="s">
        <v>4882</v>
      </c>
      <c r="D90" s="4" t="s">
        <v>5947</v>
      </c>
      <c r="E90" s="13">
        <v>1890</v>
      </c>
      <c r="F90" s="10" t="s">
        <v>6172</v>
      </c>
      <c r="G90" s="4" t="s">
        <v>5091</v>
      </c>
      <c r="H90" s="6" t="s">
        <v>11</v>
      </c>
      <c r="I90" s="6" t="s">
        <v>1553</v>
      </c>
      <c r="J90" s="4">
        <v>2</v>
      </c>
      <c r="K90" s="4">
        <v>0</v>
      </c>
      <c r="L90" s="10" t="s">
        <v>6172</v>
      </c>
      <c r="M90" s="6" t="s">
        <v>1604</v>
      </c>
      <c r="N90" s="6" t="s">
        <v>2892</v>
      </c>
      <c r="O90" s="10" t="s">
        <v>6172</v>
      </c>
      <c r="P90" s="6" t="s">
        <v>1543</v>
      </c>
      <c r="Q90" s="10" t="s">
        <v>6172</v>
      </c>
      <c r="R90" s="10" t="s">
        <v>6172</v>
      </c>
      <c r="S90" s="10" t="s">
        <v>6172</v>
      </c>
      <c r="T90" s="10" t="s">
        <v>6172</v>
      </c>
      <c r="U90" s="10" t="s">
        <v>6172</v>
      </c>
      <c r="V90" s="10" t="s">
        <v>6172</v>
      </c>
    </row>
    <row r="91" spans="2:22" ht="38.25" x14ac:dyDescent="0.2">
      <c r="B91" s="7">
        <v>1433</v>
      </c>
      <c r="C91" s="4" t="s">
        <v>4884</v>
      </c>
      <c r="D91" s="4" t="s">
        <v>5947</v>
      </c>
      <c r="E91" s="16">
        <v>1890</v>
      </c>
      <c r="F91" s="10" t="s">
        <v>6172</v>
      </c>
      <c r="G91" s="4" t="s">
        <v>5091</v>
      </c>
      <c r="H91" s="6" t="s">
        <v>11</v>
      </c>
      <c r="I91" s="7" t="s">
        <v>2353</v>
      </c>
      <c r="J91" s="4">
        <v>6</v>
      </c>
      <c r="K91" s="4">
        <v>0</v>
      </c>
      <c r="L91" s="10" t="s">
        <v>6172</v>
      </c>
      <c r="M91" s="7" t="s">
        <v>1604</v>
      </c>
      <c r="N91" s="7" t="s">
        <v>4640</v>
      </c>
      <c r="O91" s="10" t="s">
        <v>6172</v>
      </c>
      <c r="P91" s="7" t="s">
        <v>1857</v>
      </c>
      <c r="Q91" s="10" t="s">
        <v>6172</v>
      </c>
      <c r="R91" s="10" t="s">
        <v>6172</v>
      </c>
      <c r="S91" s="10" t="s">
        <v>6172</v>
      </c>
      <c r="T91" s="10" t="s">
        <v>6172</v>
      </c>
      <c r="U91" s="10" t="s">
        <v>6172</v>
      </c>
      <c r="V91" s="10" t="s">
        <v>6172</v>
      </c>
    </row>
    <row r="92" spans="2:22" ht="25.5" x14ac:dyDescent="0.2">
      <c r="B92" s="5">
        <v>14275</v>
      </c>
      <c r="C92" s="4" t="s">
        <v>4885</v>
      </c>
      <c r="D92" s="4" t="s">
        <v>5947</v>
      </c>
      <c r="E92" s="15">
        <v>1890</v>
      </c>
      <c r="F92" s="10" t="s">
        <v>6172</v>
      </c>
      <c r="G92" s="4" t="s">
        <v>4296</v>
      </c>
      <c r="H92" s="6" t="s">
        <v>11</v>
      </c>
      <c r="I92" s="6" t="s">
        <v>1500</v>
      </c>
      <c r="J92" s="4">
        <v>0</v>
      </c>
      <c r="K92" s="4">
        <v>0</v>
      </c>
      <c r="L92" s="10" t="s">
        <v>6172</v>
      </c>
      <c r="M92" s="10" t="s">
        <v>6172</v>
      </c>
      <c r="N92" s="6" t="s">
        <v>3278</v>
      </c>
      <c r="O92" s="10" t="s">
        <v>6172</v>
      </c>
      <c r="P92" s="5" t="s">
        <v>460</v>
      </c>
      <c r="Q92" s="10" t="s">
        <v>6172</v>
      </c>
      <c r="R92" s="10" t="s">
        <v>6172</v>
      </c>
      <c r="S92" s="10" t="s">
        <v>6172</v>
      </c>
      <c r="T92" s="10" t="s">
        <v>6172</v>
      </c>
      <c r="U92" s="10" t="s">
        <v>6172</v>
      </c>
      <c r="V92" s="10" t="s">
        <v>6172</v>
      </c>
    </row>
    <row r="93" spans="2:22" ht="51" x14ac:dyDescent="0.2">
      <c r="B93" s="6">
        <v>1677</v>
      </c>
      <c r="C93" s="4" t="s">
        <v>4882</v>
      </c>
      <c r="D93" s="4" t="s">
        <v>5947</v>
      </c>
      <c r="E93" s="13">
        <v>1891</v>
      </c>
      <c r="F93" s="10" t="s">
        <v>6172</v>
      </c>
      <c r="G93" s="4" t="s">
        <v>5098</v>
      </c>
      <c r="H93" s="6" t="s">
        <v>11</v>
      </c>
      <c r="I93" s="6" t="s">
        <v>1801</v>
      </c>
      <c r="J93" s="4">
        <v>1</v>
      </c>
      <c r="K93" s="4">
        <v>0</v>
      </c>
      <c r="L93" s="10" t="s">
        <v>6172</v>
      </c>
      <c r="M93" s="6" t="s">
        <v>1604</v>
      </c>
      <c r="N93" s="6" t="s">
        <v>2893</v>
      </c>
      <c r="O93" s="10" t="s">
        <v>6172</v>
      </c>
      <c r="P93" s="6" t="s">
        <v>1549</v>
      </c>
      <c r="Q93" s="10" t="s">
        <v>6172</v>
      </c>
      <c r="R93" s="10" t="s">
        <v>6172</v>
      </c>
      <c r="S93" s="10" t="s">
        <v>6172</v>
      </c>
      <c r="T93" s="10" t="s">
        <v>6172</v>
      </c>
      <c r="U93" s="10" t="s">
        <v>6172</v>
      </c>
      <c r="V93" s="10" t="s">
        <v>6172</v>
      </c>
    </row>
    <row r="94" spans="2:22" ht="38.25" x14ac:dyDescent="0.2">
      <c r="B94" s="7">
        <v>1694</v>
      </c>
      <c r="C94" s="4" t="s">
        <v>4884</v>
      </c>
      <c r="D94" s="4" t="s">
        <v>5947</v>
      </c>
      <c r="E94" s="16">
        <v>1891</v>
      </c>
      <c r="F94" s="10" t="s">
        <v>6172</v>
      </c>
      <c r="G94" s="4" t="s">
        <v>5266</v>
      </c>
      <c r="H94" s="6" t="s">
        <v>432</v>
      </c>
      <c r="I94" s="7" t="s">
        <v>2670</v>
      </c>
      <c r="J94" s="4">
        <v>3</v>
      </c>
      <c r="K94" s="4">
        <v>0</v>
      </c>
      <c r="L94" s="10" t="s">
        <v>6172</v>
      </c>
      <c r="M94" s="7" t="s">
        <v>1604</v>
      </c>
      <c r="N94" s="7" t="s">
        <v>4648</v>
      </c>
      <c r="O94" s="10" t="s">
        <v>6172</v>
      </c>
      <c r="P94" s="7" t="s">
        <v>460</v>
      </c>
      <c r="Q94" s="10" t="s">
        <v>6172</v>
      </c>
      <c r="R94" s="10" t="s">
        <v>6172</v>
      </c>
      <c r="S94" s="10" t="s">
        <v>6172</v>
      </c>
      <c r="T94" s="10" t="s">
        <v>6172</v>
      </c>
      <c r="U94" s="10" t="s">
        <v>6172</v>
      </c>
      <c r="V94" s="10" t="s">
        <v>6172</v>
      </c>
    </row>
    <row r="95" spans="2:22" ht="51" x14ac:dyDescent="0.2">
      <c r="B95" s="7">
        <v>1728</v>
      </c>
      <c r="C95" s="4" t="s">
        <v>4877</v>
      </c>
      <c r="D95" s="4" t="s">
        <v>5947</v>
      </c>
      <c r="E95" s="16">
        <v>1892</v>
      </c>
      <c r="F95" s="10" t="s">
        <v>6172</v>
      </c>
      <c r="G95" s="7" t="s">
        <v>5626</v>
      </c>
      <c r="H95" s="7" t="s">
        <v>11</v>
      </c>
      <c r="I95" s="7" t="s">
        <v>1489</v>
      </c>
      <c r="J95" s="4">
        <v>1</v>
      </c>
      <c r="K95" s="4">
        <v>0</v>
      </c>
      <c r="L95" s="10" t="s">
        <v>6172</v>
      </c>
      <c r="M95" s="7" t="s">
        <v>4135</v>
      </c>
      <c r="N95" s="7" t="s">
        <v>4136</v>
      </c>
      <c r="O95" s="10" t="s">
        <v>6172</v>
      </c>
      <c r="P95" s="7" t="s">
        <v>1488</v>
      </c>
      <c r="Q95" s="10" t="s">
        <v>6172</v>
      </c>
      <c r="R95" s="10" t="s">
        <v>6172</v>
      </c>
      <c r="S95" s="10" t="s">
        <v>6172</v>
      </c>
      <c r="T95" s="10" t="s">
        <v>6172</v>
      </c>
      <c r="U95" s="10" t="s">
        <v>6172</v>
      </c>
      <c r="V95" s="10" t="s">
        <v>6172</v>
      </c>
    </row>
    <row r="96" spans="2:22" ht="38.25" x14ac:dyDescent="0.2">
      <c r="B96" s="7">
        <v>10722</v>
      </c>
      <c r="C96" s="4" t="s">
        <v>4877</v>
      </c>
      <c r="D96" s="4" t="s">
        <v>5947</v>
      </c>
      <c r="E96" s="16">
        <v>1892</v>
      </c>
      <c r="F96" s="10" t="s">
        <v>6172</v>
      </c>
      <c r="G96" s="7" t="s">
        <v>5616</v>
      </c>
      <c r="H96" s="7" t="s">
        <v>11</v>
      </c>
      <c r="I96" s="7" t="s">
        <v>1493</v>
      </c>
      <c r="J96" s="4">
        <v>0</v>
      </c>
      <c r="K96" s="4">
        <v>1</v>
      </c>
      <c r="L96" s="10" t="s">
        <v>6172</v>
      </c>
      <c r="M96" s="7" t="s">
        <v>1623</v>
      </c>
      <c r="N96" s="7" t="s">
        <v>4357</v>
      </c>
      <c r="O96" s="10" t="s">
        <v>6172</v>
      </c>
      <c r="P96" s="7" t="s">
        <v>1848</v>
      </c>
      <c r="Q96" s="10" t="s">
        <v>6172</v>
      </c>
      <c r="R96" s="10" t="s">
        <v>6172</v>
      </c>
      <c r="S96" s="10" t="s">
        <v>6172</v>
      </c>
      <c r="T96" s="10" t="s">
        <v>6172</v>
      </c>
      <c r="U96" s="10" t="s">
        <v>6172</v>
      </c>
      <c r="V96" s="10" t="s">
        <v>6172</v>
      </c>
    </row>
    <row r="97" spans="2:22" ht="38.25" x14ac:dyDescent="0.2">
      <c r="B97" s="6">
        <v>7139</v>
      </c>
      <c r="C97" s="4" t="s">
        <v>4878</v>
      </c>
      <c r="D97" s="4" t="s">
        <v>5947</v>
      </c>
      <c r="E97" s="13">
        <v>1892</v>
      </c>
      <c r="F97" s="10" t="s">
        <v>6172</v>
      </c>
      <c r="G97" s="4" t="s">
        <v>5068</v>
      </c>
      <c r="H97" s="6" t="s">
        <v>11</v>
      </c>
      <c r="I97" s="6" t="s">
        <v>1553</v>
      </c>
      <c r="J97" s="4">
        <v>2</v>
      </c>
      <c r="K97" s="4">
        <v>0</v>
      </c>
      <c r="L97" s="10" t="s">
        <v>6172</v>
      </c>
      <c r="M97" s="6" t="s">
        <v>2188</v>
      </c>
      <c r="N97" s="6" t="s">
        <v>2189</v>
      </c>
      <c r="O97" s="10" t="s">
        <v>6172</v>
      </c>
      <c r="P97" s="6" t="s">
        <v>2190</v>
      </c>
      <c r="Q97" s="10" t="s">
        <v>6172</v>
      </c>
      <c r="R97" s="10" t="s">
        <v>6172</v>
      </c>
      <c r="S97" s="10" t="s">
        <v>6172</v>
      </c>
      <c r="T97" s="10" t="s">
        <v>6172</v>
      </c>
      <c r="U97" s="10" t="s">
        <v>6172</v>
      </c>
      <c r="V97" s="10" t="s">
        <v>6172</v>
      </c>
    </row>
    <row r="98" spans="2:22" ht="38.25" x14ac:dyDescent="0.2">
      <c r="B98" s="7">
        <v>1705</v>
      </c>
      <c r="C98" s="4" t="s">
        <v>4884</v>
      </c>
      <c r="D98" s="4" t="s">
        <v>5947</v>
      </c>
      <c r="E98" s="16">
        <v>1892</v>
      </c>
      <c r="F98" s="10" t="s">
        <v>6172</v>
      </c>
      <c r="G98" s="4" t="s">
        <v>5091</v>
      </c>
      <c r="H98" s="6" t="s">
        <v>11</v>
      </c>
      <c r="I98" s="7" t="s">
        <v>1547</v>
      </c>
      <c r="J98" s="4">
        <v>1</v>
      </c>
      <c r="K98" s="4">
        <v>2</v>
      </c>
      <c r="L98" s="10" t="s">
        <v>6172</v>
      </c>
      <c r="M98" s="7" t="s">
        <v>4649</v>
      </c>
      <c r="N98" s="7" t="s">
        <v>4650</v>
      </c>
      <c r="O98" s="10" t="s">
        <v>6172</v>
      </c>
      <c r="P98" s="7" t="s">
        <v>1753</v>
      </c>
      <c r="Q98" s="10" t="s">
        <v>6172</v>
      </c>
      <c r="R98" s="10" t="s">
        <v>6172</v>
      </c>
      <c r="S98" s="10" t="s">
        <v>6172</v>
      </c>
      <c r="T98" s="10" t="s">
        <v>6172</v>
      </c>
      <c r="U98" s="10" t="s">
        <v>6172</v>
      </c>
      <c r="V98" s="10" t="s">
        <v>6172</v>
      </c>
    </row>
    <row r="99" spans="2:22" ht="51" x14ac:dyDescent="0.2">
      <c r="B99" s="7">
        <v>1731</v>
      </c>
      <c r="C99" s="4" t="s">
        <v>4875</v>
      </c>
      <c r="D99" s="4" t="s">
        <v>5947</v>
      </c>
      <c r="E99" s="16">
        <v>1893</v>
      </c>
      <c r="F99" s="10" t="s">
        <v>6172</v>
      </c>
      <c r="G99" s="4" t="s">
        <v>5026</v>
      </c>
      <c r="H99" s="6" t="s">
        <v>11</v>
      </c>
      <c r="I99" s="7" t="s">
        <v>1553</v>
      </c>
      <c r="J99" s="4">
        <v>2</v>
      </c>
      <c r="K99" s="4">
        <v>0</v>
      </c>
      <c r="L99" s="10" t="s">
        <v>6172</v>
      </c>
      <c r="M99" s="7" t="s">
        <v>2660</v>
      </c>
      <c r="N99" s="7" t="s">
        <v>3924</v>
      </c>
      <c r="O99" s="10" t="s">
        <v>6172</v>
      </c>
      <c r="P99" s="7" t="s">
        <v>3000</v>
      </c>
      <c r="Q99" s="10" t="s">
        <v>6172</v>
      </c>
      <c r="R99" s="10" t="s">
        <v>6172</v>
      </c>
      <c r="S99" s="10" t="s">
        <v>6172</v>
      </c>
      <c r="T99" s="10" t="s">
        <v>6172</v>
      </c>
      <c r="U99" s="10" t="s">
        <v>6172</v>
      </c>
      <c r="V99" s="10" t="s">
        <v>6172</v>
      </c>
    </row>
    <row r="100" spans="2:22" ht="51" x14ac:dyDescent="0.2">
      <c r="B100" s="7">
        <v>1732</v>
      </c>
      <c r="C100" s="4" t="s">
        <v>4875</v>
      </c>
      <c r="D100" s="4" t="s">
        <v>5947</v>
      </c>
      <c r="E100" s="16">
        <v>1893</v>
      </c>
      <c r="F100" s="10" t="s">
        <v>6172</v>
      </c>
      <c r="G100" s="4" t="s">
        <v>5027</v>
      </c>
      <c r="H100" s="6" t="s">
        <v>11</v>
      </c>
      <c r="I100" s="7" t="s">
        <v>1489</v>
      </c>
      <c r="J100" s="4">
        <v>1</v>
      </c>
      <c r="K100" s="4">
        <v>0</v>
      </c>
      <c r="L100" s="10" t="s">
        <v>6172</v>
      </c>
      <c r="M100" s="7" t="s">
        <v>1623</v>
      </c>
      <c r="N100" s="7" t="s">
        <v>3925</v>
      </c>
      <c r="O100" s="10" t="s">
        <v>6172</v>
      </c>
      <c r="P100" s="7" t="s">
        <v>1848</v>
      </c>
      <c r="Q100" s="10" t="s">
        <v>6172</v>
      </c>
      <c r="R100" s="10" t="s">
        <v>6172</v>
      </c>
      <c r="S100" s="10" t="s">
        <v>6172</v>
      </c>
      <c r="T100" s="10" t="s">
        <v>6172</v>
      </c>
      <c r="U100" s="10" t="s">
        <v>6172</v>
      </c>
      <c r="V100" s="10" t="s">
        <v>6172</v>
      </c>
    </row>
    <row r="101" spans="2:22" ht="38.25" x14ac:dyDescent="0.2">
      <c r="B101" s="7">
        <v>1730</v>
      </c>
      <c r="C101" s="4" t="s">
        <v>4877</v>
      </c>
      <c r="D101" s="4" t="s">
        <v>5947</v>
      </c>
      <c r="E101" s="16">
        <v>1893</v>
      </c>
      <c r="F101" s="10" t="s">
        <v>6172</v>
      </c>
      <c r="G101" s="7" t="s">
        <v>5642</v>
      </c>
      <c r="H101" s="7" t="s">
        <v>11</v>
      </c>
      <c r="I101" s="7" t="s">
        <v>1532</v>
      </c>
      <c r="J101" s="4">
        <v>1</v>
      </c>
      <c r="K101" s="4">
        <v>1</v>
      </c>
      <c r="L101" s="10" t="s">
        <v>6172</v>
      </c>
      <c r="M101" s="7" t="s">
        <v>1623</v>
      </c>
      <c r="N101" s="7" t="s">
        <v>4137</v>
      </c>
      <c r="O101" s="10" t="s">
        <v>6172</v>
      </c>
      <c r="P101" s="7" t="s">
        <v>1848</v>
      </c>
      <c r="Q101" s="10" t="s">
        <v>6172</v>
      </c>
      <c r="R101" s="10" t="s">
        <v>6172</v>
      </c>
      <c r="S101" s="10" t="s">
        <v>6172</v>
      </c>
      <c r="T101" s="10" t="s">
        <v>6172</v>
      </c>
      <c r="U101" s="10" t="s">
        <v>6172</v>
      </c>
      <c r="V101" s="10" t="s">
        <v>6172</v>
      </c>
    </row>
    <row r="102" spans="2:22" ht="38.25" x14ac:dyDescent="0.2">
      <c r="B102" s="7">
        <v>1114</v>
      </c>
      <c r="C102" s="4" t="s">
        <v>4884</v>
      </c>
      <c r="D102" s="4" t="s">
        <v>5947</v>
      </c>
      <c r="E102" s="16">
        <v>1893</v>
      </c>
      <c r="F102" s="10" t="s">
        <v>6172</v>
      </c>
      <c r="G102" s="7" t="s">
        <v>5563</v>
      </c>
      <c r="H102" s="6" t="s">
        <v>18</v>
      </c>
      <c r="I102" s="7" t="s">
        <v>1801</v>
      </c>
      <c r="J102" s="4">
        <v>1</v>
      </c>
      <c r="K102" s="4">
        <v>0</v>
      </c>
      <c r="L102" s="10" t="s">
        <v>6172</v>
      </c>
      <c r="M102" s="7" t="s">
        <v>1604</v>
      </c>
      <c r="N102" s="7" t="s">
        <v>4637</v>
      </c>
      <c r="O102" s="10" t="s">
        <v>6172</v>
      </c>
      <c r="P102" s="7" t="s">
        <v>460</v>
      </c>
      <c r="Q102" s="10" t="s">
        <v>6172</v>
      </c>
      <c r="R102" s="10" t="s">
        <v>6172</v>
      </c>
      <c r="S102" s="10" t="s">
        <v>6172</v>
      </c>
      <c r="T102" s="10" t="s">
        <v>6172</v>
      </c>
      <c r="U102" s="10" t="s">
        <v>6172</v>
      </c>
      <c r="V102" s="10" t="s">
        <v>6172</v>
      </c>
    </row>
    <row r="103" spans="2:22" ht="38.25" x14ac:dyDescent="0.2">
      <c r="B103" s="5">
        <v>1734</v>
      </c>
      <c r="C103" s="4" t="s">
        <v>4885</v>
      </c>
      <c r="D103" s="4" t="s">
        <v>5947</v>
      </c>
      <c r="E103" s="15">
        <v>1893</v>
      </c>
      <c r="F103" s="10" t="s">
        <v>6172</v>
      </c>
      <c r="G103" s="4" t="s">
        <v>5003</v>
      </c>
      <c r="H103" s="6" t="s">
        <v>11</v>
      </c>
      <c r="I103" s="6" t="s">
        <v>3057</v>
      </c>
      <c r="J103" s="4">
        <v>9</v>
      </c>
      <c r="K103" s="4">
        <v>1</v>
      </c>
      <c r="L103" s="10" t="s">
        <v>6172</v>
      </c>
      <c r="M103" s="5" t="s">
        <v>1604</v>
      </c>
      <c r="N103" s="6" t="s">
        <v>3058</v>
      </c>
      <c r="O103" s="10" t="s">
        <v>6172</v>
      </c>
      <c r="P103" s="5" t="s">
        <v>460</v>
      </c>
      <c r="Q103" s="10" t="s">
        <v>6172</v>
      </c>
      <c r="R103" s="10" t="s">
        <v>6172</v>
      </c>
      <c r="S103" s="10" t="s">
        <v>6172</v>
      </c>
      <c r="T103" s="10" t="s">
        <v>6172</v>
      </c>
      <c r="U103" s="10" t="s">
        <v>6172</v>
      </c>
      <c r="V103" s="10" t="s">
        <v>6172</v>
      </c>
    </row>
    <row r="104" spans="2:22" ht="51" x14ac:dyDescent="0.2">
      <c r="B104" s="7">
        <v>1112</v>
      </c>
      <c r="C104" s="4" t="s">
        <v>4877</v>
      </c>
      <c r="D104" s="4" t="s">
        <v>5947</v>
      </c>
      <c r="E104" s="16">
        <v>1894</v>
      </c>
      <c r="F104" s="10" t="s">
        <v>6172</v>
      </c>
      <c r="G104" s="7" t="s">
        <v>5913</v>
      </c>
      <c r="H104" s="7" t="s">
        <v>432</v>
      </c>
      <c r="I104" s="7" t="s">
        <v>2609</v>
      </c>
      <c r="J104" s="4">
        <v>5</v>
      </c>
      <c r="K104" s="4">
        <v>0</v>
      </c>
      <c r="L104" s="10" t="s">
        <v>6172</v>
      </c>
      <c r="M104" s="7" t="s">
        <v>1497</v>
      </c>
      <c r="N104" s="7" t="s">
        <v>4127</v>
      </c>
      <c r="O104" s="10" t="s">
        <v>6172</v>
      </c>
      <c r="P104" s="7" t="s">
        <v>460</v>
      </c>
      <c r="Q104" s="10" t="s">
        <v>6172</v>
      </c>
      <c r="R104" s="10" t="s">
        <v>6172</v>
      </c>
      <c r="S104" s="10" t="s">
        <v>6172</v>
      </c>
      <c r="T104" s="10" t="s">
        <v>6172</v>
      </c>
      <c r="U104" s="10" t="s">
        <v>6172</v>
      </c>
      <c r="V104" s="10" t="s">
        <v>6172</v>
      </c>
    </row>
    <row r="105" spans="2:22" ht="38.25" x14ac:dyDescent="0.2">
      <c r="B105" s="7">
        <v>1755</v>
      </c>
      <c r="C105" s="4" t="s">
        <v>4877</v>
      </c>
      <c r="D105" s="4" t="s">
        <v>5947</v>
      </c>
      <c r="E105" s="16">
        <v>1894</v>
      </c>
      <c r="F105" s="10" t="s">
        <v>6172</v>
      </c>
      <c r="G105" s="7" t="s">
        <v>5627</v>
      </c>
      <c r="H105" s="7" t="s">
        <v>11</v>
      </c>
      <c r="I105" s="7" t="s">
        <v>1941</v>
      </c>
      <c r="J105" s="4">
        <v>1</v>
      </c>
      <c r="K105" s="4">
        <v>0</v>
      </c>
      <c r="L105" s="10" t="s">
        <v>6172</v>
      </c>
      <c r="M105" s="7" t="s">
        <v>4138</v>
      </c>
      <c r="N105" s="7" t="s">
        <v>4139</v>
      </c>
      <c r="O105" s="10" t="s">
        <v>6172</v>
      </c>
      <c r="P105" s="7" t="s">
        <v>460</v>
      </c>
      <c r="Q105" s="10" t="s">
        <v>6172</v>
      </c>
      <c r="R105" s="10" t="s">
        <v>6172</v>
      </c>
      <c r="S105" s="10" t="s">
        <v>6172</v>
      </c>
      <c r="T105" s="10" t="s">
        <v>6172</v>
      </c>
      <c r="U105" s="10" t="s">
        <v>6172</v>
      </c>
      <c r="V105" s="10" t="s">
        <v>6172</v>
      </c>
    </row>
    <row r="106" spans="2:22" ht="51" x14ac:dyDescent="0.2">
      <c r="B106" s="6">
        <v>10734</v>
      </c>
      <c r="C106" s="4" t="s">
        <v>4878</v>
      </c>
      <c r="D106" s="4" t="s">
        <v>5947</v>
      </c>
      <c r="E106" s="13">
        <v>1894</v>
      </c>
      <c r="F106" s="10" t="s">
        <v>6172</v>
      </c>
      <c r="G106" s="4" t="s">
        <v>5077</v>
      </c>
      <c r="H106" s="6" t="s">
        <v>11</v>
      </c>
      <c r="I106" s="6" t="s">
        <v>2256</v>
      </c>
      <c r="J106" s="4">
        <v>7</v>
      </c>
      <c r="K106" s="4">
        <v>0</v>
      </c>
      <c r="L106" s="10" t="s">
        <v>6172</v>
      </c>
      <c r="M106" s="6" t="s">
        <v>2257</v>
      </c>
      <c r="N106" s="6" t="s">
        <v>2258</v>
      </c>
      <c r="O106" s="10" t="s">
        <v>6172</v>
      </c>
      <c r="P106" s="6" t="s">
        <v>2026</v>
      </c>
      <c r="Q106" s="10" t="s">
        <v>6172</v>
      </c>
      <c r="R106" s="10" t="s">
        <v>6172</v>
      </c>
      <c r="S106" s="10" t="s">
        <v>6172</v>
      </c>
      <c r="T106" s="10" t="s">
        <v>6172</v>
      </c>
      <c r="U106" s="10" t="s">
        <v>6172</v>
      </c>
      <c r="V106" s="10" t="s">
        <v>6172</v>
      </c>
    </row>
    <row r="107" spans="2:22" ht="38.25" x14ac:dyDescent="0.2">
      <c r="B107" s="5">
        <v>1783</v>
      </c>
      <c r="C107" s="4" t="s">
        <v>4870</v>
      </c>
      <c r="D107" s="4" t="s">
        <v>5947</v>
      </c>
      <c r="E107" s="15">
        <v>1895</v>
      </c>
      <c r="F107" s="10" t="s">
        <v>6172</v>
      </c>
      <c r="G107" s="6" t="s">
        <v>5535</v>
      </c>
      <c r="H107" s="6" t="s">
        <v>440</v>
      </c>
      <c r="I107" s="6" t="s">
        <v>3443</v>
      </c>
      <c r="J107" s="4">
        <v>92</v>
      </c>
      <c r="K107" s="4">
        <v>3</v>
      </c>
      <c r="L107" s="10" t="s">
        <v>6172</v>
      </c>
      <c r="M107" s="5" t="s">
        <v>2775</v>
      </c>
      <c r="N107" s="6" t="s">
        <v>3444</v>
      </c>
      <c r="O107" s="10" t="s">
        <v>6172</v>
      </c>
      <c r="P107" s="5" t="s">
        <v>1488</v>
      </c>
      <c r="Q107" s="10" t="s">
        <v>6172</v>
      </c>
      <c r="R107" s="10" t="s">
        <v>6172</v>
      </c>
      <c r="S107" s="10" t="s">
        <v>6172</v>
      </c>
      <c r="T107" s="10" t="s">
        <v>6172</v>
      </c>
      <c r="U107" s="10" t="s">
        <v>6172</v>
      </c>
      <c r="V107" s="10" t="s">
        <v>6172</v>
      </c>
    </row>
    <row r="108" spans="2:22" ht="38.25" x14ac:dyDescent="0.2">
      <c r="B108" s="7">
        <v>10738</v>
      </c>
      <c r="C108" s="4" t="s">
        <v>4875</v>
      </c>
      <c r="D108" s="4" t="s">
        <v>5947</v>
      </c>
      <c r="E108" s="16">
        <v>1895</v>
      </c>
      <c r="F108" s="10" t="s">
        <v>6172</v>
      </c>
      <c r="G108" s="4" t="s">
        <v>5039</v>
      </c>
      <c r="H108" s="6" t="s">
        <v>11</v>
      </c>
      <c r="I108" s="7" t="s">
        <v>1532</v>
      </c>
      <c r="J108" s="4">
        <v>1</v>
      </c>
      <c r="K108" s="4">
        <v>1</v>
      </c>
      <c r="L108" s="10" t="s">
        <v>6172</v>
      </c>
      <c r="M108" s="7" t="s">
        <v>2227</v>
      </c>
      <c r="N108" s="7" t="s">
        <v>4034</v>
      </c>
      <c r="O108" s="10" t="s">
        <v>6172</v>
      </c>
      <c r="P108" s="7" t="s">
        <v>460</v>
      </c>
      <c r="Q108" s="10" t="s">
        <v>6172</v>
      </c>
      <c r="R108" s="10" t="s">
        <v>6172</v>
      </c>
      <c r="S108" s="10" t="s">
        <v>6172</v>
      </c>
      <c r="T108" s="10" t="s">
        <v>6172</v>
      </c>
      <c r="U108" s="10" t="s">
        <v>6172</v>
      </c>
      <c r="V108" s="10" t="s">
        <v>6172</v>
      </c>
    </row>
    <row r="109" spans="2:22" ht="38.25" x14ac:dyDescent="0.2">
      <c r="B109" s="7">
        <v>1780</v>
      </c>
      <c r="C109" s="4" t="s">
        <v>4877</v>
      </c>
      <c r="D109" s="4" t="s">
        <v>5947</v>
      </c>
      <c r="E109" s="16">
        <v>1895</v>
      </c>
      <c r="F109" s="10" t="s">
        <v>6172</v>
      </c>
      <c r="G109" s="7" t="s">
        <v>5823</v>
      </c>
      <c r="H109" s="7" t="s">
        <v>11</v>
      </c>
      <c r="I109" s="7" t="s">
        <v>2609</v>
      </c>
      <c r="J109" s="4">
        <v>5</v>
      </c>
      <c r="K109" s="4">
        <v>0</v>
      </c>
      <c r="L109" s="10" t="s">
        <v>6172</v>
      </c>
      <c r="M109" s="7" t="s">
        <v>4138</v>
      </c>
      <c r="N109" s="7" t="s">
        <v>4140</v>
      </c>
      <c r="O109" s="10" t="s">
        <v>6172</v>
      </c>
      <c r="P109" s="7" t="s">
        <v>460</v>
      </c>
      <c r="Q109" s="10" t="s">
        <v>6172</v>
      </c>
      <c r="R109" s="10" t="s">
        <v>6172</v>
      </c>
      <c r="S109" s="10" t="s">
        <v>6172</v>
      </c>
      <c r="T109" s="10" t="s">
        <v>6172</v>
      </c>
      <c r="U109" s="10" t="s">
        <v>6172</v>
      </c>
      <c r="V109" s="10" t="s">
        <v>6172</v>
      </c>
    </row>
    <row r="110" spans="2:22" ht="51" x14ac:dyDescent="0.2">
      <c r="B110" s="7">
        <v>10739</v>
      </c>
      <c r="C110" s="4" t="s">
        <v>4877</v>
      </c>
      <c r="D110" s="4" t="s">
        <v>5947</v>
      </c>
      <c r="E110" s="16">
        <v>1895</v>
      </c>
      <c r="F110" s="10" t="s">
        <v>6172</v>
      </c>
      <c r="G110" s="7" t="s">
        <v>5620</v>
      </c>
      <c r="H110" s="7" t="s">
        <v>11</v>
      </c>
      <c r="I110" s="7" t="s">
        <v>1553</v>
      </c>
      <c r="J110" s="4">
        <v>2</v>
      </c>
      <c r="K110" s="4">
        <v>0</v>
      </c>
      <c r="L110" s="10" t="s">
        <v>6172</v>
      </c>
      <c r="M110" s="7" t="s">
        <v>1623</v>
      </c>
      <c r="N110" s="7" t="s">
        <v>4358</v>
      </c>
      <c r="O110" s="10" t="s">
        <v>6172</v>
      </c>
      <c r="P110" s="7" t="s">
        <v>1488</v>
      </c>
      <c r="Q110" s="10" t="s">
        <v>6172</v>
      </c>
      <c r="R110" s="10" t="s">
        <v>6172</v>
      </c>
      <c r="S110" s="10" t="s">
        <v>6172</v>
      </c>
      <c r="T110" s="10" t="s">
        <v>6172</v>
      </c>
      <c r="U110" s="10" t="s">
        <v>6172</v>
      </c>
      <c r="V110" s="10" t="s">
        <v>6172</v>
      </c>
    </row>
    <row r="111" spans="2:22" ht="38.25" x14ac:dyDescent="0.2">
      <c r="B111" s="7">
        <v>10740</v>
      </c>
      <c r="C111" s="4" t="s">
        <v>4877</v>
      </c>
      <c r="D111" s="4" t="s">
        <v>5947</v>
      </c>
      <c r="E111" s="16">
        <v>1895</v>
      </c>
      <c r="F111" s="10" t="s">
        <v>6172</v>
      </c>
      <c r="G111" s="7" t="s">
        <v>5631</v>
      </c>
      <c r="H111" s="7" t="s">
        <v>11</v>
      </c>
      <c r="I111" s="7" t="s">
        <v>1511</v>
      </c>
      <c r="J111" s="4">
        <v>0</v>
      </c>
      <c r="K111" s="4">
        <v>2</v>
      </c>
      <c r="L111" s="10" t="s">
        <v>6172</v>
      </c>
      <c r="M111" s="7" t="s">
        <v>4359</v>
      </c>
      <c r="N111" s="7" t="s">
        <v>4360</v>
      </c>
      <c r="O111" s="10" t="s">
        <v>6172</v>
      </c>
      <c r="P111" s="7" t="s">
        <v>1488</v>
      </c>
      <c r="Q111" s="10" t="s">
        <v>6172</v>
      </c>
      <c r="R111" s="10" t="s">
        <v>6172</v>
      </c>
      <c r="S111" s="10" t="s">
        <v>6172</v>
      </c>
      <c r="T111" s="10" t="s">
        <v>6172</v>
      </c>
      <c r="U111" s="10" t="s">
        <v>6172</v>
      </c>
      <c r="V111" s="10" t="s">
        <v>6172</v>
      </c>
    </row>
    <row r="112" spans="2:22" ht="51" x14ac:dyDescent="0.2">
      <c r="B112" s="7">
        <v>10735</v>
      </c>
      <c r="C112" s="4" t="s">
        <v>4884</v>
      </c>
      <c r="D112" s="4" t="s">
        <v>5947</v>
      </c>
      <c r="E112" s="16">
        <v>1895</v>
      </c>
      <c r="F112" s="10" t="s">
        <v>6172</v>
      </c>
      <c r="G112" s="4" t="s">
        <v>5125</v>
      </c>
      <c r="H112" s="6" t="s">
        <v>11</v>
      </c>
      <c r="I112" s="7" t="s">
        <v>1493</v>
      </c>
      <c r="J112" s="4">
        <v>0</v>
      </c>
      <c r="K112" s="4">
        <v>1</v>
      </c>
      <c r="L112" s="10" t="s">
        <v>6172</v>
      </c>
      <c r="M112" s="7" t="s">
        <v>4700</v>
      </c>
      <c r="N112" s="7" t="s">
        <v>4707</v>
      </c>
      <c r="O112" s="10" t="s">
        <v>6172</v>
      </c>
      <c r="P112" s="7" t="s">
        <v>1708</v>
      </c>
      <c r="Q112" s="10" t="s">
        <v>6172</v>
      </c>
      <c r="R112" s="10" t="s">
        <v>6172</v>
      </c>
      <c r="S112" s="10" t="s">
        <v>6172</v>
      </c>
      <c r="T112" s="10" t="s">
        <v>6172</v>
      </c>
      <c r="U112" s="10" t="s">
        <v>6172</v>
      </c>
      <c r="V112" s="10" t="s">
        <v>6172</v>
      </c>
    </row>
    <row r="113" spans="2:22" ht="38.25" x14ac:dyDescent="0.2">
      <c r="B113" s="5">
        <v>10737</v>
      </c>
      <c r="C113" s="4" t="s">
        <v>4885</v>
      </c>
      <c r="D113" s="4" t="s">
        <v>5947</v>
      </c>
      <c r="E113" s="15">
        <v>1895</v>
      </c>
      <c r="F113" s="10" t="s">
        <v>6172</v>
      </c>
      <c r="G113" s="4" t="s">
        <v>5144</v>
      </c>
      <c r="H113" s="6" t="s">
        <v>11</v>
      </c>
      <c r="I113" s="6" t="s">
        <v>1511</v>
      </c>
      <c r="J113" s="4">
        <v>0</v>
      </c>
      <c r="K113" s="4">
        <v>2</v>
      </c>
      <c r="L113" s="10" t="s">
        <v>6172</v>
      </c>
      <c r="M113" s="10" t="s">
        <v>6172</v>
      </c>
      <c r="N113" s="6" t="s">
        <v>3220</v>
      </c>
      <c r="O113" s="10" t="s">
        <v>6172</v>
      </c>
      <c r="P113" s="5" t="s">
        <v>460</v>
      </c>
      <c r="Q113" s="10" t="s">
        <v>6172</v>
      </c>
      <c r="R113" s="10" t="s">
        <v>6172</v>
      </c>
      <c r="S113" s="10" t="s">
        <v>6172</v>
      </c>
      <c r="T113" s="10" t="s">
        <v>6172</v>
      </c>
      <c r="U113" s="10" t="s">
        <v>6172</v>
      </c>
      <c r="V113" s="10" t="s">
        <v>6172</v>
      </c>
    </row>
    <row r="114" spans="2:22" ht="38.25" x14ac:dyDescent="0.2">
      <c r="B114" s="5">
        <v>16810</v>
      </c>
      <c r="C114" s="4" t="s">
        <v>4885</v>
      </c>
      <c r="D114" s="4" t="s">
        <v>5947</v>
      </c>
      <c r="E114" s="15">
        <v>1895</v>
      </c>
      <c r="F114" s="10" t="s">
        <v>6172</v>
      </c>
      <c r="G114" s="4" t="s">
        <v>5146</v>
      </c>
      <c r="H114" s="6" t="s">
        <v>11</v>
      </c>
      <c r="I114" s="6" t="s">
        <v>1579</v>
      </c>
      <c r="J114" s="4">
        <v>0</v>
      </c>
      <c r="K114" s="4">
        <v>3</v>
      </c>
      <c r="L114" s="10" t="s">
        <v>6172</v>
      </c>
      <c r="M114" s="10" t="s">
        <v>6172</v>
      </c>
      <c r="N114" s="6" t="s">
        <v>3314</v>
      </c>
      <c r="O114" s="10" t="s">
        <v>6172</v>
      </c>
      <c r="P114" s="5" t="s">
        <v>1721</v>
      </c>
      <c r="Q114" s="10" t="s">
        <v>6172</v>
      </c>
      <c r="R114" s="10" t="s">
        <v>6172</v>
      </c>
      <c r="S114" s="10" t="s">
        <v>6172</v>
      </c>
      <c r="T114" s="10" t="s">
        <v>6172</v>
      </c>
      <c r="U114" s="10" t="s">
        <v>6172</v>
      </c>
      <c r="V114" s="10" t="s">
        <v>6172</v>
      </c>
    </row>
    <row r="115" spans="2:22" ht="38.25" x14ac:dyDescent="0.2">
      <c r="B115" s="7">
        <v>14910</v>
      </c>
      <c r="C115" s="4" t="s">
        <v>4875</v>
      </c>
      <c r="D115" s="4" t="s">
        <v>5947</v>
      </c>
      <c r="E115" s="16">
        <v>1896</v>
      </c>
      <c r="F115" s="10" t="s">
        <v>6172</v>
      </c>
      <c r="G115" s="4" t="s">
        <v>5005</v>
      </c>
      <c r="H115" s="6" t="s">
        <v>11</v>
      </c>
      <c r="I115" s="7" t="s">
        <v>1500</v>
      </c>
      <c r="J115" s="4">
        <v>0</v>
      </c>
      <c r="K115" s="4">
        <v>0</v>
      </c>
      <c r="L115" s="10" t="s">
        <v>6172</v>
      </c>
      <c r="M115" s="7" t="s">
        <v>1623</v>
      </c>
      <c r="N115" s="7" t="s">
        <v>4064</v>
      </c>
      <c r="O115" s="10" t="s">
        <v>6172</v>
      </c>
      <c r="P115" s="7" t="s">
        <v>1510</v>
      </c>
      <c r="Q115" s="10" t="s">
        <v>6172</v>
      </c>
      <c r="R115" s="10" t="s">
        <v>6172</v>
      </c>
      <c r="S115" s="10" t="s">
        <v>6172</v>
      </c>
      <c r="T115" s="10" t="s">
        <v>6172</v>
      </c>
      <c r="U115" s="10" t="s">
        <v>6172</v>
      </c>
      <c r="V115" s="10" t="s">
        <v>6172</v>
      </c>
    </row>
    <row r="116" spans="2:22" ht="51" x14ac:dyDescent="0.2">
      <c r="B116" s="7">
        <v>1793</v>
      </c>
      <c r="C116" s="4" t="s">
        <v>4877</v>
      </c>
      <c r="D116" s="4" t="s">
        <v>5947</v>
      </c>
      <c r="E116" s="16">
        <v>1896</v>
      </c>
      <c r="F116" s="10" t="s">
        <v>6172</v>
      </c>
      <c r="G116" s="7" t="s">
        <v>5619</v>
      </c>
      <c r="H116" s="7" t="s">
        <v>11</v>
      </c>
      <c r="I116" s="7" t="s">
        <v>1485</v>
      </c>
      <c r="J116" s="4">
        <v>3</v>
      </c>
      <c r="K116" s="4">
        <v>1</v>
      </c>
      <c r="L116" s="10" t="s">
        <v>6172</v>
      </c>
      <c r="M116" s="7" t="s">
        <v>1604</v>
      </c>
      <c r="N116" s="7" t="s">
        <v>4141</v>
      </c>
      <c r="O116" s="10" t="s">
        <v>6172</v>
      </c>
      <c r="P116" s="7" t="s">
        <v>460</v>
      </c>
      <c r="Q116" s="10" t="s">
        <v>6172</v>
      </c>
      <c r="R116" s="10" t="s">
        <v>6172</v>
      </c>
      <c r="S116" s="10" t="s">
        <v>6172</v>
      </c>
      <c r="T116" s="10" t="s">
        <v>6172</v>
      </c>
      <c r="U116" s="10" t="s">
        <v>6172</v>
      </c>
      <c r="V116" s="10" t="s">
        <v>6172</v>
      </c>
    </row>
    <row r="117" spans="2:22" ht="51" x14ac:dyDescent="0.2">
      <c r="B117" s="7">
        <v>1794</v>
      </c>
      <c r="C117" s="4" t="s">
        <v>4877</v>
      </c>
      <c r="D117" s="4" t="s">
        <v>5947</v>
      </c>
      <c r="E117" s="16">
        <v>1896</v>
      </c>
      <c r="F117" s="10" t="s">
        <v>6172</v>
      </c>
      <c r="G117" s="7" t="s">
        <v>5636</v>
      </c>
      <c r="H117" s="7" t="s">
        <v>11</v>
      </c>
      <c r="I117" s="7" t="s">
        <v>1638</v>
      </c>
      <c r="J117" s="4">
        <v>1</v>
      </c>
      <c r="K117" s="4">
        <v>3</v>
      </c>
      <c r="L117" s="10" t="s">
        <v>6172</v>
      </c>
      <c r="M117" s="7" t="s">
        <v>1623</v>
      </c>
      <c r="N117" s="7" t="s">
        <v>4142</v>
      </c>
      <c r="O117" s="10" t="s">
        <v>6172</v>
      </c>
      <c r="P117" s="7" t="s">
        <v>2165</v>
      </c>
      <c r="Q117" s="10" t="s">
        <v>6172</v>
      </c>
      <c r="R117" s="10" t="s">
        <v>6172</v>
      </c>
      <c r="S117" s="10" t="s">
        <v>6172</v>
      </c>
      <c r="T117" s="10" t="s">
        <v>6172</v>
      </c>
      <c r="U117" s="10" t="s">
        <v>6172</v>
      </c>
      <c r="V117" s="10" t="s">
        <v>6172</v>
      </c>
    </row>
    <row r="118" spans="2:22" ht="38.25" x14ac:dyDescent="0.2">
      <c r="B118" s="6">
        <v>1799</v>
      </c>
      <c r="C118" s="4" t="s">
        <v>4878</v>
      </c>
      <c r="D118" s="4" t="s">
        <v>5947</v>
      </c>
      <c r="E118" s="13">
        <v>1896</v>
      </c>
      <c r="F118" s="10" t="s">
        <v>6172</v>
      </c>
      <c r="G118" s="6" t="s">
        <v>5540</v>
      </c>
      <c r="H118" s="7" t="s">
        <v>434</v>
      </c>
      <c r="I118" s="6" t="s">
        <v>1785</v>
      </c>
      <c r="J118" s="4">
        <v>2</v>
      </c>
      <c r="K118" s="4">
        <v>0</v>
      </c>
      <c r="L118" s="10" t="s">
        <v>6172</v>
      </c>
      <c r="M118" s="6" t="s">
        <v>1494</v>
      </c>
      <c r="N118" s="6" t="s">
        <v>1836</v>
      </c>
      <c r="O118" s="10" t="s">
        <v>6172</v>
      </c>
      <c r="P118" s="6" t="s">
        <v>460</v>
      </c>
      <c r="Q118" s="10" t="s">
        <v>6172</v>
      </c>
      <c r="R118" s="10" t="s">
        <v>6172</v>
      </c>
      <c r="S118" s="10" t="s">
        <v>6172</v>
      </c>
      <c r="T118" s="10" t="s">
        <v>6172</v>
      </c>
      <c r="U118" s="10" t="s">
        <v>6172</v>
      </c>
      <c r="V118" s="10" t="s">
        <v>6172</v>
      </c>
    </row>
    <row r="119" spans="2:22" ht="38.25" x14ac:dyDescent="0.2">
      <c r="B119" s="6">
        <v>14861</v>
      </c>
      <c r="C119" s="4" t="s">
        <v>4880</v>
      </c>
      <c r="D119" s="4" t="s">
        <v>5947</v>
      </c>
      <c r="E119" s="13">
        <v>1896</v>
      </c>
      <c r="F119" s="10" t="s">
        <v>6172</v>
      </c>
      <c r="G119" s="4" t="s">
        <v>5053</v>
      </c>
      <c r="H119" s="6" t="s">
        <v>11</v>
      </c>
      <c r="I119" s="6" t="s">
        <v>1511</v>
      </c>
      <c r="J119" s="4">
        <v>0</v>
      </c>
      <c r="K119" s="4">
        <v>2</v>
      </c>
      <c r="L119" s="10" t="s">
        <v>6172</v>
      </c>
      <c r="M119" s="6" t="s">
        <v>1648</v>
      </c>
      <c r="N119" s="6" t="s">
        <v>2825</v>
      </c>
      <c r="O119" s="10" t="s">
        <v>6172</v>
      </c>
      <c r="P119" s="6" t="s">
        <v>2759</v>
      </c>
      <c r="Q119" s="10" t="s">
        <v>6172</v>
      </c>
      <c r="R119" s="10" t="s">
        <v>6172</v>
      </c>
      <c r="S119" s="10" t="s">
        <v>6172</v>
      </c>
      <c r="T119" s="10" t="s">
        <v>6172</v>
      </c>
      <c r="U119" s="10" t="s">
        <v>6172</v>
      </c>
      <c r="V119" s="10" t="s">
        <v>6172</v>
      </c>
    </row>
    <row r="120" spans="2:22" ht="38.25" x14ac:dyDescent="0.2">
      <c r="B120" s="5">
        <v>14869</v>
      </c>
      <c r="C120" s="4" t="s">
        <v>4885</v>
      </c>
      <c r="D120" s="4" t="s">
        <v>5947</v>
      </c>
      <c r="E120" s="15">
        <v>1896</v>
      </c>
      <c r="F120" s="10" t="s">
        <v>6172</v>
      </c>
      <c r="G120" s="4" t="s">
        <v>4985</v>
      </c>
      <c r="H120" s="6" t="s">
        <v>11</v>
      </c>
      <c r="I120" s="6" t="s">
        <v>1493</v>
      </c>
      <c r="J120" s="4">
        <v>0</v>
      </c>
      <c r="K120" s="4">
        <v>1</v>
      </c>
      <c r="L120" s="10" t="s">
        <v>6172</v>
      </c>
      <c r="M120" s="10" t="s">
        <v>6172</v>
      </c>
      <c r="N120" s="6" t="s">
        <v>3296</v>
      </c>
      <c r="O120" s="10" t="s">
        <v>6172</v>
      </c>
      <c r="P120" s="5" t="s">
        <v>1492</v>
      </c>
      <c r="Q120" s="10" t="s">
        <v>6172</v>
      </c>
      <c r="R120" s="10" t="s">
        <v>6172</v>
      </c>
      <c r="S120" s="10" t="s">
        <v>6172</v>
      </c>
      <c r="T120" s="10" t="s">
        <v>6172</v>
      </c>
      <c r="U120" s="10" t="s">
        <v>6172</v>
      </c>
      <c r="V120" s="10" t="s">
        <v>6172</v>
      </c>
    </row>
    <row r="121" spans="2:22" ht="25.5" x14ac:dyDescent="0.2">
      <c r="B121" s="5">
        <v>14913</v>
      </c>
      <c r="C121" s="4" t="s">
        <v>4885</v>
      </c>
      <c r="D121" s="4" t="s">
        <v>5947</v>
      </c>
      <c r="E121" s="15">
        <v>1896</v>
      </c>
      <c r="F121" s="10" t="s">
        <v>6172</v>
      </c>
      <c r="G121" s="4" t="s">
        <v>5147</v>
      </c>
      <c r="H121" s="6" t="s">
        <v>11</v>
      </c>
      <c r="I121" s="6" t="s">
        <v>1489</v>
      </c>
      <c r="J121" s="4">
        <v>1</v>
      </c>
      <c r="K121" s="4">
        <v>0</v>
      </c>
      <c r="L121" s="10" t="s">
        <v>6172</v>
      </c>
      <c r="M121" s="10" t="s">
        <v>6172</v>
      </c>
      <c r="N121" s="6" t="s">
        <v>3297</v>
      </c>
      <c r="O121" s="10" t="s">
        <v>6172</v>
      </c>
      <c r="P121" s="5" t="s">
        <v>1776</v>
      </c>
      <c r="Q121" s="10" t="s">
        <v>6172</v>
      </c>
      <c r="R121" s="10" t="s">
        <v>6172</v>
      </c>
      <c r="S121" s="10" t="s">
        <v>6172</v>
      </c>
      <c r="T121" s="10" t="s">
        <v>6172</v>
      </c>
      <c r="U121" s="10" t="s">
        <v>6172</v>
      </c>
      <c r="V121" s="10" t="s">
        <v>6172</v>
      </c>
    </row>
    <row r="122" spans="2:22" ht="25.5" x14ac:dyDescent="0.2">
      <c r="B122" s="5">
        <v>14917</v>
      </c>
      <c r="C122" s="4" t="s">
        <v>4885</v>
      </c>
      <c r="D122" s="4" t="s">
        <v>5947</v>
      </c>
      <c r="E122" s="15">
        <v>1896</v>
      </c>
      <c r="F122" s="10" t="s">
        <v>6172</v>
      </c>
      <c r="G122" s="4" t="s">
        <v>5147</v>
      </c>
      <c r="H122" s="6" t="s">
        <v>11</v>
      </c>
      <c r="I122" s="6" t="s">
        <v>1493</v>
      </c>
      <c r="J122" s="4">
        <v>0</v>
      </c>
      <c r="K122" s="4">
        <v>1</v>
      </c>
      <c r="L122" s="10" t="s">
        <v>6172</v>
      </c>
      <c r="M122" s="10" t="s">
        <v>6172</v>
      </c>
      <c r="N122" s="6" t="s">
        <v>3298</v>
      </c>
      <c r="O122" s="10" t="s">
        <v>6172</v>
      </c>
      <c r="P122" s="5" t="s">
        <v>1776</v>
      </c>
      <c r="Q122" s="10" t="s">
        <v>6172</v>
      </c>
      <c r="R122" s="10" t="s">
        <v>6172</v>
      </c>
      <c r="S122" s="10" t="s">
        <v>6172</v>
      </c>
      <c r="T122" s="10" t="s">
        <v>6172</v>
      </c>
      <c r="U122" s="10" t="s">
        <v>6172</v>
      </c>
      <c r="V122" s="10" t="s">
        <v>6172</v>
      </c>
    </row>
    <row r="123" spans="2:22" ht="38.25" x14ac:dyDescent="0.2">
      <c r="B123" s="6">
        <v>1815</v>
      </c>
      <c r="C123" s="4" t="s">
        <v>4878</v>
      </c>
      <c r="D123" s="4" t="s">
        <v>5947</v>
      </c>
      <c r="E123" s="13">
        <v>1897</v>
      </c>
      <c r="F123" s="10" t="s">
        <v>6172</v>
      </c>
      <c r="G123" s="4" t="s">
        <v>5194</v>
      </c>
      <c r="H123" s="6" t="s">
        <v>432</v>
      </c>
      <c r="I123" s="6" t="s">
        <v>1837</v>
      </c>
      <c r="J123" s="4">
        <v>1</v>
      </c>
      <c r="K123" s="4">
        <v>60</v>
      </c>
      <c r="L123" s="10" t="s">
        <v>6172</v>
      </c>
      <c r="M123" s="6" t="s">
        <v>1623</v>
      </c>
      <c r="N123" s="6" t="s">
        <v>1838</v>
      </c>
      <c r="O123" s="10" t="s">
        <v>6172</v>
      </c>
      <c r="P123" s="6" t="s">
        <v>1790</v>
      </c>
      <c r="Q123" s="10" t="s">
        <v>6172</v>
      </c>
      <c r="R123" s="10" t="s">
        <v>6172</v>
      </c>
      <c r="S123" s="10" t="s">
        <v>6172</v>
      </c>
      <c r="T123" s="10" t="s">
        <v>6172</v>
      </c>
      <c r="U123" s="10" t="s">
        <v>6172</v>
      </c>
      <c r="V123" s="10" t="s">
        <v>6172</v>
      </c>
    </row>
    <row r="124" spans="2:22" ht="38.25" x14ac:dyDescent="0.2">
      <c r="B124" s="7">
        <v>1104</v>
      </c>
      <c r="C124" s="4" t="s">
        <v>4875</v>
      </c>
      <c r="D124" s="4" t="s">
        <v>5947</v>
      </c>
      <c r="E124" s="16">
        <v>1898</v>
      </c>
      <c r="F124" s="10" t="s">
        <v>6172</v>
      </c>
      <c r="G124" s="4" t="s">
        <v>5023</v>
      </c>
      <c r="H124" s="6" t="s">
        <v>11</v>
      </c>
      <c r="I124" s="7" t="s">
        <v>1500</v>
      </c>
      <c r="J124" s="4">
        <v>0</v>
      </c>
      <c r="K124" s="4">
        <v>0</v>
      </c>
      <c r="L124" s="10" t="s">
        <v>6172</v>
      </c>
      <c r="M124" s="7" t="s">
        <v>1604</v>
      </c>
      <c r="N124" s="7" t="s">
        <v>3919</v>
      </c>
      <c r="O124" s="10" t="s">
        <v>6172</v>
      </c>
      <c r="P124" s="7" t="s">
        <v>3920</v>
      </c>
      <c r="Q124" s="10" t="s">
        <v>6172</v>
      </c>
      <c r="R124" s="10" t="s">
        <v>6172</v>
      </c>
      <c r="S124" s="10" t="s">
        <v>6172</v>
      </c>
      <c r="T124" s="10" t="s">
        <v>6172</v>
      </c>
      <c r="U124" s="10" t="s">
        <v>6172</v>
      </c>
      <c r="V124" s="10" t="s">
        <v>6172</v>
      </c>
    </row>
    <row r="125" spans="2:22" ht="51" x14ac:dyDescent="0.2">
      <c r="B125" s="7">
        <v>15077</v>
      </c>
      <c r="C125" s="4" t="s">
        <v>4877</v>
      </c>
      <c r="D125" s="4" t="s">
        <v>5947</v>
      </c>
      <c r="E125" s="16">
        <v>1898</v>
      </c>
      <c r="F125" s="10" t="s">
        <v>6172</v>
      </c>
      <c r="G125" s="7" t="s">
        <v>4460</v>
      </c>
      <c r="H125" s="7" t="s">
        <v>11</v>
      </c>
      <c r="I125" s="7" t="s">
        <v>1500</v>
      </c>
      <c r="J125" s="4">
        <v>0</v>
      </c>
      <c r="K125" s="4">
        <v>0</v>
      </c>
      <c r="L125" s="10" t="s">
        <v>6172</v>
      </c>
      <c r="M125" s="7" t="s">
        <v>4461</v>
      </c>
      <c r="N125" s="7" t="s">
        <v>4462</v>
      </c>
      <c r="O125" s="10" t="s">
        <v>6172</v>
      </c>
      <c r="P125" s="7" t="s">
        <v>460</v>
      </c>
      <c r="Q125" s="10" t="s">
        <v>6172</v>
      </c>
      <c r="R125" s="10" t="s">
        <v>6172</v>
      </c>
      <c r="S125" s="10" t="s">
        <v>6172</v>
      </c>
      <c r="T125" s="10" t="s">
        <v>6172</v>
      </c>
      <c r="U125" s="10" t="s">
        <v>6172</v>
      </c>
      <c r="V125" s="10" t="s">
        <v>6172</v>
      </c>
    </row>
    <row r="126" spans="2:22" ht="38.25" x14ac:dyDescent="0.2">
      <c r="B126" s="6">
        <v>1821</v>
      </c>
      <c r="C126" s="4" t="s">
        <v>4880</v>
      </c>
      <c r="D126" s="4" t="s">
        <v>5947</v>
      </c>
      <c r="E126" s="13">
        <v>1898</v>
      </c>
      <c r="F126" s="10" t="s">
        <v>6172</v>
      </c>
      <c r="G126" s="4" t="s">
        <v>5053</v>
      </c>
      <c r="H126" s="6" t="s">
        <v>11</v>
      </c>
      <c r="I126" s="6" t="s">
        <v>2259</v>
      </c>
      <c r="J126" s="4">
        <v>5</v>
      </c>
      <c r="K126" s="4">
        <v>5</v>
      </c>
      <c r="L126" s="10" t="s">
        <v>6172</v>
      </c>
      <c r="M126" s="6" t="s">
        <v>2087</v>
      </c>
      <c r="N126" s="6" t="s">
        <v>2672</v>
      </c>
      <c r="O126" s="10" t="s">
        <v>6172</v>
      </c>
      <c r="P126" s="6" t="s">
        <v>2673</v>
      </c>
      <c r="Q126" s="10" t="s">
        <v>6172</v>
      </c>
      <c r="R126" s="10" t="s">
        <v>6172</v>
      </c>
      <c r="S126" s="10" t="s">
        <v>6172</v>
      </c>
      <c r="T126" s="10" t="s">
        <v>6172</v>
      </c>
      <c r="U126" s="10" t="s">
        <v>6172</v>
      </c>
      <c r="V126" s="10" t="s">
        <v>6172</v>
      </c>
    </row>
    <row r="127" spans="2:22" ht="38.25" x14ac:dyDescent="0.2">
      <c r="B127" s="7">
        <v>1829</v>
      </c>
      <c r="C127" s="4" t="s">
        <v>4884</v>
      </c>
      <c r="D127" s="4" t="s">
        <v>5947</v>
      </c>
      <c r="E127" s="16">
        <v>1898</v>
      </c>
      <c r="F127" s="10" t="s">
        <v>6172</v>
      </c>
      <c r="G127" s="4" t="s">
        <v>5336</v>
      </c>
      <c r="H127" s="6" t="s">
        <v>432</v>
      </c>
      <c r="I127" s="7" t="s">
        <v>1705</v>
      </c>
      <c r="J127" s="4">
        <v>7</v>
      </c>
      <c r="K127" s="4">
        <v>0</v>
      </c>
      <c r="L127" s="10" t="s">
        <v>6172</v>
      </c>
      <c r="M127" s="7" t="s">
        <v>1604</v>
      </c>
      <c r="N127" s="7" t="s">
        <v>4651</v>
      </c>
      <c r="O127" s="10" t="s">
        <v>6172</v>
      </c>
      <c r="P127" s="7" t="s">
        <v>3000</v>
      </c>
      <c r="Q127" s="10" t="s">
        <v>6172</v>
      </c>
      <c r="R127" s="10" t="s">
        <v>6172</v>
      </c>
      <c r="S127" s="10" t="s">
        <v>6172</v>
      </c>
      <c r="T127" s="10" t="s">
        <v>6172</v>
      </c>
      <c r="U127" s="10" t="s">
        <v>6172</v>
      </c>
      <c r="V127" s="10" t="s">
        <v>6172</v>
      </c>
    </row>
    <row r="128" spans="2:22" ht="38.25" x14ac:dyDescent="0.2">
      <c r="B128" s="7">
        <v>1846</v>
      </c>
      <c r="C128" s="4" t="s">
        <v>4875</v>
      </c>
      <c r="D128" s="4" t="s">
        <v>5947</v>
      </c>
      <c r="E128" s="16">
        <v>1899</v>
      </c>
      <c r="F128" s="10" t="s">
        <v>6172</v>
      </c>
      <c r="G128" s="4" t="s">
        <v>5241</v>
      </c>
      <c r="H128" s="6" t="s">
        <v>432</v>
      </c>
      <c r="I128" s="7" t="s">
        <v>2148</v>
      </c>
      <c r="J128" s="4">
        <v>3</v>
      </c>
      <c r="K128" s="4">
        <v>2</v>
      </c>
      <c r="L128" s="10" t="s">
        <v>6172</v>
      </c>
      <c r="M128" s="7" t="s">
        <v>2660</v>
      </c>
      <c r="N128" s="7" t="s">
        <v>3926</v>
      </c>
      <c r="O128" s="10" t="s">
        <v>6172</v>
      </c>
      <c r="P128" s="7" t="s">
        <v>460</v>
      </c>
      <c r="Q128" s="10" t="s">
        <v>6172</v>
      </c>
      <c r="R128" s="10" t="s">
        <v>6172</v>
      </c>
      <c r="S128" s="10" t="s">
        <v>6172</v>
      </c>
      <c r="T128" s="10" t="s">
        <v>6172</v>
      </c>
      <c r="U128" s="10" t="s">
        <v>6172</v>
      </c>
      <c r="V128" s="10" t="s">
        <v>6172</v>
      </c>
    </row>
    <row r="129" spans="2:22" ht="38.25" x14ac:dyDescent="0.2">
      <c r="B129" s="7">
        <v>1100</v>
      </c>
      <c r="C129" s="4" t="s">
        <v>4876</v>
      </c>
      <c r="D129" s="4" t="s">
        <v>5947</v>
      </c>
      <c r="E129" s="16">
        <v>1899</v>
      </c>
      <c r="F129" s="10" t="s">
        <v>6172</v>
      </c>
      <c r="G129" s="7" t="s">
        <v>5425</v>
      </c>
      <c r="H129" s="7" t="s">
        <v>18</v>
      </c>
      <c r="I129" s="7" t="s">
        <v>1714</v>
      </c>
      <c r="J129" s="4">
        <v>4</v>
      </c>
      <c r="K129" s="4">
        <v>1</v>
      </c>
      <c r="L129" s="10" t="s">
        <v>6172</v>
      </c>
      <c r="M129" s="7" t="s">
        <v>1497</v>
      </c>
      <c r="N129" s="7" t="s">
        <v>1715</v>
      </c>
      <c r="O129" s="10" t="s">
        <v>6172</v>
      </c>
      <c r="P129" s="7" t="s">
        <v>460</v>
      </c>
      <c r="Q129" s="10" t="s">
        <v>6172</v>
      </c>
      <c r="R129" s="10" t="s">
        <v>6172</v>
      </c>
      <c r="S129" s="10" t="s">
        <v>6172</v>
      </c>
      <c r="T129" s="10" t="s">
        <v>6172</v>
      </c>
      <c r="U129" s="10" t="s">
        <v>6172</v>
      </c>
      <c r="V129" s="10" t="s">
        <v>6172</v>
      </c>
    </row>
    <row r="130" spans="2:22" ht="25.5" x14ac:dyDescent="0.2">
      <c r="B130" s="6">
        <v>1839</v>
      </c>
      <c r="C130" s="4" t="s">
        <v>4878</v>
      </c>
      <c r="D130" s="4" t="s">
        <v>5947</v>
      </c>
      <c r="E130" s="13">
        <v>1899</v>
      </c>
      <c r="F130" s="10" t="s">
        <v>6172</v>
      </c>
      <c r="G130" s="4" t="s">
        <v>5048</v>
      </c>
      <c r="H130" s="6" t="s">
        <v>11</v>
      </c>
      <c r="I130" s="6" t="s">
        <v>1489</v>
      </c>
      <c r="J130" s="4">
        <v>1</v>
      </c>
      <c r="K130" s="4">
        <v>0</v>
      </c>
      <c r="L130" s="10" t="s">
        <v>6172</v>
      </c>
      <c r="M130" s="6" t="s">
        <v>1839</v>
      </c>
      <c r="N130" s="6" t="s">
        <v>1840</v>
      </c>
      <c r="O130" s="10" t="s">
        <v>6172</v>
      </c>
      <c r="P130" s="6" t="s">
        <v>1510</v>
      </c>
      <c r="Q130" s="10" t="s">
        <v>6172</v>
      </c>
      <c r="R130" s="10" t="s">
        <v>6172</v>
      </c>
      <c r="S130" s="10" t="s">
        <v>6172</v>
      </c>
      <c r="T130" s="10" t="s">
        <v>6172</v>
      </c>
      <c r="U130" s="10" t="s">
        <v>6172</v>
      </c>
      <c r="V130" s="10" t="s">
        <v>6172</v>
      </c>
    </row>
    <row r="131" spans="2:22" ht="38.25" x14ac:dyDescent="0.2">
      <c r="B131" s="6">
        <v>1842</v>
      </c>
      <c r="C131" s="4" t="s">
        <v>4878</v>
      </c>
      <c r="D131" s="4" t="s">
        <v>5947</v>
      </c>
      <c r="E131" s="13">
        <v>1899</v>
      </c>
      <c r="F131" s="10" t="s">
        <v>6172</v>
      </c>
      <c r="G131" s="4" t="s">
        <v>5049</v>
      </c>
      <c r="H131" s="6" t="s">
        <v>11</v>
      </c>
      <c r="I131" s="6" t="s">
        <v>1489</v>
      </c>
      <c r="J131" s="4">
        <v>1</v>
      </c>
      <c r="K131" s="4">
        <v>0</v>
      </c>
      <c r="L131" s="10" t="s">
        <v>6172</v>
      </c>
      <c r="M131" s="6" t="s">
        <v>1581</v>
      </c>
      <c r="N131" s="6" t="s">
        <v>1841</v>
      </c>
      <c r="O131" s="10" t="s">
        <v>6172</v>
      </c>
      <c r="P131" s="6" t="s">
        <v>1543</v>
      </c>
      <c r="Q131" s="10" t="s">
        <v>6172</v>
      </c>
      <c r="R131" s="10" t="s">
        <v>6172</v>
      </c>
      <c r="S131" s="10" t="s">
        <v>6172</v>
      </c>
      <c r="T131" s="10" t="s">
        <v>6172</v>
      </c>
      <c r="U131" s="10" t="s">
        <v>6172</v>
      </c>
      <c r="V131" s="10" t="s">
        <v>6172</v>
      </c>
    </row>
    <row r="132" spans="2:22" ht="38.25" x14ac:dyDescent="0.2">
      <c r="B132" s="6">
        <v>7131</v>
      </c>
      <c r="C132" s="4" t="s">
        <v>4878</v>
      </c>
      <c r="D132" s="4" t="s">
        <v>5947</v>
      </c>
      <c r="E132" s="13">
        <v>1899</v>
      </c>
      <c r="F132" s="10" t="s">
        <v>6172</v>
      </c>
      <c r="G132" s="4" t="s">
        <v>5067</v>
      </c>
      <c r="H132" s="6" t="s">
        <v>11</v>
      </c>
      <c r="I132" s="6" t="s">
        <v>1493</v>
      </c>
      <c r="J132" s="4">
        <v>0</v>
      </c>
      <c r="K132" s="4">
        <v>1</v>
      </c>
      <c r="L132" s="10" t="s">
        <v>6172</v>
      </c>
      <c r="M132" s="6" t="s">
        <v>1788</v>
      </c>
      <c r="N132" s="6" t="s">
        <v>2186</v>
      </c>
      <c r="O132" s="10" t="s">
        <v>6172</v>
      </c>
      <c r="P132" s="6" t="s">
        <v>2187</v>
      </c>
      <c r="Q132" s="10" t="s">
        <v>6172</v>
      </c>
      <c r="R132" s="10" t="s">
        <v>6172</v>
      </c>
      <c r="S132" s="10" t="s">
        <v>6172</v>
      </c>
      <c r="T132" s="10" t="s">
        <v>6172</v>
      </c>
      <c r="U132" s="10" t="s">
        <v>6172</v>
      </c>
      <c r="V132" s="10" t="s">
        <v>6172</v>
      </c>
    </row>
    <row r="133" spans="2:22" ht="51" x14ac:dyDescent="0.2">
      <c r="B133" s="6">
        <v>111</v>
      </c>
      <c r="C133" s="4" t="s">
        <v>4882</v>
      </c>
      <c r="D133" s="4" t="s">
        <v>5947</v>
      </c>
      <c r="E133" s="13">
        <v>1900</v>
      </c>
      <c r="F133" s="10" t="s">
        <v>6172</v>
      </c>
      <c r="G133" s="4" t="s">
        <v>5096</v>
      </c>
      <c r="H133" s="6" t="s">
        <v>11</v>
      </c>
      <c r="I133" s="6" t="s">
        <v>1500</v>
      </c>
      <c r="J133" s="4">
        <v>0</v>
      </c>
      <c r="K133" s="4">
        <v>0</v>
      </c>
      <c r="L133" s="10" t="s">
        <v>6172</v>
      </c>
      <c r="M133" s="6" t="s">
        <v>2180</v>
      </c>
      <c r="N133" s="6" t="s">
        <v>2878</v>
      </c>
      <c r="O133" s="10" t="s">
        <v>6172</v>
      </c>
      <c r="P133" s="6" t="s">
        <v>1492</v>
      </c>
      <c r="Q133" s="10" t="s">
        <v>6172</v>
      </c>
      <c r="R133" s="10" t="s">
        <v>6172</v>
      </c>
      <c r="S133" s="10" t="s">
        <v>6172</v>
      </c>
      <c r="T133" s="10" t="s">
        <v>6172</v>
      </c>
      <c r="U133" s="10" t="s">
        <v>6172</v>
      </c>
      <c r="V133" s="10" t="s">
        <v>6172</v>
      </c>
    </row>
    <row r="134" spans="2:22" ht="38.25" x14ac:dyDescent="0.2">
      <c r="B134" s="7">
        <v>1853</v>
      </c>
      <c r="C134" s="4" t="s">
        <v>4884</v>
      </c>
      <c r="D134" s="4" t="s">
        <v>5947</v>
      </c>
      <c r="E134" s="16">
        <v>1900</v>
      </c>
      <c r="F134" s="10" t="s">
        <v>6172</v>
      </c>
      <c r="G134" s="4" t="s">
        <v>5023</v>
      </c>
      <c r="H134" s="6" t="s">
        <v>11</v>
      </c>
      <c r="I134" s="7" t="s">
        <v>1820</v>
      </c>
      <c r="J134" s="4">
        <v>4</v>
      </c>
      <c r="K134" s="4">
        <v>0</v>
      </c>
      <c r="L134" s="10" t="s">
        <v>6172</v>
      </c>
      <c r="M134" s="7" t="s">
        <v>1604</v>
      </c>
      <c r="N134" s="7" t="s">
        <v>4652</v>
      </c>
      <c r="O134" s="10" t="s">
        <v>6172</v>
      </c>
      <c r="P134" s="7" t="s">
        <v>1708</v>
      </c>
      <c r="Q134" s="10" t="s">
        <v>6172</v>
      </c>
      <c r="R134" s="10" t="s">
        <v>6172</v>
      </c>
      <c r="S134" s="10" t="s">
        <v>6172</v>
      </c>
      <c r="T134" s="10" t="s">
        <v>6172</v>
      </c>
      <c r="U134" s="10" t="s">
        <v>6172</v>
      </c>
      <c r="V134" s="10" t="s">
        <v>6172</v>
      </c>
    </row>
    <row r="135" spans="2:22" ht="38.25" x14ac:dyDescent="0.2">
      <c r="B135" s="7">
        <v>1859</v>
      </c>
      <c r="C135" s="4" t="s">
        <v>4884</v>
      </c>
      <c r="D135" s="4" t="s">
        <v>5947</v>
      </c>
      <c r="E135" s="16">
        <v>1900</v>
      </c>
      <c r="F135" s="10" t="s">
        <v>6172</v>
      </c>
      <c r="G135" s="7" t="s">
        <v>5444</v>
      </c>
      <c r="H135" s="6" t="s">
        <v>430</v>
      </c>
      <c r="I135" s="7" t="s">
        <v>1489</v>
      </c>
      <c r="J135" s="4">
        <v>1</v>
      </c>
      <c r="K135" s="4">
        <v>0</v>
      </c>
      <c r="L135" s="10" t="s">
        <v>6172</v>
      </c>
      <c r="M135" s="7" t="s">
        <v>1604</v>
      </c>
      <c r="N135" s="7" t="s">
        <v>4653</v>
      </c>
      <c r="O135" s="10" t="s">
        <v>6172</v>
      </c>
      <c r="P135" s="7" t="s">
        <v>2424</v>
      </c>
      <c r="Q135" s="10" t="s">
        <v>6172</v>
      </c>
      <c r="R135" s="10" t="s">
        <v>6172</v>
      </c>
      <c r="S135" s="10" t="s">
        <v>6172</v>
      </c>
      <c r="T135" s="10" t="s">
        <v>6172</v>
      </c>
      <c r="U135" s="10" t="s">
        <v>6172</v>
      </c>
      <c r="V135" s="10" t="s">
        <v>6172</v>
      </c>
    </row>
    <row r="136" spans="2:22" ht="38.25" x14ac:dyDescent="0.2">
      <c r="B136" s="5">
        <v>1852</v>
      </c>
      <c r="C136" s="4" t="s">
        <v>4885</v>
      </c>
      <c r="D136" s="4" t="s">
        <v>5947</v>
      </c>
      <c r="E136" s="15">
        <v>1900</v>
      </c>
      <c r="F136" s="10" t="s">
        <v>6172</v>
      </c>
      <c r="G136" s="4" t="s">
        <v>5023</v>
      </c>
      <c r="H136" s="6" t="s">
        <v>11</v>
      </c>
      <c r="I136" s="6" t="s">
        <v>1553</v>
      </c>
      <c r="J136" s="4">
        <v>2</v>
      </c>
      <c r="K136" s="4">
        <v>0</v>
      </c>
      <c r="L136" s="10" t="s">
        <v>6172</v>
      </c>
      <c r="M136" s="5" t="s">
        <v>1604</v>
      </c>
      <c r="N136" s="6" t="s">
        <v>3059</v>
      </c>
      <c r="O136" s="10" t="s">
        <v>6172</v>
      </c>
      <c r="P136" s="5" t="s">
        <v>1518</v>
      </c>
      <c r="Q136" s="10" t="s">
        <v>6172</v>
      </c>
      <c r="R136" s="10" t="s">
        <v>6172</v>
      </c>
      <c r="S136" s="10" t="s">
        <v>6172</v>
      </c>
      <c r="T136" s="10" t="s">
        <v>6172</v>
      </c>
      <c r="U136" s="10" t="s">
        <v>6172</v>
      </c>
      <c r="V136" s="10" t="s">
        <v>6172</v>
      </c>
    </row>
    <row r="137" spans="2:22" ht="38.25" x14ac:dyDescent="0.2">
      <c r="B137" s="7">
        <v>109</v>
      </c>
      <c r="C137" s="4" t="s">
        <v>4877</v>
      </c>
      <c r="D137" s="4" t="s">
        <v>5947</v>
      </c>
      <c r="E137" s="16">
        <v>1901</v>
      </c>
      <c r="F137" s="10" t="s">
        <v>6172</v>
      </c>
      <c r="G137" s="7" t="s">
        <v>4096</v>
      </c>
      <c r="H137" s="7" t="s">
        <v>18</v>
      </c>
      <c r="I137" s="7" t="s">
        <v>1658</v>
      </c>
      <c r="J137" s="4">
        <v>4</v>
      </c>
      <c r="K137" s="4">
        <v>0</v>
      </c>
      <c r="L137" s="10" t="s">
        <v>6172</v>
      </c>
      <c r="M137" s="7" t="s">
        <v>1497</v>
      </c>
      <c r="N137" s="7" t="s">
        <v>4097</v>
      </c>
      <c r="O137" s="10" t="s">
        <v>6172</v>
      </c>
      <c r="P137" s="7" t="s">
        <v>460</v>
      </c>
      <c r="Q137" s="10" t="s">
        <v>6172</v>
      </c>
      <c r="R137" s="10" t="s">
        <v>6172</v>
      </c>
      <c r="S137" s="10" t="s">
        <v>6172</v>
      </c>
      <c r="T137" s="10" t="s">
        <v>6172</v>
      </c>
      <c r="U137" s="10" t="s">
        <v>6172</v>
      </c>
      <c r="V137" s="10" t="s">
        <v>6172</v>
      </c>
    </row>
    <row r="138" spans="2:22" ht="51" x14ac:dyDescent="0.2">
      <c r="B138" s="7">
        <v>1869</v>
      </c>
      <c r="C138" s="4" t="s">
        <v>4877</v>
      </c>
      <c r="D138" s="4" t="s">
        <v>5947</v>
      </c>
      <c r="E138" s="16">
        <v>1901</v>
      </c>
      <c r="F138" s="10" t="s">
        <v>6172</v>
      </c>
      <c r="G138" s="7" t="s">
        <v>5614</v>
      </c>
      <c r="H138" s="7" t="s">
        <v>11</v>
      </c>
      <c r="I138" s="7" t="s">
        <v>1638</v>
      </c>
      <c r="J138" s="4">
        <v>1</v>
      </c>
      <c r="K138" s="4">
        <v>3</v>
      </c>
      <c r="L138" s="10" t="s">
        <v>6172</v>
      </c>
      <c r="M138" s="7" t="s">
        <v>1497</v>
      </c>
      <c r="N138" s="7" t="s">
        <v>4143</v>
      </c>
      <c r="O138" s="10" t="s">
        <v>6172</v>
      </c>
      <c r="P138" s="7" t="s">
        <v>1543</v>
      </c>
      <c r="Q138" s="10" t="s">
        <v>6172</v>
      </c>
      <c r="R138" s="10" t="s">
        <v>6172</v>
      </c>
      <c r="S138" s="10" t="s">
        <v>6172</v>
      </c>
      <c r="T138" s="10" t="s">
        <v>6172</v>
      </c>
      <c r="U138" s="10" t="s">
        <v>6172</v>
      </c>
      <c r="V138" s="10" t="s">
        <v>6172</v>
      </c>
    </row>
    <row r="139" spans="2:22" ht="38.25" x14ac:dyDescent="0.2">
      <c r="B139" s="6">
        <v>1870</v>
      </c>
      <c r="C139" s="4" t="s">
        <v>4878</v>
      </c>
      <c r="D139" s="4" t="s">
        <v>5947</v>
      </c>
      <c r="E139" s="13">
        <v>1901</v>
      </c>
      <c r="F139" s="10" t="s">
        <v>6172</v>
      </c>
      <c r="G139" s="4" t="s">
        <v>5050</v>
      </c>
      <c r="H139" s="6" t="s">
        <v>11</v>
      </c>
      <c r="I139" s="6" t="s">
        <v>1547</v>
      </c>
      <c r="J139" s="4">
        <v>1</v>
      </c>
      <c r="K139" s="4">
        <v>2</v>
      </c>
      <c r="L139" s="10" t="s">
        <v>6172</v>
      </c>
      <c r="M139" s="6" t="s">
        <v>1581</v>
      </c>
      <c r="N139" s="6" t="s">
        <v>1842</v>
      </c>
      <c r="O139" s="10" t="s">
        <v>6172</v>
      </c>
      <c r="P139" s="6" t="s">
        <v>1540</v>
      </c>
      <c r="Q139" s="10" t="s">
        <v>6172</v>
      </c>
      <c r="R139" s="10" t="s">
        <v>6172</v>
      </c>
      <c r="S139" s="10" t="s">
        <v>6172</v>
      </c>
      <c r="T139" s="10" t="s">
        <v>6172</v>
      </c>
      <c r="U139" s="10" t="s">
        <v>6172</v>
      </c>
      <c r="V139" s="10" t="s">
        <v>6172</v>
      </c>
    </row>
    <row r="140" spans="2:22" ht="51" x14ac:dyDescent="0.2">
      <c r="B140" s="6">
        <v>1874</v>
      </c>
      <c r="C140" s="4" t="s">
        <v>4878</v>
      </c>
      <c r="D140" s="4" t="s">
        <v>5947</v>
      </c>
      <c r="E140" s="13">
        <v>1901</v>
      </c>
      <c r="F140" s="10" t="s">
        <v>6172</v>
      </c>
      <c r="G140" s="4" t="s">
        <v>5051</v>
      </c>
      <c r="H140" s="6" t="s">
        <v>11</v>
      </c>
      <c r="I140" s="6" t="s">
        <v>1843</v>
      </c>
      <c r="J140" s="4">
        <v>6</v>
      </c>
      <c r="K140" s="4">
        <v>1</v>
      </c>
      <c r="L140" s="10" t="s">
        <v>6172</v>
      </c>
      <c r="M140" s="6" t="s">
        <v>1604</v>
      </c>
      <c r="N140" s="6" t="s">
        <v>1844</v>
      </c>
      <c r="O140" s="10" t="s">
        <v>6172</v>
      </c>
      <c r="P140" s="6" t="s">
        <v>1845</v>
      </c>
      <c r="Q140" s="10" t="s">
        <v>6172</v>
      </c>
      <c r="R140" s="10" t="s">
        <v>6172</v>
      </c>
      <c r="S140" s="10" t="s">
        <v>6172</v>
      </c>
      <c r="T140" s="10" t="s">
        <v>6172</v>
      </c>
      <c r="U140" s="10" t="s">
        <v>6172</v>
      </c>
      <c r="V140" s="10" t="s">
        <v>6172</v>
      </c>
    </row>
    <row r="141" spans="2:22" ht="51" x14ac:dyDescent="0.2">
      <c r="B141" s="6">
        <v>1871</v>
      </c>
      <c r="C141" s="4" t="s">
        <v>4882</v>
      </c>
      <c r="D141" s="4" t="s">
        <v>5947</v>
      </c>
      <c r="E141" s="13">
        <v>1901</v>
      </c>
      <c r="F141" s="10" t="s">
        <v>6172</v>
      </c>
      <c r="G141" s="4" t="s">
        <v>5099</v>
      </c>
      <c r="H141" s="6" t="s">
        <v>11</v>
      </c>
      <c r="I141" s="6" t="s">
        <v>1638</v>
      </c>
      <c r="J141" s="4">
        <v>1</v>
      </c>
      <c r="K141" s="4">
        <v>3</v>
      </c>
      <c r="L141" s="10" t="s">
        <v>6172</v>
      </c>
      <c r="M141" s="6" t="s">
        <v>1604</v>
      </c>
      <c r="N141" s="6" t="s">
        <v>2894</v>
      </c>
      <c r="O141" s="10" t="s">
        <v>6172</v>
      </c>
      <c r="P141" s="6" t="s">
        <v>1535</v>
      </c>
      <c r="Q141" s="10" t="s">
        <v>6172</v>
      </c>
      <c r="R141" s="10" t="s">
        <v>6172</v>
      </c>
      <c r="S141" s="10" t="s">
        <v>6172</v>
      </c>
      <c r="T141" s="10" t="s">
        <v>6172</v>
      </c>
      <c r="U141" s="10" t="s">
        <v>6172</v>
      </c>
      <c r="V141" s="10" t="s">
        <v>6172</v>
      </c>
    </row>
    <row r="142" spans="2:22" ht="25.5" x14ac:dyDescent="0.2">
      <c r="B142" s="7">
        <v>9556</v>
      </c>
      <c r="C142" s="4" t="s">
        <v>4884</v>
      </c>
      <c r="D142" s="4" t="s">
        <v>5947</v>
      </c>
      <c r="E142" s="16">
        <v>1901</v>
      </c>
      <c r="F142" s="10" t="s">
        <v>6172</v>
      </c>
      <c r="G142" s="4" t="s">
        <v>5029</v>
      </c>
      <c r="H142" s="6" t="s">
        <v>11</v>
      </c>
      <c r="I142" s="7" t="s">
        <v>1493</v>
      </c>
      <c r="J142" s="4">
        <v>0</v>
      </c>
      <c r="K142" s="4">
        <v>1</v>
      </c>
      <c r="L142" s="10" t="s">
        <v>6172</v>
      </c>
      <c r="M142" s="7" t="s">
        <v>4700</v>
      </c>
      <c r="N142" s="7" t="s">
        <v>4701</v>
      </c>
      <c r="O142" s="10" t="s">
        <v>6172</v>
      </c>
      <c r="P142" s="7" t="s">
        <v>1708</v>
      </c>
      <c r="Q142" s="10" t="s">
        <v>6172</v>
      </c>
      <c r="R142" s="10" t="s">
        <v>6172</v>
      </c>
      <c r="S142" s="10" t="s">
        <v>6172</v>
      </c>
      <c r="T142" s="10" t="s">
        <v>6172</v>
      </c>
      <c r="U142" s="10" t="s">
        <v>6172</v>
      </c>
      <c r="V142" s="10" t="s">
        <v>6172</v>
      </c>
    </row>
    <row r="143" spans="2:22" ht="51" x14ac:dyDescent="0.2">
      <c r="B143" s="5">
        <v>1872</v>
      </c>
      <c r="C143" s="4" t="s">
        <v>4885</v>
      </c>
      <c r="D143" s="4" t="s">
        <v>5947</v>
      </c>
      <c r="E143" s="15">
        <v>1901</v>
      </c>
      <c r="F143" s="10" t="s">
        <v>6172</v>
      </c>
      <c r="G143" s="4" t="s">
        <v>5134</v>
      </c>
      <c r="H143" s="6" t="s">
        <v>11</v>
      </c>
      <c r="I143" s="6" t="s">
        <v>1489</v>
      </c>
      <c r="J143" s="4">
        <v>1</v>
      </c>
      <c r="K143" s="4">
        <v>0</v>
      </c>
      <c r="L143" s="10" t="s">
        <v>6172</v>
      </c>
      <c r="M143" s="5" t="s">
        <v>2246</v>
      </c>
      <c r="N143" s="6" t="s">
        <v>3060</v>
      </c>
      <c r="O143" s="10" t="s">
        <v>6172</v>
      </c>
      <c r="P143" s="5" t="s">
        <v>1488</v>
      </c>
      <c r="Q143" s="10" t="s">
        <v>6172</v>
      </c>
      <c r="R143" s="10" t="s">
        <v>6172</v>
      </c>
      <c r="S143" s="10" t="s">
        <v>6172</v>
      </c>
      <c r="T143" s="10" t="s">
        <v>6172</v>
      </c>
      <c r="U143" s="10" t="s">
        <v>6172</v>
      </c>
      <c r="V143" s="10" t="s">
        <v>6172</v>
      </c>
    </row>
    <row r="144" spans="2:22" ht="38.25" x14ac:dyDescent="0.2">
      <c r="B144" s="5">
        <v>1873</v>
      </c>
      <c r="C144" s="4" t="s">
        <v>4885</v>
      </c>
      <c r="D144" s="4" t="s">
        <v>5947</v>
      </c>
      <c r="E144" s="15">
        <v>1901</v>
      </c>
      <c r="F144" s="10" t="s">
        <v>6172</v>
      </c>
      <c r="G144" s="4" t="s">
        <v>5112</v>
      </c>
      <c r="H144" s="6" t="s">
        <v>11</v>
      </c>
      <c r="I144" s="6" t="s">
        <v>1553</v>
      </c>
      <c r="J144" s="4">
        <v>2</v>
      </c>
      <c r="K144" s="4">
        <v>0</v>
      </c>
      <c r="L144" s="10" t="s">
        <v>6172</v>
      </c>
      <c r="M144" s="5" t="s">
        <v>1604</v>
      </c>
      <c r="N144" s="6" t="s">
        <v>3061</v>
      </c>
      <c r="O144" s="10" t="s">
        <v>6172</v>
      </c>
      <c r="P144" s="5" t="s">
        <v>1492</v>
      </c>
      <c r="Q144" s="10" t="s">
        <v>6172</v>
      </c>
      <c r="R144" s="10" t="s">
        <v>6172</v>
      </c>
      <c r="S144" s="10" t="s">
        <v>6172</v>
      </c>
      <c r="T144" s="10" t="s">
        <v>6172</v>
      </c>
      <c r="U144" s="10" t="s">
        <v>6172</v>
      </c>
      <c r="V144" s="10" t="s">
        <v>6172</v>
      </c>
    </row>
    <row r="145" spans="2:22" ht="51" x14ac:dyDescent="0.2">
      <c r="B145" s="5">
        <v>8840</v>
      </c>
      <c r="C145" s="4" t="s">
        <v>4870</v>
      </c>
      <c r="D145" s="4" t="s">
        <v>5947</v>
      </c>
      <c r="E145" s="15">
        <v>1902</v>
      </c>
      <c r="F145" s="10" t="s">
        <v>6172</v>
      </c>
      <c r="G145" s="4" t="s">
        <v>4968</v>
      </c>
      <c r="H145" s="6" t="s">
        <v>11</v>
      </c>
      <c r="I145" s="6" t="s">
        <v>1665</v>
      </c>
      <c r="J145" s="4">
        <v>2</v>
      </c>
      <c r="K145" s="4">
        <v>1</v>
      </c>
      <c r="L145" s="10" t="s">
        <v>6172</v>
      </c>
      <c r="M145" s="5" t="s">
        <v>1581</v>
      </c>
      <c r="N145" s="6" t="s">
        <v>3744</v>
      </c>
      <c r="O145" s="10" t="s">
        <v>6172</v>
      </c>
      <c r="P145" s="5" t="s">
        <v>1790</v>
      </c>
      <c r="Q145" s="10" t="s">
        <v>6172</v>
      </c>
      <c r="R145" s="10" t="s">
        <v>6172</v>
      </c>
      <c r="S145" s="10" t="s">
        <v>6172</v>
      </c>
      <c r="T145" s="10" t="s">
        <v>6172</v>
      </c>
      <c r="U145" s="10" t="s">
        <v>6172</v>
      </c>
      <c r="V145" s="10" t="s">
        <v>6172</v>
      </c>
    </row>
    <row r="146" spans="2:22" ht="51" x14ac:dyDescent="0.2">
      <c r="B146" s="6">
        <v>1910</v>
      </c>
      <c r="C146" s="4" t="s">
        <v>4878</v>
      </c>
      <c r="D146" s="4" t="s">
        <v>5947</v>
      </c>
      <c r="E146" s="13">
        <v>1902</v>
      </c>
      <c r="F146" s="10" t="s">
        <v>6172</v>
      </c>
      <c r="G146" s="4" t="s">
        <v>5052</v>
      </c>
      <c r="H146" s="6" t="s">
        <v>11</v>
      </c>
      <c r="I146" s="6" t="s">
        <v>1553</v>
      </c>
      <c r="J146" s="4">
        <v>2</v>
      </c>
      <c r="K146" s="4">
        <v>0</v>
      </c>
      <c r="L146" s="10" t="s">
        <v>6172</v>
      </c>
      <c r="M146" s="6" t="s">
        <v>1846</v>
      </c>
      <c r="N146" s="6" t="s">
        <v>1847</v>
      </c>
      <c r="O146" s="10" t="s">
        <v>6172</v>
      </c>
      <c r="P146" s="6" t="s">
        <v>1848</v>
      </c>
      <c r="Q146" s="10" t="s">
        <v>6172</v>
      </c>
      <c r="R146" s="10" t="s">
        <v>6172</v>
      </c>
      <c r="S146" s="10" t="s">
        <v>6172</v>
      </c>
      <c r="T146" s="10" t="s">
        <v>6172</v>
      </c>
      <c r="U146" s="10" t="s">
        <v>6172</v>
      </c>
      <c r="V146" s="10" t="s">
        <v>6172</v>
      </c>
    </row>
    <row r="147" spans="2:22" ht="38.25" x14ac:dyDescent="0.2">
      <c r="B147" s="6">
        <v>13890</v>
      </c>
      <c r="C147" s="4" t="s">
        <v>4878</v>
      </c>
      <c r="D147" s="4" t="s">
        <v>5947</v>
      </c>
      <c r="E147" s="13">
        <v>1902</v>
      </c>
      <c r="F147" s="10" t="s">
        <v>6172</v>
      </c>
      <c r="G147" s="4" t="s">
        <v>5312</v>
      </c>
      <c r="H147" s="6" t="s">
        <v>432</v>
      </c>
      <c r="I147" s="6" t="s">
        <v>2349</v>
      </c>
      <c r="J147" s="4">
        <v>6</v>
      </c>
      <c r="K147" s="4">
        <v>100</v>
      </c>
      <c r="L147" s="10" t="s">
        <v>6172</v>
      </c>
      <c r="M147" s="6" t="s">
        <v>1497</v>
      </c>
      <c r="N147" s="6" t="s">
        <v>2350</v>
      </c>
      <c r="O147" s="10" t="s">
        <v>6172</v>
      </c>
      <c r="P147" s="6" t="s">
        <v>2339</v>
      </c>
      <c r="Q147" s="10" t="s">
        <v>6172</v>
      </c>
      <c r="R147" s="10" t="s">
        <v>6172</v>
      </c>
      <c r="S147" s="10" t="s">
        <v>6172</v>
      </c>
      <c r="T147" s="10" t="s">
        <v>6172</v>
      </c>
      <c r="U147" s="10" t="s">
        <v>6172</v>
      </c>
      <c r="V147" s="10" t="s">
        <v>6172</v>
      </c>
    </row>
    <row r="148" spans="2:22" ht="38.25" x14ac:dyDescent="0.2">
      <c r="B148" s="7">
        <v>13845</v>
      </c>
      <c r="C148" s="4" t="s">
        <v>4884</v>
      </c>
      <c r="D148" s="4" t="s">
        <v>5947</v>
      </c>
      <c r="E148" s="16">
        <v>1902</v>
      </c>
      <c r="F148" s="10" t="s">
        <v>6172</v>
      </c>
      <c r="G148" s="4" t="s">
        <v>5129</v>
      </c>
      <c r="H148" s="6" t="s">
        <v>11</v>
      </c>
      <c r="I148" s="7" t="s">
        <v>1500</v>
      </c>
      <c r="J148" s="4">
        <v>0</v>
      </c>
      <c r="K148" s="4">
        <v>0</v>
      </c>
      <c r="L148" s="10" t="s">
        <v>6172</v>
      </c>
      <c r="M148" s="7" t="s">
        <v>4751</v>
      </c>
      <c r="N148" s="7" t="s">
        <v>4752</v>
      </c>
      <c r="O148" s="10" t="s">
        <v>6172</v>
      </c>
      <c r="P148" s="7" t="s">
        <v>1543</v>
      </c>
      <c r="Q148" s="10" t="s">
        <v>6172</v>
      </c>
      <c r="R148" s="10" t="s">
        <v>6172</v>
      </c>
      <c r="S148" s="10" t="s">
        <v>6172</v>
      </c>
      <c r="T148" s="10" t="s">
        <v>6172</v>
      </c>
      <c r="U148" s="10" t="s">
        <v>6172</v>
      </c>
      <c r="V148" s="10" t="s">
        <v>6172</v>
      </c>
    </row>
    <row r="149" spans="2:22" ht="51" x14ac:dyDescent="0.2">
      <c r="B149" s="6">
        <v>1896</v>
      </c>
      <c r="C149" s="4" t="s">
        <v>4886</v>
      </c>
      <c r="D149" s="4" t="s">
        <v>5947</v>
      </c>
      <c r="E149" s="13">
        <v>1902</v>
      </c>
      <c r="F149" s="10" t="s">
        <v>6172</v>
      </c>
      <c r="G149" s="4" t="s">
        <v>5021</v>
      </c>
      <c r="H149" s="6" t="s">
        <v>11</v>
      </c>
      <c r="I149" s="6" t="s">
        <v>1665</v>
      </c>
      <c r="J149" s="4">
        <v>2</v>
      </c>
      <c r="K149" s="4">
        <v>1</v>
      </c>
      <c r="L149" s="10" t="s">
        <v>6172</v>
      </c>
      <c r="M149" s="6" t="s">
        <v>1821</v>
      </c>
      <c r="N149" s="6" t="s">
        <v>3349</v>
      </c>
      <c r="O149" s="10" t="s">
        <v>6172</v>
      </c>
      <c r="P149" s="6" t="s">
        <v>460</v>
      </c>
      <c r="Q149" s="10" t="s">
        <v>6172</v>
      </c>
      <c r="R149" s="10" t="s">
        <v>6172</v>
      </c>
      <c r="S149" s="10" t="s">
        <v>6172</v>
      </c>
      <c r="T149" s="10" t="s">
        <v>6172</v>
      </c>
      <c r="U149" s="10" t="s">
        <v>6172</v>
      </c>
      <c r="V149" s="10" t="s">
        <v>6172</v>
      </c>
    </row>
    <row r="150" spans="2:22" ht="51" x14ac:dyDescent="0.2">
      <c r="B150" s="3">
        <v>13744</v>
      </c>
      <c r="C150" s="8" t="s">
        <v>4873</v>
      </c>
      <c r="D150" s="4" t="s">
        <v>5947</v>
      </c>
      <c r="E150" s="10">
        <v>1903</v>
      </c>
      <c r="F150" s="10" t="s">
        <v>6172</v>
      </c>
      <c r="G150" s="10" t="s">
        <v>6172</v>
      </c>
      <c r="H150" s="6" t="s">
        <v>11</v>
      </c>
      <c r="I150" s="2" t="s">
        <v>912</v>
      </c>
      <c r="J150" s="4">
        <v>0</v>
      </c>
      <c r="K150" s="4">
        <v>1</v>
      </c>
      <c r="L150" s="6" t="s">
        <v>4949</v>
      </c>
      <c r="M150" s="10" t="s">
        <v>6172</v>
      </c>
      <c r="N150" s="2" t="s">
        <v>911</v>
      </c>
      <c r="O150" s="2" t="s">
        <v>24</v>
      </c>
      <c r="P150" s="2" t="s">
        <v>850</v>
      </c>
      <c r="Q150" s="2" t="s">
        <v>913</v>
      </c>
      <c r="R150" s="2" t="s">
        <v>914</v>
      </c>
      <c r="S150" s="2" t="s">
        <v>915</v>
      </c>
      <c r="T150" s="2" t="s">
        <v>916</v>
      </c>
      <c r="U150" s="2" t="s">
        <v>917</v>
      </c>
      <c r="V150" s="10" t="s">
        <v>6172</v>
      </c>
    </row>
    <row r="151" spans="2:22" ht="38.25" x14ac:dyDescent="0.2">
      <c r="B151" s="7">
        <v>1925</v>
      </c>
      <c r="C151" s="4" t="s">
        <v>4875</v>
      </c>
      <c r="D151" s="4" t="s">
        <v>5947</v>
      </c>
      <c r="E151" s="16">
        <v>1903</v>
      </c>
      <c r="F151" s="10" t="s">
        <v>6172</v>
      </c>
      <c r="G151" s="7" t="s">
        <v>5582</v>
      </c>
      <c r="H151" s="7" t="s">
        <v>437</v>
      </c>
      <c r="I151" s="7" t="s">
        <v>1489</v>
      </c>
      <c r="J151" s="4">
        <v>1</v>
      </c>
      <c r="K151" s="4">
        <v>0</v>
      </c>
      <c r="L151" s="10" t="s">
        <v>6172</v>
      </c>
      <c r="M151" s="7" t="s">
        <v>1995</v>
      </c>
      <c r="N151" s="7" t="s">
        <v>3927</v>
      </c>
      <c r="O151" s="10" t="s">
        <v>6172</v>
      </c>
      <c r="P151" s="7" t="s">
        <v>460</v>
      </c>
      <c r="Q151" s="10" t="s">
        <v>6172</v>
      </c>
      <c r="R151" s="10" t="s">
        <v>6172</v>
      </c>
      <c r="S151" s="10" t="s">
        <v>6172</v>
      </c>
      <c r="T151" s="10" t="s">
        <v>6172</v>
      </c>
      <c r="U151" s="10" t="s">
        <v>6172</v>
      </c>
      <c r="V151" s="10" t="s">
        <v>6172</v>
      </c>
    </row>
    <row r="152" spans="2:22" ht="51" x14ac:dyDescent="0.2">
      <c r="B152" s="7">
        <v>7183</v>
      </c>
      <c r="C152" s="4" t="s">
        <v>4875</v>
      </c>
      <c r="D152" s="4" t="s">
        <v>5947</v>
      </c>
      <c r="E152" s="16">
        <v>1903</v>
      </c>
      <c r="F152" s="10" t="s">
        <v>6172</v>
      </c>
      <c r="G152" s="4" t="s">
        <v>5034</v>
      </c>
      <c r="H152" s="6" t="s">
        <v>11</v>
      </c>
      <c r="I152" s="7" t="s">
        <v>1511</v>
      </c>
      <c r="J152" s="4">
        <v>0</v>
      </c>
      <c r="K152" s="4">
        <v>2</v>
      </c>
      <c r="L152" s="10" t="s">
        <v>6172</v>
      </c>
      <c r="M152" s="7" t="s">
        <v>4007</v>
      </c>
      <c r="N152" s="7" t="s">
        <v>4008</v>
      </c>
      <c r="O152" s="10" t="s">
        <v>6172</v>
      </c>
      <c r="P152" s="7" t="s">
        <v>1549</v>
      </c>
      <c r="Q152" s="10" t="s">
        <v>6172</v>
      </c>
      <c r="R152" s="10" t="s">
        <v>6172</v>
      </c>
      <c r="S152" s="10" t="s">
        <v>6172</v>
      </c>
      <c r="T152" s="10" t="s">
        <v>6172</v>
      </c>
      <c r="U152" s="10" t="s">
        <v>6172</v>
      </c>
      <c r="V152" s="10" t="s">
        <v>6172</v>
      </c>
    </row>
    <row r="153" spans="2:22" ht="38.25" x14ac:dyDescent="0.2">
      <c r="B153" s="7">
        <v>1916</v>
      </c>
      <c r="C153" s="4" t="s">
        <v>4877</v>
      </c>
      <c r="D153" s="4" t="s">
        <v>5947</v>
      </c>
      <c r="E153" s="16">
        <v>1903</v>
      </c>
      <c r="F153" s="10" t="s">
        <v>6172</v>
      </c>
      <c r="G153" s="7" t="s">
        <v>5653</v>
      </c>
      <c r="H153" s="7" t="s">
        <v>11</v>
      </c>
      <c r="I153" s="7" t="s">
        <v>4144</v>
      </c>
      <c r="J153" s="4">
        <v>16</v>
      </c>
      <c r="K153" s="4">
        <v>14</v>
      </c>
      <c r="L153" s="10" t="s">
        <v>6172</v>
      </c>
      <c r="M153" s="7" t="s">
        <v>4145</v>
      </c>
      <c r="N153" s="7" t="s">
        <v>4146</v>
      </c>
      <c r="O153" s="10" t="s">
        <v>6172</v>
      </c>
      <c r="P153" s="7" t="s">
        <v>1543</v>
      </c>
      <c r="Q153" s="10" t="s">
        <v>6172</v>
      </c>
      <c r="R153" s="10" t="s">
        <v>6172</v>
      </c>
      <c r="S153" s="10" t="s">
        <v>6172</v>
      </c>
      <c r="T153" s="10" t="s">
        <v>6172</v>
      </c>
      <c r="U153" s="10" t="s">
        <v>6172</v>
      </c>
      <c r="V153" s="10" t="s">
        <v>6172</v>
      </c>
    </row>
    <row r="154" spans="2:22" ht="51" x14ac:dyDescent="0.2">
      <c r="B154" s="7">
        <v>8842</v>
      </c>
      <c r="C154" s="4" t="s">
        <v>4877</v>
      </c>
      <c r="D154" s="4" t="s">
        <v>5947</v>
      </c>
      <c r="E154" s="16">
        <v>1903</v>
      </c>
      <c r="F154" s="10" t="s">
        <v>6172</v>
      </c>
      <c r="G154" s="7" t="s">
        <v>5833</v>
      </c>
      <c r="H154" s="7" t="s">
        <v>11</v>
      </c>
      <c r="I154" s="7" t="s">
        <v>1493</v>
      </c>
      <c r="J154" s="4">
        <v>0</v>
      </c>
      <c r="K154" s="4">
        <v>1</v>
      </c>
      <c r="L154" s="10" t="s">
        <v>6172</v>
      </c>
      <c r="M154" s="7" t="s">
        <v>4344</v>
      </c>
      <c r="N154" s="7" t="s">
        <v>4345</v>
      </c>
      <c r="O154" s="10" t="s">
        <v>6172</v>
      </c>
      <c r="P154" s="7" t="s">
        <v>1540</v>
      </c>
      <c r="Q154" s="10" t="s">
        <v>6172</v>
      </c>
      <c r="R154" s="10" t="s">
        <v>6172</v>
      </c>
      <c r="S154" s="10" t="s">
        <v>6172</v>
      </c>
      <c r="T154" s="10" t="s">
        <v>6172</v>
      </c>
      <c r="U154" s="10" t="s">
        <v>6172</v>
      </c>
      <c r="V154" s="10" t="s">
        <v>6172</v>
      </c>
    </row>
    <row r="155" spans="2:22" ht="51" x14ac:dyDescent="0.2">
      <c r="B155" s="6">
        <v>13723</v>
      </c>
      <c r="C155" s="4" t="s">
        <v>4878</v>
      </c>
      <c r="D155" s="4" t="s">
        <v>5947</v>
      </c>
      <c r="E155" s="13">
        <v>1903</v>
      </c>
      <c r="F155" s="10" t="s">
        <v>6172</v>
      </c>
      <c r="G155" s="4" t="s">
        <v>5079</v>
      </c>
      <c r="H155" s="6" t="s">
        <v>11</v>
      </c>
      <c r="I155" s="6" t="s">
        <v>1500</v>
      </c>
      <c r="J155" s="4">
        <v>0</v>
      </c>
      <c r="K155" s="4">
        <v>0</v>
      </c>
      <c r="L155" s="10" t="s">
        <v>6172</v>
      </c>
      <c r="M155" s="6" t="s">
        <v>1623</v>
      </c>
      <c r="N155" s="6" t="s">
        <v>2345</v>
      </c>
      <c r="O155" s="10" t="s">
        <v>6172</v>
      </c>
      <c r="P155" s="6" t="s">
        <v>1848</v>
      </c>
      <c r="Q155" s="10" t="s">
        <v>6172</v>
      </c>
      <c r="R155" s="10" t="s">
        <v>6172</v>
      </c>
      <c r="S155" s="10" t="s">
        <v>6172</v>
      </c>
      <c r="T155" s="10" t="s">
        <v>6172</v>
      </c>
      <c r="U155" s="10" t="s">
        <v>6172</v>
      </c>
      <c r="V155" s="10" t="s">
        <v>6172</v>
      </c>
    </row>
    <row r="156" spans="2:22" ht="38.25" x14ac:dyDescent="0.2">
      <c r="B156" s="6">
        <v>13763</v>
      </c>
      <c r="C156" s="4" t="s">
        <v>4878</v>
      </c>
      <c r="D156" s="4" t="s">
        <v>5947</v>
      </c>
      <c r="E156" s="13">
        <v>1903</v>
      </c>
      <c r="F156" s="10" t="s">
        <v>6172</v>
      </c>
      <c r="G156" s="4" t="s">
        <v>4971</v>
      </c>
      <c r="H156" s="6" t="s">
        <v>11</v>
      </c>
      <c r="I156" s="6" t="s">
        <v>2148</v>
      </c>
      <c r="J156" s="4">
        <v>3</v>
      </c>
      <c r="K156" s="4">
        <v>2</v>
      </c>
      <c r="L156" s="10" t="s">
        <v>6172</v>
      </c>
      <c r="M156" s="6" t="s">
        <v>2227</v>
      </c>
      <c r="N156" s="6" t="s">
        <v>2346</v>
      </c>
      <c r="O156" s="10" t="s">
        <v>6172</v>
      </c>
      <c r="P156" s="6" t="s">
        <v>1540</v>
      </c>
      <c r="Q156" s="10" t="s">
        <v>6172</v>
      </c>
      <c r="R156" s="10" t="s">
        <v>6172</v>
      </c>
      <c r="S156" s="10" t="s">
        <v>6172</v>
      </c>
      <c r="T156" s="10" t="s">
        <v>6172</v>
      </c>
      <c r="U156" s="10" t="s">
        <v>6172</v>
      </c>
      <c r="V156" s="10" t="s">
        <v>6172</v>
      </c>
    </row>
    <row r="157" spans="2:22" ht="38.25" x14ac:dyDescent="0.2">
      <c r="B157" s="6">
        <v>13788</v>
      </c>
      <c r="C157" s="4" t="s">
        <v>4878</v>
      </c>
      <c r="D157" s="4" t="s">
        <v>5947</v>
      </c>
      <c r="E157" s="13">
        <v>1903</v>
      </c>
      <c r="F157" s="10" t="s">
        <v>6172</v>
      </c>
      <c r="G157" s="4" t="s">
        <v>5258</v>
      </c>
      <c r="H157" s="6" t="s">
        <v>432</v>
      </c>
      <c r="I157" s="6" t="s">
        <v>2347</v>
      </c>
      <c r="J157" s="4">
        <v>7</v>
      </c>
      <c r="K157" s="4">
        <v>12</v>
      </c>
      <c r="L157" s="10" t="s">
        <v>6172</v>
      </c>
      <c r="M157" s="6" t="s">
        <v>1880</v>
      </c>
      <c r="N157" s="6" t="s">
        <v>2348</v>
      </c>
      <c r="O157" s="10" t="s">
        <v>6172</v>
      </c>
      <c r="P157" s="6" t="s">
        <v>1488</v>
      </c>
      <c r="Q157" s="10" t="s">
        <v>6172</v>
      </c>
      <c r="R157" s="10" t="s">
        <v>6172</v>
      </c>
      <c r="S157" s="10" t="s">
        <v>6172</v>
      </c>
      <c r="T157" s="10" t="s">
        <v>6172</v>
      </c>
      <c r="U157" s="10" t="s">
        <v>6172</v>
      </c>
      <c r="V157" s="10" t="s">
        <v>6172</v>
      </c>
    </row>
    <row r="158" spans="2:22" ht="51" x14ac:dyDescent="0.2">
      <c r="B158" s="6">
        <v>13790</v>
      </c>
      <c r="C158" s="4" t="s">
        <v>4880</v>
      </c>
      <c r="D158" s="4" t="s">
        <v>5947</v>
      </c>
      <c r="E158" s="13">
        <v>1903</v>
      </c>
      <c r="F158" s="10" t="s">
        <v>6172</v>
      </c>
      <c r="G158" s="6" t="s">
        <v>5571</v>
      </c>
      <c r="H158" s="6" t="s">
        <v>18</v>
      </c>
      <c r="I158" s="6" t="s">
        <v>1794</v>
      </c>
      <c r="J158" s="4">
        <v>0</v>
      </c>
      <c r="K158" s="4">
        <v>0</v>
      </c>
      <c r="L158" s="10" t="s">
        <v>6172</v>
      </c>
      <c r="M158" s="6" t="s">
        <v>2817</v>
      </c>
      <c r="N158" s="6" t="s">
        <v>2818</v>
      </c>
      <c r="O158" s="10" t="s">
        <v>6172</v>
      </c>
      <c r="P158" s="6" t="s">
        <v>1492</v>
      </c>
      <c r="Q158" s="10" t="s">
        <v>6172</v>
      </c>
      <c r="R158" s="10" t="s">
        <v>6172</v>
      </c>
      <c r="S158" s="10" t="s">
        <v>6172</v>
      </c>
      <c r="T158" s="10" t="s">
        <v>6172</v>
      </c>
      <c r="U158" s="10" t="s">
        <v>6172</v>
      </c>
      <c r="V158" s="10" t="s">
        <v>6172</v>
      </c>
    </row>
    <row r="159" spans="2:22" ht="51" x14ac:dyDescent="0.2">
      <c r="B159" s="6">
        <v>978</v>
      </c>
      <c r="C159" s="4" t="s">
        <v>4882</v>
      </c>
      <c r="D159" s="4" t="s">
        <v>5947</v>
      </c>
      <c r="E159" s="13">
        <v>1903</v>
      </c>
      <c r="F159" s="10" t="s">
        <v>6172</v>
      </c>
      <c r="G159" s="4" t="s">
        <v>5283</v>
      </c>
      <c r="H159" s="6" t="s">
        <v>432</v>
      </c>
      <c r="I159" s="6" t="s">
        <v>2888</v>
      </c>
      <c r="J159" s="4">
        <v>19</v>
      </c>
      <c r="K159" s="4">
        <v>50</v>
      </c>
      <c r="L159" s="10" t="s">
        <v>6172</v>
      </c>
      <c r="M159" s="6" t="s">
        <v>2675</v>
      </c>
      <c r="N159" s="6" t="s">
        <v>2889</v>
      </c>
      <c r="O159" s="10" t="s">
        <v>6172</v>
      </c>
      <c r="P159" s="6" t="s">
        <v>2341</v>
      </c>
      <c r="Q159" s="10" t="s">
        <v>6172</v>
      </c>
      <c r="R159" s="10" t="s">
        <v>6172</v>
      </c>
      <c r="S159" s="10" t="s">
        <v>6172</v>
      </c>
      <c r="T159" s="10" t="s">
        <v>6172</v>
      </c>
      <c r="U159" s="10" t="s">
        <v>6172</v>
      </c>
      <c r="V159" s="10" t="s">
        <v>6172</v>
      </c>
    </row>
    <row r="160" spans="2:22" ht="51" x14ac:dyDescent="0.2">
      <c r="B160" s="6">
        <v>1915</v>
      </c>
      <c r="C160" s="4" t="s">
        <v>4882</v>
      </c>
      <c r="D160" s="4" t="s">
        <v>5947</v>
      </c>
      <c r="E160" s="13">
        <v>1903</v>
      </c>
      <c r="F160" s="10" t="s">
        <v>6172</v>
      </c>
      <c r="G160" s="4" t="s">
        <v>5100</v>
      </c>
      <c r="H160" s="6" t="s">
        <v>11</v>
      </c>
      <c r="I160" s="6" t="s">
        <v>2151</v>
      </c>
      <c r="J160" s="4">
        <v>2</v>
      </c>
      <c r="K160" s="4">
        <v>4</v>
      </c>
      <c r="L160" s="10" t="s">
        <v>6172</v>
      </c>
      <c r="M160" s="6" t="s">
        <v>1604</v>
      </c>
      <c r="N160" s="6" t="s">
        <v>2895</v>
      </c>
      <c r="O160" s="10" t="s">
        <v>6172</v>
      </c>
      <c r="P160" s="6" t="s">
        <v>1535</v>
      </c>
      <c r="Q160" s="10" t="s">
        <v>6172</v>
      </c>
      <c r="R160" s="10" t="s">
        <v>6172</v>
      </c>
      <c r="S160" s="10" t="s">
        <v>6172</v>
      </c>
      <c r="T160" s="10" t="s">
        <v>6172</v>
      </c>
      <c r="U160" s="10" t="s">
        <v>6172</v>
      </c>
      <c r="V160" s="10" t="s">
        <v>6172</v>
      </c>
    </row>
    <row r="161" spans="2:22" ht="38.25" x14ac:dyDescent="0.2">
      <c r="B161" s="5">
        <v>1914</v>
      </c>
      <c r="C161" s="4" t="s">
        <v>4885</v>
      </c>
      <c r="D161" s="4" t="s">
        <v>5947</v>
      </c>
      <c r="E161" s="15">
        <v>1903</v>
      </c>
      <c r="F161" s="10" t="s">
        <v>6172</v>
      </c>
      <c r="G161" s="4" t="s">
        <v>5097</v>
      </c>
      <c r="H161" s="6" t="s">
        <v>11</v>
      </c>
      <c r="I161" s="6" t="s">
        <v>1553</v>
      </c>
      <c r="J161" s="4">
        <v>2</v>
      </c>
      <c r="K161" s="4">
        <v>0</v>
      </c>
      <c r="L161" s="10" t="s">
        <v>6172</v>
      </c>
      <c r="M161" s="5" t="s">
        <v>1604</v>
      </c>
      <c r="N161" s="6" t="s">
        <v>3062</v>
      </c>
      <c r="O161" s="10" t="s">
        <v>6172</v>
      </c>
      <c r="P161" s="5" t="s">
        <v>1708</v>
      </c>
      <c r="Q161" s="10" t="s">
        <v>6172</v>
      </c>
      <c r="R161" s="10" t="s">
        <v>6172</v>
      </c>
      <c r="S161" s="10" t="s">
        <v>6172</v>
      </c>
      <c r="T161" s="10" t="s">
        <v>6172</v>
      </c>
      <c r="U161" s="10" t="s">
        <v>6172</v>
      </c>
      <c r="V161" s="10" t="s">
        <v>6172</v>
      </c>
    </row>
    <row r="162" spans="2:22" ht="38.25" x14ac:dyDescent="0.2">
      <c r="B162" s="5">
        <v>13766</v>
      </c>
      <c r="C162" s="4" t="s">
        <v>4885</v>
      </c>
      <c r="D162" s="4" t="s">
        <v>5947</v>
      </c>
      <c r="E162" s="15">
        <v>1903</v>
      </c>
      <c r="F162" s="10" t="s">
        <v>6172</v>
      </c>
      <c r="G162" s="4" t="s">
        <v>5003</v>
      </c>
      <c r="H162" s="6" t="s">
        <v>11</v>
      </c>
      <c r="I162" s="6" t="s">
        <v>1500</v>
      </c>
      <c r="J162" s="4">
        <v>0</v>
      </c>
      <c r="K162" s="4">
        <v>0</v>
      </c>
      <c r="L162" s="10" t="s">
        <v>6172</v>
      </c>
      <c r="M162" s="10" t="s">
        <v>6172</v>
      </c>
      <c r="N162" s="6" t="s">
        <v>3277</v>
      </c>
      <c r="O162" s="10" t="s">
        <v>6172</v>
      </c>
      <c r="P162" s="5" t="s">
        <v>460</v>
      </c>
      <c r="Q162" s="10" t="s">
        <v>6172</v>
      </c>
      <c r="R162" s="10" t="s">
        <v>6172</v>
      </c>
      <c r="S162" s="10" t="s">
        <v>6172</v>
      </c>
      <c r="T162" s="10" t="s">
        <v>6172</v>
      </c>
      <c r="U162" s="10" t="s">
        <v>6172</v>
      </c>
      <c r="V162" s="10" t="s">
        <v>6172</v>
      </c>
    </row>
    <row r="163" spans="2:22" ht="25.5" x14ac:dyDescent="0.2">
      <c r="B163" s="7">
        <v>658</v>
      </c>
      <c r="C163" s="4" t="s">
        <v>4871</v>
      </c>
      <c r="D163" s="4" t="s">
        <v>5947</v>
      </c>
      <c r="E163" s="16">
        <v>1929</v>
      </c>
      <c r="F163" s="10" t="s">
        <v>6172</v>
      </c>
      <c r="G163" s="7" t="s">
        <v>5582</v>
      </c>
      <c r="H163" s="7" t="s">
        <v>437</v>
      </c>
      <c r="I163" s="7" t="s">
        <v>1496</v>
      </c>
      <c r="J163" s="4">
        <v>6</v>
      </c>
      <c r="K163" s="4">
        <v>2</v>
      </c>
      <c r="L163" s="10" t="s">
        <v>6172</v>
      </c>
      <c r="M163" s="7" t="s">
        <v>1497</v>
      </c>
      <c r="N163" s="7" t="s">
        <v>1498</v>
      </c>
      <c r="O163" s="7" t="s">
        <v>1499</v>
      </c>
      <c r="P163" s="10" t="s">
        <v>6172</v>
      </c>
      <c r="Q163" s="7" t="s">
        <v>5955</v>
      </c>
      <c r="R163" s="10" t="s">
        <v>6172</v>
      </c>
      <c r="S163" s="7" t="s">
        <v>5960</v>
      </c>
      <c r="T163" s="10" t="s">
        <v>6172</v>
      </c>
      <c r="U163" s="10" t="s">
        <v>6172</v>
      </c>
      <c r="V163" s="10" t="s">
        <v>6172</v>
      </c>
    </row>
    <row r="164" spans="2:22" ht="38.25" x14ac:dyDescent="0.2">
      <c r="B164" s="7">
        <v>969</v>
      </c>
      <c r="C164" s="4" t="s">
        <v>4884</v>
      </c>
      <c r="D164" s="4" t="s">
        <v>5947</v>
      </c>
      <c r="E164" s="16">
        <v>1904</v>
      </c>
      <c r="F164" s="10" t="s">
        <v>6172</v>
      </c>
      <c r="G164" s="4" t="s">
        <v>5356</v>
      </c>
      <c r="H164" s="6" t="s">
        <v>432</v>
      </c>
      <c r="I164" s="7" t="s">
        <v>1553</v>
      </c>
      <c r="J164" s="4">
        <v>2</v>
      </c>
      <c r="K164" s="4">
        <v>0</v>
      </c>
      <c r="L164" s="10" t="s">
        <v>6172</v>
      </c>
      <c r="M164" s="7" t="s">
        <v>1604</v>
      </c>
      <c r="N164" s="7" t="s">
        <v>4626</v>
      </c>
      <c r="O164" s="10" t="s">
        <v>6172</v>
      </c>
      <c r="P164" s="7" t="s">
        <v>460</v>
      </c>
      <c r="Q164" s="10" t="s">
        <v>6172</v>
      </c>
      <c r="R164" s="10" t="s">
        <v>6172</v>
      </c>
      <c r="S164" s="10" t="s">
        <v>6172</v>
      </c>
      <c r="T164" s="10" t="s">
        <v>6172</v>
      </c>
      <c r="U164" s="10" t="s">
        <v>6172</v>
      </c>
      <c r="V164" s="10" t="s">
        <v>6172</v>
      </c>
    </row>
    <row r="165" spans="2:22" ht="38.25" x14ac:dyDescent="0.2">
      <c r="B165" s="7">
        <v>974</v>
      </c>
      <c r="C165" s="4" t="s">
        <v>4875</v>
      </c>
      <c r="D165" s="4" t="s">
        <v>5947</v>
      </c>
      <c r="E165" s="16">
        <v>1904</v>
      </c>
      <c r="F165" s="10" t="s">
        <v>6172</v>
      </c>
      <c r="G165" s="4" t="s">
        <v>5021</v>
      </c>
      <c r="H165" s="6" t="s">
        <v>11</v>
      </c>
      <c r="I165" s="7" t="s">
        <v>1553</v>
      </c>
      <c r="J165" s="4">
        <v>2</v>
      </c>
      <c r="K165" s="4">
        <v>0</v>
      </c>
      <c r="L165" s="10" t="s">
        <v>6172</v>
      </c>
      <c r="M165" s="7" t="s">
        <v>3910</v>
      </c>
      <c r="N165" s="7" t="s">
        <v>3911</v>
      </c>
      <c r="O165" s="10" t="s">
        <v>6172</v>
      </c>
      <c r="P165" s="7" t="s">
        <v>1543</v>
      </c>
      <c r="Q165" s="10" t="s">
        <v>6172</v>
      </c>
      <c r="R165" s="10" t="s">
        <v>6172</v>
      </c>
      <c r="S165" s="10" t="s">
        <v>6172</v>
      </c>
      <c r="T165" s="10" t="s">
        <v>6172</v>
      </c>
      <c r="U165" s="10" t="s">
        <v>6172</v>
      </c>
      <c r="V165" s="10" t="s">
        <v>6172</v>
      </c>
    </row>
    <row r="166" spans="2:22" ht="51" x14ac:dyDescent="0.2">
      <c r="B166" s="7">
        <v>13665</v>
      </c>
      <c r="C166" s="4" t="s">
        <v>4877</v>
      </c>
      <c r="D166" s="4" t="s">
        <v>5947</v>
      </c>
      <c r="E166" s="16">
        <v>1904</v>
      </c>
      <c r="F166" s="10" t="s">
        <v>6172</v>
      </c>
      <c r="G166" s="7" t="s">
        <v>4437</v>
      </c>
      <c r="H166" s="7" t="s">
        <v>11</v>
      </c>
      <c r="I166" s="7" t="s">
        <v>1493</v>
      </c>
      <c r="J166" s="4">
        <v>0</v>
      </c>
      <c r="K166" s="4">
        <v>1</v>
      </c>
      <c r="L166" s="10" t="s">
        <v>6172</v>
      </c>
      <c r="M166" s="7" t="s">
        <v>1623</v>
      </c>
      <c r="N166" s="7" t="s">
        <v>4438</v>
      </c>
      <c r="O166" s="10" t="s">
        <v>6172</v>
      </c>
      <c r="P166" s="7" t="s">
        <v>1848</v>
      </c>
      <c r="Q166" s="10" t="s">
        <v>6172</v>
      </c>
      <c r="R166" s="10" t="s">
        <v>6172</v>
      </c>
      <c r="S166" s="10" t="s">
        <v>6172</v>
      </c>
      <c r="T166" s="10" t="s">
        <v>6172</v>
      </c>
      <c r="U166" s="10" t="s">
        <v>6172</v>
      </c>
      <c r="V166" s="10" t="s">
        <v>6172</v>
      </c>
    </row>
    <row r="167" spans="2:22" ht="51" x14ac:dyDescent="0.2">
      <c r="B167" s="7">
        <v>962</v>
      </c>
      <c r="C167" s="4" t="s">
        <v>4877</v>
      </c>
      <c r="D167" s="4" t="s">
        <v>5947</v>
      </c>
      <c r="E167" s="16">
        <v>1906</v>
      </c>
      <c r="F167" s="10" t="s">
        <v>6172</v>
      </c>
      <c r="G167" s="7" t="s">
        <v>5688</v>
      </c>
      <c r="H167" s="7" t="s">
        <v>432</v>
      </c>
      <c r="I167" s="7" t="s">
        <v>2670</v>
      </c>
      <c r="J167" s="4">
        <v>3</v>
      </c>
      <c r="K167" s="4">
        <v>0</v>
      </c>
      <c r="L167" s="10" t="s">
        <v>6172</v>
      </c>
      <c r="M167" s="7" t="s">
        <v>1497</v>
      </c>
      <c r="N167" s="7" t="s">
        <v>4125</v>
      </c>
      <c r="O167" s="10" t="s">
        <v>6172</v>
      </c>
      <c r="P167" s="7" t="s">
        <v>460</v>
      </c>
      <c r="Q167" s="10" t="s">
        <v>6172</v>
      </c>
      <c r="R167" s="10" t="s">
        <v>6172</v>
      </c>
      <c r="S167" s="10" t="s">
        <v>6172</v>
      </c>
      <c r="T167" s="10" t="s">
        <v>6172</v>
      </c>
      <c r="U167" s="10" t="s">
        <v>6172</v>
      </c>
      <c r="V167" s="10" t="s">
        <v>6172</v>
      </c>
    </row>
    <row r="168" spans="2:22" ht="51" x14ac:dyDescent="0.2">
      <c r="B168" s="5">
        <v>13635</v>
      </c>
      <c r="C168" s="4" t="s">
        <v>4885</v>
      </c>
      <c r="D168" s="4" t="s">
        <v>5947</v>
      </c>
      <c r="E168" s="15">
        <v>1904</v>
      </c>
      <c r="F168" s="10" t="s">
        <v>6172</v>
      </c>
      <c r="G168" s="4" t="s">
        <v>5146</v>
      </c>
      <c r="H168" s="6" t="s">
        <v>11</v>
      </c>
      <c r="I168" s="6" t="s">
        <v>1500</v>
      </c>
      <c r="J168" s="4">
        <v>0</v>
      </c>
      <c r="K168" s="4">
        <v>0</v>
      </c>
      <c r="L168" s="10" t="s">
        <v>6172</v>
      </c>
      <c r="M168" s="10" t="s">
        <v>6172</v>
      </c>
      <c r="N168" s="6" t="s">
        <v>3275</v>
      </c>
      <c r="O168" s="10" t="s">
        <v>6172</v>
      </c>
      <c r="P168" s="5" t="s">
        <v>1721</v>
      </c>
      <c r="Q168" s="10" t="s">
        <v>6172</v>
      </c>
      <c r="R168" s="10" t="s">
        <v>6172</v>
      </c>
      <c r="S168" s="10" t="s">
        <v>6172</v>
      </c>
      <c r="T168" s="10" t="s">
        <v>6172</v>
      </c>
      <c r="U168" s="10" t="s">
        <v>6172</v>
      </c>
      <c r="V168" s="10" t="s">
        <v>6172</v>
      </c>
    </row>
    <row r="169" spans="2:22" ht="38.25" x14ac:dyDescent="0.2">
      <c r="B169" s="5">
        <v>13659</v>
      </c>
      <c r="C169" s="4" t="s">
        <v>4885</v>
      </c>
      <c r="D169" s="4" t="s">
        <v>5947</v>
      </c>
      <c r="E169" s="15">
        <v>1904</v>
      </c>
      <c r="F169" s="10" t="s">
        <v>6172</v>
      </c>
      <c r="G169" s="4" t="s">
        <v>5146</v>
      </c>
      <c r="H169" s="6" t="s">
        <v>11</v>
      </c>
      <c r="I169" s="6" t="s">
        <v>1500</v>
      </c>
      <c r="J169" s="4">
        <v>0</v>
      </c>
      <c r="K169" s="4">
        <v>0</v>
      </c>
      <c r="L169" s="10" t="s">
        <v>6172</v>
      </c>
      <c r="M169" s="10" t="s">
        <v>6172</v>
      </c>
      <c r="N169" s="6" t="s">
        <v>3276</v>
      </c>
      <c r="O169" s="10" t="s">
        <v>6172</v>
      </c>
      <c r="P169" s="5" t="s">
        <v>460</v>
      </c>
      <c r="Q169" s="10" t="s">
        <v>6172</v>
      </c>
      <c r="R169" s="10" t="s">
        <v>6172</v>
      </c>
      <c r="S169" s="10" t="s">
        <v>6172</v>
      </c>
      <c r="T169" s="10" t="s">
        <v>6172</v>
      </c>
      <c r="U169" s="10" t="s">
        <v>6172</v>
      </c>
      <c r="V169" s="10" t="s">
        <v>6172</v>
      </c>
    </row>
    <row r="170" spans="2:22" ht="51" x14ac:dyDescent="0.2">
      <c r="B170" s="3">
        <v>13576</v>
      </c>
      <c r="C170" s="8" t="s">
        <v>4873</v>
      </c>
      <c r="D170" s="4" t="s">
        <v>5947</v>
      </c>
      <c r="E170" s="10">
        <v>1905</v>
      </c>
      <c r="F170" s="10" t="s">
        <v>6172</v>
      </c>
      <c r="G170" s="10" t="s">
        <v>6172</v>
      </c>
      <c r="H170" s="6" t="s">
        <v>11</v>
      </c>
      <c r="I170" s="2" t="s">
        <v>905</v>
      </c>
      <c r="J170" s="4">
        <v>0</v>
      </c>
      <c r="K170" s="4">
        <v>1</v>
      </c>
      <c r="L170" s="6" t="s">
        <v>4949</v>
      </c>
      <c r="M170" s="10" t="s">
        <v>6172</v>
      </c>
      <c r="N170" s="2" t="s">
        <v>904</v>
      </c>
      <c r="O170" s="2" t="s">
        <v>24</v>
      </c>
      <c r="P170" s="2" t="s">
        <v>850</v>
      </c>
      <c r="Q170" s="2" t="s">
        <v>906</v>
      </c>
      <c r="R170" s="2" t="s">
        <v>907</v>
      </c>
      <c r="S170" s="2" t="s">
        <v>908</v>
      </c>
      <c r="T170" s="2" t="s">
        <v>909</v>
      </c>
      <c r="U170" s="2" t="s">
        <v>910</v>
      </c>
      <c r="V170" s="10" t="s">
        <v>6172</v>
      </c>
    </row>
    <row r="171" spans="2:22" ht="51" x14ac:dyDescent="0.2">
      <c r="B171" s="7">
        <v>8843</v>
      </c>
      <c r="C171" s="4" t="s">
        <v>4875</v>
      </c>
      <c r="D171" s="4" t="s">
        <v>5947</v>
      </c>
      <c r="E171" s="16">
        <v>1905</v>
      </c>
      <c r="F171" s="10" t="s">
        <v>6172</v>
      </c>
      <c r="G171" s="4" t="s">
        <v>4967</v>
      </c>
      <c r="H171" s="6" t="s">
        <v>11</v>
      </c>
      <c r="I171" s="7" t="s">
        <v>1489</v>
      </c>
      <c r="J171" s="4">
        <v>1</v>
      </c>
      <c r="K171" s="4">
        <v>0</v>
      </c>
      <c r="L171" s="10" t="s">
        <v>6172</v>
      </c>
      <c r="M171" s="7" t="s">
        <v>3910</v>
      </c>
      <c r="N171" s="7" t="s">
        <v>4021</v>
      </c>
      <c r="O171" s="10" t="s">
        <v>6172</v>
      </c>
      <c r="P171" s="7" t="s">
        <v>1753</v>
      </c>
      <c r="Q171" s="10" t="s">
        <v>6172</v>
      </c>
      <c r="R171" s="10" t="s">
        <v>6172</v>
      </c>
      <c r="S171" s="10" t="s">
        <v>6172</v>
      </c>
      <c r="T171" s="10" t="s">
        <v>6172</v>
      </c>
      <c r="U171" s="10" t="s">
        <v>6172</v>
      </c>
      <c r="V171" s="10" t="s">
        <v>6172</v>
      </c>
    </row>
    <row r="172" spans="2:22" ht="38.25" x14ac:dyDescent="0.2">
      <c r="B172" s="7">
        <v>1969</v>
      </c>
      <c r="C172" s="4" t="s">
        <v>4877</v>
      </c>
      <c r="D172" s="4" t="s">
        <v>5947</v>
      </c>
      <c r="E172" s="16">
        <v>1905</v>
      </c>
      <c r="F172" s="10" t="s">
        <v>6172</v>
      </c>
      <c r="G172" s="7" t="s">
        <v>5655</v>
      </c>
      <c r="H172" s="7" t="s">
        <v>437</v>
      </c>
      <c r="I172" s="7" t="s">
        <v>2670</v>
      </c>
      <c r="J172" s="4">
        <v>3</v>
      </c>
      <c r="K172" s="4">
        <v>0</v>
      </c>
      <c r="L172" s="10" t="s">
        <v>6172</v>
      </c>
      <c r="M172" s="7" t="s">
        <v>1497</v>
      </c>
      <c r="N172" s="7" t="s">
        <v>4147</v>
      </c>
      <c r="O172" s="10" t="s">
        <v>6172</v>
      </c>
      <c r="P172" s="7" t="s">
        <v>2231</v>
      </c>
      <c r="Q172" s="10" t="s">
        <v>6172</v>
      </c>
      <c r="R172" s="10" t="s">
        <v>6172</v>
      </c>
      <c r="S172" s="10" t="s">
        <v>6172</v>
      </c>
      <c r="T172" s="10" t="s">
        <v>6172</v>
      </c>
      <c r="U172" s="10" t="s">
        <v>6172</v>
      </c>
      <c r="V172" s="10" t="s">
        <v>6172</v>
      </c>
    </row>
    <row r="173" spans="2:22" ht="38.25" x14ac:dyDescent="0.2">
      <c r="B173" s="7">
        <v>7129</v>
      </c>
      <c r="C173" s="4" t="s">
        <v>4877</v>
      </c>
      <c r="D173" s="4" t="s">
        <v>5947</v>
      </c>
      <c r="E173" s="16">
        <v>1905</v>
      </c>
      <c r="F173" s="10" t="s">
        <v>6172</v>
      </c>
      <c r="G173" s="7" t="s">
        <v>5860</v>
      </c>
      <c r="H173" s="7" t="s">
        <v>11</v>
      </c>
      <c r="I173" s="7" t="s">
        <v>1511</v>
      </c>
      <c r="J173" s="4">
        <v>0</v>
      </c>
      <c r="K173" s="4">
        <v>2</v>
      </c>
      <c r="L173" s="10" t="s">
        <v>6172</v>
      </c>
      <c r="M173" s="7" t="s">
        <v>4321</v>
      </c>
      <c r="N173" s="7" t="s">
        <v>4322</v>
      </c>
      <c r="O173" s="10" t="s">
        <v>6172</v>
      </c>
      <c r="P173" s="7" t="s">
        <v>2165</v>
      </c>
      <c r="Q173" s="10" t="s">
        <v>6172</v>
      </c>
      <c r="R173" s="10" t="s">
        <v>6172</v>
      </c>
      <c r="S173" s="10" t="s">
        <v>6172</v>
      </c>
      <c r="T173" s="10" t="s">
        <v>6172</v>
      </c>
      <c r="U173" s="10" t="s">
        <v>6172</v>
      </c>
      <c r="V173" s="10" t="s">
        <v>6172</v>
      </c>
    </row>
    <row r="174" spans="2:22" ht="25.5" x14ac:dyDescent="0.2">
      <c r="B174" s="6">
        <v>1961</v>
      </c>
      <c r="C174" s="4" t="s">
        <v>4882</v>
      </c>
      <c r="D174" s="4" t="s">
        <v>5947</v>
      </c>
      <c r="E174" s="13">
        <v>1905</v>
      </c>
      <c r="F174" s="10" t="s">
        <v>6172</v>
      </c>
      <c r="G174" s="4" t="s">
        <v>5062</v>
      </c>
      <c r="H174" s="6" t="s">
        <v>11</v>
      </c>
      <c r="I174" s="6" t="s">
        <v>1489</v>
      </c>
      <c r="J174" s="4">
        <v>1</v>
      </c>
      <c r="K174" s="4">
        <v>0</v>
      </c>
      <c r="L174" s="10" t="s">
        <v>6172</v>
      </c>
      <c r="M174" s="6" t="s">
        <v>1494</v>
      </c>
      <c r="N174" s="6" t="s">
        <v>2896</v>
      </c>
      <c r="O174" s="10" t="s">
        <v>6172</v>
      </c>
      <c r="P174" s="6" t="s">
        <v>2897</v>
      </c>
      <c r="Q174" s="10" t="s">
        <v>6172</v>
      </c>
      <c r="R174" s="10" t="s">
        <v>6172</v>
      </c>
      <c r="S174" s="10" t="s">
        <v>6172</v>
      </c>
      <c r="T174" s="10" t="s">
        <v>6172</v>
      </c>
      <c r="U174" s="10" t="s">
        <v>6172</v>
      </c>
      <c r="V174" s="10" t="s">
        <v>6172</v>
      </c>
    </row>
    <row r="175" spans="2:22" ht="63.75" x14ac:dyDescent="0.2">
      <c r="B175" s="3">
        <v>1981</v>
      </c>
      <c r="C175" s="8" t="s">
        <v>4873</v>
      </c>
      <c r="D175" s="4" t="s">
        <v>5947</v>
      </c>
      <c r="E175" s="10">
        <v>1906</v>
      </c>
      <c r="F175" s="10" t="s">
        <v>6172</v>
      </c>
      <c r="G175" s="10" t="s">
        <v>6172</v>
      </c>
      <c r="H175" s="6" t="s">
        <v>11</v>
      </c>
      <c r="I175" s="2" t="s">
        <v>819</v>
      </c>
      <c r="J175" s="4">
        <v>1</v>
      </c>
      <c r="K175" s="4">
        <v>2</v>
      </c>
      <c r="L175" s="10" t="s">
        <v>6172</v>
      </c>
      <c r="M175" s="10" t="s">
        <v>6172</v>
      </c>
      <c r="N175" s="2" t="s">
        <v>818</v>
      </c>
      <c r="O175" s="2" t="s">
        <v>22</v>
      </c>
      <c r="P175" s="2" t="s">
        <v>822</v>
      </c>
      <c r="Q175" s="2" t="s">
        <v>820</v>
      </c>
      <c r="R175" s="2" t="s">
        <v>821</v>
      </c>
      <c r="S175" s="2" t="s">
        <v>823</v>
      </c>
      <c r="T175" s="2" t="s">
        <v>824</v>
      </c>
      <c r="U175" s="2" t="s">
        <v>823</v>
      </c>
      <c r="V175" s="10" t="s">
        <v>6172</v>
      </c>
    </row>
    <row r="176" spans="2:22" ht="51" x14ac:dyDescent="0.2">
      <c r="B176" s="5">
        <v>7134</v>
      </c>
      <c r="C176" s="4" t="s">
        <v>4870</v>
      </c>
      <c r="D176" s="4" t="s">
        <v>5947</v>
      </c>
      <c r="E176" s="15">
        <v>1906</v>
      </c>
      <c r="F176" s="10" t="s">
        <v>6172</v>
      </c>
      <c r="G176" s="6" t="s">
        <v>5822</v>
      </c>
      <c r="H176" s="6" t="s">
        <v>444</v>
      </c>
      <c r="I176" s="6" t="s">
        <v>1511</v>
      </c>
      <c r="J176" s="4">
        <v>0</v>
      </c>
      <c r="K176" s="4">
        <v>2</v>
      </c>
      <c r="L176" s="10" t="s">
        <v>6172</v>
      </c>
      <c r="M176" s="5" t="s">
        <v>3731</v>
      </c>
      <c r="N176" s="6" t="s">
        <v>3732</v>
      </c>
      <c r="O176" s="10" t="s">
        <v>6172</v>
      </c>
      <c r="P176" s="5" t="s">
        <v>1549</v>
      </c>
      <c r="Q176" s="10" t="s">
        <v>6172</v>
      </c>
      <c r="R176" s="10" t="s">
        <v>6172</v>
      </c>
      <c r="S176" s="10" t="s">
        <v>6172</v>
      </c>
      <c r="T176" s="10" t="s">
        <v>6172</v>
      </c>
      <c r="U176" s="10" t="s">
        <v>6172</v>
      </c>
      <c r="V176" s="10" t="s">
        <v>6172</v>
      </c>
    </row>
    <row r="177" spans="2:22" ht="51" x14ac:dyDescent="0.2">
      <c r="B177" s="7">
        <v>1943</v>
      </c>
      <c r="C177" s="4" t="s">
        <v>4871</v>
      </c>
      <c r="D177" s="4" t="s">
        <v>5947</v>
      </c>
      <c r="E177" s="16">
        <v>1904</v>
      </c>
      <c r="F177" s="10" t="s">
        <v>6172</v>
      </c>
      <c r="G177" s="4" t="s">
        <v>5003</v>
      </c>
      <c r="H177" s="6" t="s">
        <v>11</v>
      </c>
      <c r="I177" s="7" t="s">
        <v>1500</v>
      </c>
      <c r="J177" s="4">
        <v>0</v>
      </c>
      <c r="K177" s="4">
        <v>0</v>
      </c>
      <c r="L177" s="10" t="s">
        <v>6172</v>
      </c>
      <c r="M177" s="7" t="s">
        <v>1494</v>
      </c>
      <c r="N177" s="7" t="s">
        <v>1503</v>
      </c>
      <c r="O177" s="7" t="s">
        <v>1492</v>
      </c>
      <c r="P177" s="7" t="s">
        <v>322</v>
      </c>
      <c r="Q177" s="7" t="s">
        <v>5963</v>
      </c>
      <c r="R177" s="7" t="s">
        <v>5964</v>
      </c>
      <c r="S177" s="10" t="s">
        <v>6172</v>
      </c>
      <c r="T177" s="10" t="s">
        <v>6172</v>
      </c>
      <c r="U177" s="10" t="s">
        <v>6172</v>
      </c>
      <c r="V177" s="10" t="s">
        <v>6172</v>
      </c>
    </row>
    <row r="178" spans="2:22" ht="38.25" x14ac:dyDescent="0.2">
      <c r="B178" s="7">
        <v>13530</v>
      </c>
      <c r="C178" s="4" t="s">
        <v>4875</v>
      </c>
      <c r="D178" s="4" t="s">
        <v>5947</v>
      </c>
      <c r="E178" s="16">
        <v>1906</v>
      </c>
      <c r="F178" s="10" t="s">
        <v>6172</v>
      </c>
      <c r="G178" s="7" t="s">
        <v>5434</v>
      </c>
      <c r="H178" s="6" t="s">
        <v>430</v>
      </c>
      <c r="I178" s="7" t="s">
        <v>1646</v>
      </c>
      <c r="J178" s="4">
        <v>0</v>
      </c>
      <c r="K178" s="4">
        <v>5</v>
      </c>
      <c r="L178" s="10" t="s">
        <v>6172</v>
      </c>
      <c r="M178" s="7" t="s">
        <v>2660</v>
      </c>
      <c r="N178" s="7" t="s">
        <v>4055</v>
      </c>
      <c r="O178" s="10" t="s">
        <v>6172</v>
      </c>
      <c r="P178" s="7" t="s">
        <v>460</v>
      </c>
      <c r="Q178" s="10" t="s">
        <v>6172</v>
      </c>
      <c r="R178" s="10" t="s">
        <v>6172</v>
      </c>
      <c r="S178" s="10" t="s">
        <v>6172</v>
      </c>
      <c r="T178" s="10" t="s">
        <v>6172</v>
      </c>
      <c r="U178" s="10" t="s">
        <v>6172</v>
      </c>
      <c r="V178" s="10" t="s">
        <v>6172</v>
      </c>
    </row>
    <row r="179" spans="2:22" ht="38.25" x14ac:dyDescent="0.2">
      <c r="B179" s="7">
        <v>1990</v>
      </c>
      <c r="C179" s="4" t="s">
        <v>4877</v>
      </c>
      <c r="D179" s="4" t="s">
        <v>5947</v>
      </c>
      <c r="E179" s="16">
        <v>1906</v>
      </c>
      <c r="F179" s="10" t="s">
        <v>6172</v>
      </c>
      <c r="G179" s="7" t="s">
        <v>5688</v>
      </c>
      <c r="H179" s="7" t="s">
        <v>432</v>
      </c>
      <c r="I179" s="7" t="s">
        <v>2670</v>
      </c>
      <c r="J179" s="4">
        <v>3</v>
      </c>
      <c r="K179" s="4">
        <v>0</v>
      </c>
      <c r="L179" s="10" t="s">
        <v>6172</v>
      </c>
      <c r="M179" s="7" t="s">
        <v>1712</v>
      </c>
      <c r="N179" s="7" t="s">
        <v>4148</v>
      </c>
      <c r="O179" s="10" t="s">
        <v>6172</v>
      </c>
      <c r="P179" s="7" t="s">
        <v>460</v>
      </c>
      <c r="Q179" s="10" t="s">
        <v>6172</v>
      </c>
      <c r="R179" s="10" t="s">
        <v>6172</v>
      </c>
      <c r="S179" s="10" t="s">
        <v>6172</v>
      </c>
      <c r="T179" s="10" t="s">
        <v>6172</v>
      </c>
      <c r="U179" s="10" t="s">
        <v>6172</v>
      </c>
      <c r="V179" s="10" t="s">
        <v>6172</v>
      </c>
    </row>
    <row r="180" spans="2:22" ht="38.25" x14ac:dyDescent="0.2">
      <c r="B180" s="7">
        <v>953</v>
      </c>
      <c r="C180" s="4" t="s">
        <v>4884</v>
      </c>
      <c r="D180" s="4" t="s">
        <v>5947</v>
      </c>
      <c r="E180" s="16">
        <v>1907</v>
      </c>
      <c r="F180" s="10" t="s">
        <v>6172</v>
      </c>
      <c r="G180" s="4" t="s">
        <v>5201</v>
      </c>
      <c r="H180" s="6" t="s">
        <v>432</v>
      </c>
      <c r="I180" s="7"/>
      <c r="J180" s="4">
        <v>0</v>
      </c>
      <c r="K180" s="4">
        <v>0</v>
      </c>
      <c r="L180" s="10" t="s">
        <v>6172</v>
      </c>
      <c r="M180" s="7" t="s">
        <v>1604</v>
      </c>
      <c r="N180" s="7" t="s">
        <v>4625</v>
      </c>
      <c r="O180" s="10" t="s">
        <v>6172</v>
      </c>
      <c r="P180" s="7" t="s">
        <v>460</v>
      </c>
      <c r="Q180" s="10" t="s">
        <v>6172</v>
      </c>
      <c r="R180" s="10" t="s">
        <v>6172</v>
      </c>
      <c r="S180" s="10" t="s">
        <v>6172</v>
      </c>
      <c r="T180" s="10" t="s">
        <v>6172</v>
      </c>
      <c r="U180" s="10" t="s">
        <v>6172</v>
      </c>
      <c r="V180" s="10" t="s">
        <v>6172</v>
      </c>
    </row>
    <row r="181" spans="2:22" ht="51" x14ac:dyDescent="0.2">
      <c r="B181" s="7">
        <v>13478</v>
      </c>
      <c r="C181" s="4" t="s">
        <v>4877</v>
      </c>
      <c r="D181" s="4" t="s">
        <v>5947</v>
      </c>
      <c r="E181" s="16">
        <v>1906</v>
      </c>
      <c r="F181" s="10" t="s">
        <v>6172</v>
      </c>
      <c r="G181" s="7" t="s">
        <v>5921</v>
      </c>
      <c r="H181" s="7" t="s">
        <v>11</v>
      </c>
      <c r="I181" s="7" t="s">
        <v>1489</v>
      </c>
      <c r="J181" s="4">
        <v>1</v>
      </c>
      <c r="K181" s="4">
        <v>0</v>
      </c>
      <c r="L181" s="10" t="s">
        <v>6172</v>
      </c>
      <c r="M181" s="7" t="s">
        <v>4151</v>
      </c>
      <c r="N181" s="7" t="s">
        <v>4434</v>
      </c>
      <c r="O181" s="10" t="s">
        <v>6172</v>
      </c>
      <c r="P181" s="7" t="s">
        <v>1848</v>
      </c>
      <c r="Q181" s="10" t="s">
        <v>6172</v>
      </c>
      <c r="R181" s="10" t="s">
        <v>6172</v>
      </c>
      <c r="S181" s="10" t="s">
        <v>6172</v>
      </c>
      <c r="T181" s="10" t="s">
        <v>6172</v>
      </c>
      <c r="U181" s="10" t="s">
        <v>6172</v>
      </c>
      <c r="V181" s="10" t="s">
        <v>6172</v>
      </c>
    </row>
    <row r="182" spans="2:22" ht="38.25" x14ac:dyDescent="0.2">
      <c r="B182" s="7">
        <v>13492</v>
      </c>
      <c r="C182" s="4" t="s">
        <v>4877</v>
      </c>
      <c r="D182" s="4" t="s">
        <v>5947</v>
      </c>
      <c r="E182" s="16">
        <v>1906</v>
      </c>
      <c r="F182" s="10" t="s">
        <v>6172</v>
      </c>
      <c r="G182" s="7" t="s">
        <v>4435</v>
      </c>
      <c r="H182" s="7" t="s">
        <v>11</v>
      </c>
      <c r="I182" s="7" t="s">
        <v>1511</v>
      </c>
      <c r="J182" s="4">
        <v>0</v>
      </c>
      <c r="K182" s="4">
        <v>2</v>
      </c>
      <c r="L182" s="10" t="s">
        <v>6172</v>
      </c>
      <c r="M182" s="7" t="s">
        <v>1623</v>
      </c>
      <c r="N182" s="7" t="s">
        <v>4436</v>
      </c>
      <c r="O182" s="10" t="s">
        <v>6172</v>
      </c>
      <c r="P182" s="7" t="s">
        <v>1543</v>
      </c>
      <c r="Q182" s="10" t="s">
        <v>6172</v>
      </c>
      <c r="R182" s="10" t="s">
        <v>6172</v>
      </c>
      <c r="S182" s="10" t="s">
        <v>6172</v>
      </c>
      <c r="T182" s="10" t="s">
        <v>6172</v>
      </c>
      <c r="U182" s="10" t="s">
        <v>6172</v>
      </c>
      <c r="V182" s="10" t="s">
        <v>6172</v>
      </c>
    </row>
    <row r="183" spans="2:22" ht="38.25" x14ac:dyDescent="0.2">
      <c r="B183" s="7">
        <v>1979</v>
      </c>
      <c r="C183" s="4" t="s">
        <v>4884</v>
      </c>
      <c r="D183" s="4" t="s">
        <v>5947</v>
      </c>
      <c r="E183" s="16">
        <v>1906</v>
      </c>
      <c r="F183" s="10" t="s">
        <v>6172</v>
      </c>
      <c r="G183" s="4" t="s">
        <v>5023</v>
      </c>
      <c r="H183" s="6" t="s">
        <v>11</v>
      </c>
      <c r="I183" s="7" t="s">
        <v>1553</v>
      </c>
      <c r="J183" s="4">
        <v>2</v>
      </c>
      <c r="K183" s="4">
        <v>0</v>
      </c>
      <c r="L183" s="10" t="s">
        <v>6172</v>
      </c>
      <c r="M183" s="7" t="s">
        <v>1604</v>
      </c>
      <c r="N183" s="7" t="s">
        <v>4654</v>
      </c>
      <c r="O183" s="10" t="s">
        <v>6172</v>
      </c>
      <c r="P183" s="7" t="s">
        <v>1518</v>
      </c>
      <c r="Q183" s="10" t="s">
        <v>6172</v>
      </c>
      <c r="R183" s="10" t="s">
        <v>6172</v>
      </c>
      <c r="S183" s="10" t="s">
        <v>6172</v>
      </c>
      <c r="T183" s="10" t="s">
        <v>6172</v>
      </c>
      <c r="U183" s="10" t="s">
        <v>6172</v>
      </c>
      <c r="V183" s="10" t="s">
        <v>6172</v>
      </c>
    </row>
    <row r="184" spans="2:22" ht="51" x14ac:dyDescent="0.2">
      <c r="B184" s="5">
        <v>1980</v>
      </c>
      <c r="C184" s="4" t="s">
        <v>4885</v>
      </c>
      <c r="D184" s="4" t="s">
        <v>5947</v>
      </c>
      <c r="E184" s="15">
        <v>1906</v>
      </c>
      <c r="F184" s="10" t="s">
        <v>6172</v>
      </c>
      <c r="G184" s="4" t="s">
        <v>5100</v>
      </c>
      <c r="H184" s="6" t="s">
        <v>11</v>
      </c>
      <c r="I184" s="6" t="s">
        <v>1500</v>
      </c>
      <c r="J184" s="4">
        <v>0</v>
      </c>
      <c r="K184" s="4">
        <v>0</v>
      </c>
      <c r="L184" s="10" t="s">
        <v>6172</v>
      </c>
      <c r="M184" s="5" t="s">
        <v>1604</v>
      </c>
      <c r="N184" s="6" t="s">
        <v>3063</v>
      </c>
      <c r="O184" s="10" t="s">
        <v>6172</v>
      </c>
      <c r="P184" s="5" t="s">
        <v>2424</v>
      </c>
      <c r="Q184" s="10" t="s">
        <v>6172</v>
      </c>
      <c r="R184" s="10" t="s">
        <v>6172</v>
      </c>
      <c r="S184" s="10" t="s">
        <v>6172</v>
      </c>
      <c r="T184" s="10" t="s">
        <v>6172</v>
      </c>
      <c r="U184" s="10" t="s">
        <v>6172</v>
      </c>
      <c r="V184" s="10" t="s">
        <v>6172</v>
      </c>
    </row>
    <row r="185" spans="2:22" ht="51" x14ac:dyDescent="0.2">
      <c r="B185" s="5">
        <v>13525</v>
      </c>
      <c r="C185" s="4" t="s">
        <v>4885</v>
      </c>
      <c r="D185" s="4" t="s">
        <v>5947</v>
      </c>
      <c r="E185" s="15">
        <v>1906</v>
      </c>
      <c r="F185" s="10" t="s">
        <v>6172</v>
      </c>
      <c r="G185" s="4" t="s">
        <v>5003</v>
      </c>
      <c r="H185" s="6" t="s">
        <v>11</v>
      </c>
      <c r="I185" s="6" t="s">
        <v>1500</v>
      </c>
      <c r="J185" s="4">
        <v>0</v>
      </c>
      <c r="K185" s="4">
        <v>0</v>
      </c>
      <c r="L185" s="10" t="s">
        <v>6172</v>
      </c>
      <c r="M185" s="10" t="s">
        <v>6172</v>
      </c>
      <c r="N185" s="6" t="s">
        <v>3274</v>
      </c>
      <c r="O185" s="10" t="s">
        <v>6172</v>
      </c>
      <c r="P185" s="5" t="s">
        <v>460</v>
      </c>
      <c r="Q185" s="10" t="s">
        <v>6172</v>
      </c>
      <c r="R185" s="10" t="s">
        <v>6172</v>
      </c>
      <c r="S185" s="10" t="s">
        <v>6172</v>
      </c>
      <c r="T185" s="10" t="s">
        <v>6172</v>
      </c>
      <c r="U185" s="10" t="s">
        <v>6172</v>
      </c>
      <c r="V185" s="10" t="s">
        <v>6172</v>
      </c>
    </row>
    <row r="186" spans="2:22" ht="38.25" x14ac:dyDescent="0.2">
      <c r="B186" s="5">
        <v>13388</v>
      </c>
      <c r="C186" s="4" t="s">
        <v>4870</v>
      </c>
      <c r="D186" s="4" t="s">
        <v>5947</v>
      </c>
      <c r="E186" s="15">
        <v>1907</v>
      </c>
      <c r="F186" s="10" t="s">
        <v>6172</v>
      </c>
      <c r="G186" s="4" t="s">
        <v>4997</v>
      </c>
      <c r="H186" s="6" t="s">
        <v>11</v>
      </c>
      <c r="I186" s="6" t="s">
        <v>1511</v>
      </c>
      <c r="J186" s="4">
        <v>0</v>
      </c>
      <c r="K186" s="4">
        <v>2</v>
      </c>
      <c r="L186" s="10" t="s">
        <v>6172</v>
      </c>
      <c r="M186" s="5" t="s">
        <v>1997</v>
      </c>
      <c r="N186" s="6" t="s">
        <v>3783</v>
      </c>
      <c r="O186" s="10" t="s">
        <v>6172</v>
      </c>
      <c r="P186" s="5" t="s">
        <v>1492</v>
      </c>
      <c r="Q186" s="10" t="s">
        <v>6172</v>
      </c>
      <c r="R186" s="10" t="s">
        <v>6172</v>
      </c>
      <c r="S186" s="10" t="s">
        <v>6172</v>
      </c>
      <c r="T186" s="10" t="s">
        <v>6172</v>
      </c>
      <c r="U186" s="10" t="s">
        <v>6172</v>
      </c>
      <c r="V186" s="10" t="s">
        <v>6172</v>
      </c>
    </row>
    <row r="187" spans="2:22" ht="38.25" x14ac:dyDescent="0.2">
      <c r="B187" s="7">
        <v>13394</v>
      </c>
      <c r="C187" s="4" t="s">
        <v>4883</v>
      </c>
      <c r="D187" s="4" t="s">
        <v>5947</v>
      </c>
      <c r="E187" s="16">
        <v>1907</v>
      </c>
      <c r="F187" s="10" t="s">
        <v>6172</v>
      </c>
      <c r="G187" s="4" t="s">
        <v>5009</v>
      </c>
      <c r="H187" s="6" t="s">
        <v>11</v>
      </c>
      <c r="I187" s="7" t="s">
        <v>1500</v>
      </c>
      <c r="J187" s="4">
        <v>0</v>
      </c>
      <c r="K187" s="4">
        <v>0</v>
      </c>
      <c r="L187" s="10" t="s">
        <v>6172</v>
      </c>
      <c r="M187" s="7" t="s">
        <v>4602</v>
      </c>
      <c r="N187" s="7" t="s">
        <v>4603</v>
      </c>
      <c r="O187" s="10" t="s">
        <v>6172</v>
      </c>
      <c r="P187" s="7" t="s">
        <v>460</v>
      </c>
      <c r="Q187" s="10" t="s">
        <v>6172</v>
      </c>
      <c r="R187" s="10" t="s">
        <v>6172</v>
      </c>
      <c r="S187" s="10" t="s">
        <v>6172</v>
      </c>
      <c r="T187" s="10" t="s">
        <v>6172</v>
      </c>
      <c r="U187" s="10" t="s">
        <v>6172</v>
      </c>
      <c r="V187" s="10" t="s">
        <v>6172</v>
      </c>
    </row>
    <row r="188" spans="2:22" ht="51" x14ac:dyDescent="0.2">
      <c r="B188" s="5">
        <v>956</v>
      </c>
      <c r="C188" s="4" t="s">
        <v>4885</v>
      </c>
      <c r="D188" s="4" t="s">
        <v>5947</v>
      </c>
      <c r="E188" s="15">
        <v>1907</v>
      </c>
      <c r="F188" s="10" t="s">
        <v>6172</v>
      </c>
      <c r="G188" s="4" t="s">
        <v>5225</v>
      </c>
      <c r="H188" s="6" t="s">
        <v>432</v>
      </c>
      <c r="I188" s="5" t="s">
        <v>1785</v>
      </c>
      <c r="J188" s="4">
        <v>2</v>
      </c>
      <c r="K188" s="4">
        <v>0</v>
      </c>
      <c r="L188" s="10" t="s">
        <v>6172</v>
      </c>
      <c r="M188" s="5" t="s">
        <v>1604</v>
      </c>
      <c r="N188" s="6" t="s">
        <v>3045</v>
      </c>
      <c r="O188" s="6" t="s">
        <v>358</v>
      </c>
      <c r="P188" s="5" t="s">
        <v>460</v>
      </c>
      <c r="Q188" s="10" t="s">
        <v>6172</v>
      </c>
      <c r="R188" s="10" t="s">
        <v>6172</v>
      </c>
      <c r="S188" s="10" t="s">
        <v>6172</v>
      </c>
      <c r="T188" s="10" t="s">
        <v>6172</v>
      </c>
      <c r="U188" s="10" t="s">
        <v>6172</v>
      </c>
      <c r="V188" s="10" t="s">
        <v>6172</v>
      </c>
    </row>
    <row r="189" spans="2:22" ht="51" x14ac:dyDescent="0.2">
      <c r="B189" s="7">
        <v>13415</v>
      </c>
      <c r="C189" s="4" t="s">
        <v>4884</v>
      </c>
      <c r="D189" s="4" t="s">
        <v>5947</v>
      </c>
      <c r="E189" s="16">
        <v>1907</v>
      </c>
      <c r="F189" s="10" t="s">
        <v>6172</v>
      </c>
      <c r="G189" s="4" t="s">
        <v>5128</v>
      </c>
      <c r="H189" s="6" t="s">
        <v>11</v>
      </c>
      <c r="I189" s="7" t="s">
        <v>1500</v>
      </c>
      <c r="J189" s="4">
        <v>0</v>
      </c>
      <c r="K189" s="4">
        <v>0</v>
      </c>
      <c r="L189" s="10" t="s">
        <v>6172</v>
      </c>
      <c r="M189" s="7" t="s">
        <v>1604</v>
      </c>
      <c r="N189" s="7" t="s">
        <v>4750</v>
      </c>
      <c r="O189" s="10" t="s">
        <v>6172</v>
      </c>
      <c r="P189" s="7" t="s">
        <v>1708</v>
      </c>
      <c r="Q189" s="10" t="s">
        <v>6172</v>
      </c>
      <c r="R189" s="10" t="s">
        <v>6172</v>
      </c>
      <c r="S189" s="10" t="s">
        <v>6172</v>
      </c>
      <c r="T189" s="10" t="s">
        <v>6172</v>
      </c>
      <c r="U189" s="10" t="s">
        <v>6172</v>
      </c>
      <c r="V189" s="10" t="s">
        <v>6172</v>
      </c>
    </row>
    <row r="190" spans="2:22" ht="38.25" x14ac:dyDescent="0.2">
      <c r="B190" s="6">
        <v>2041</v>
      </c>
      <c r="C190" s="4" t="s">
        <v>4880</v>
      </c>
      <c r="D190" s="4" t="s">
        <v>5947</v>
      </c>
      <c r="E190" s="13">
        <v>1908</v>
      </c>
      <c r="F190" s="10" t="s">
        <v>6172</v>
      </c>
      <c r="G190" s="4" t="s">
        <v>5318</v>
      </c>
      <c r="H190" s="6" t="s">
        <v>432</v>
      </c>
      <c r="I190" s="6" t="s">
        <v>2208</v>
      </c>
      <c r="J190" s="4">
        <v>8</v>
      </c>
      <c r="K190" s="4">
        <v>0</v>
      </c>
      <c r="L190" s="10" t="s">
        <v>6172</v>
      </c>
      <c r="M190" s="6" t="s">
        <v>2675</v>
      </c>
      <c r="N190" s="6" t="s">
        <v>2676</v>
      </c>
      <c r="O190" s="10" t="s">
        <v>6172</v>
      </c>
      <c r="P190" s="6" t="s">
        <v>460</v>
      </c>
      <c r="Q190" s="10" t="s">
        <v>6172</v>
      </c>
      <c r="R190" s="10" t="s">
        <v>6172</v>
      </c>
      <c r="S190" s="10" t="s">
        <v>6172</v>
      </c>
      <c r="T190" s="10" t="s">
        <v>6172</v>
      </c>
      <c r="U190" s="10" t="s">
        <v>6172</v>
      </c>
      <c r="V190" s="10" t="s">
        <v>6172</v>
      </c>
    </row>
    <row r="191" spans="2:22" ht="51" x14ac:dyDescent="0.2">
      <c r="B191" s="5">
        <v>1995</v>
      </c>
      <c r="C191" s="4" t="s">
        <v>4885</v>
      </c>
      <c r="D191" s="4" t="s">
        <v>5947</v>
      </c>
      <c r="E191" s="15">
        <v>1907</v>
      </c>
      <c r="F191" s="10" t="s">
        <v>6172</v>
      </c>
      <c r="G191" s="4" t="s">
        <v>5112</v>
      </c>
      <c r="H191" s="6" t="s">
        <v>11</v>
      </c>
      <c r="I191" s="6" t="s">
        <v>1665</v>
      </c>
      <c r="J191" s="4">
        <v>2</v>
      </c>
      <c r="K191" s="4">
        <v>1</v>
      </c>
      <c r="L191" s="10" t="s">
        <v>6172</v>
      </c>
      <c r="M191" s="5" t="s">
        <v>1604</v>
      </c>
      <c r="N191" s="6" t="s">
        <v>3064</v>
      </c>
      <c r="O191" s="10" t="s">
        <v>6172</v>
      </c>
      <c r="P191" s="5" t="s">
        <v>3065</v>
      </c>
      <c r="Q191" s="10" t="s">
        <v>6172</v>
      </c>
      <c r="R191" s="10" t="s">
        <v>6172</v>
      </c>
      <c r="S191" s="10" t="s">
        <v>6172</v>
      </c>
      <c r="T191" s="10" t="s">
        <v>6172</v>
      </c>
      <c r="U191" s="10" t="s">
        <v>6172</v>
      </c>
      <c r="V191" s="10" t="s">
        <v>6172</v>
      </c>
    </row>
    <row r="192" spans="2:22" ht="38.25" x14ac:dyDescent="0.2">
      <c r="B192" s="5">
        <v>13440</v>
      </c>
      <c r="C192" s="4" t="s">
        <v>4885</v>
      </c>
      <c r="D192" s="4" t="s">
        <v>5947</v>
      </c>
      <c r="E192" s="15">
        <v>1907</v>
      </c>
      <c r="F192" s="10" t="s">
        <v>6172</v>
      </c>
      <c r="G192" s="4" t="s">
        <v>5003</v>
      </c>
      <c r="H192" s="6" t="s">
        <v>11</v>
      </c>
      <c r="I192" s="6" t="s">
        <v>1493</v>
      </c>
      <c r="J192" s="4">
        <v>0</v>
      </c>
      <c r="K192" s="4">
        <v>1</v>
      </c>
      <c r="L192" s="10" t="s">
        <v>6172</v>
      </c>
      <c r="M192" s="10" t="s">
        <v>6172</v>
      </c>
      <c r="N192" s="6" t="s">
        <v>3273</v>
      </c>
      <c r="O192" s="10" t="s">
        <v>6172</v>
      </c>
      <c r="P192" s="5" t="s">
        <v>1708</v>
      </c>
      <c r="Q192" s="10" t="s">
        <v>6172</v>
      </c>
      <c r="R192" s="10" t="s">
        <v>6172</v>
      </c>
      <c r="S192" s="10" t="s">
        <v>6172</v>
      </c>
      <c r="T192" s="10" t="s">
        <v>6172</v>
      </c>
      <c r="U192" s="10" t="s">
        <v>6172</v>
      </c>
      <c r="V192" s="10" t="s">
        <v>6172</v>
      </c>
    </row>
    <row r="193" spans="2:22" ht="38.25" x14ac:dyDescent="0.2">
      <c r="B193" s="5">
        <v>13277</v>
      </c>
      <c r="C193" s="4" t="s">
        <v>4870</v>
      </c>
      <c r="D193" s="4" t="s">
        <v>5947</v>
      </c>
      <c r="E193" s="15">
        <v>1908</v>
      </c>
      <c r="F193" s="10" t="s">
        <v>6172</v>
      </c>
      <c r="G193" s="10" t="s">
        <v>6172</v>
      </c>
      <c r="H193" s="6" t="s">
        <v>445</v>
      </c>
      <c r="I193" s="6" t="s">
        <v>3780</v>
      </c>
      <c r="J193" s="4">
        <v>29</v>
      </c>
      <c r="K193" s="4">
        <v>10</v>
      </c>
      <c r="L193" s="10" t="s">
        <v>6172</v>
      </c>
      <c r="M193" s="5" t="s">
        <v>2775</v>
      </c>
      <c r="N193" s="6" t="s">
        <v>3781</v>
      </c>
      <c r="O193" s="10" t="s">
        <v>6172</v>
      </c>
      <c r="P193" s="5" t="s">
        <v>1583</v>
      </c>
      <c r="Q193" s="10" t="s">
        <v>6172</v>
      </c>
      <c r="R193" s="10" t="s">
        <v>6172</v>
      </c>
      <c r="S193" s="10" t="s">
        <v>6172</v>
      </c>
      <c r="T193" s="10" t="s">
        <v>6172</v>
      </c>
      <c r="U193" s="10" t="s">
        <v>6172</v>
      </c>
      <c r="V193" s="10" t="s">
        <v>6172</v>
      </c>
    </row>
    <row r="194" spans="2:22" ht="38.25" x14ac:dyDescent="0.2">
      <c r="B194" s="7">
        <v>2027</v>
      </c>
      <c r="C194" s="4" t="s">
        <v>4877</v>
      </c>
      <c r="D194" s="4" t="s">
        <v>5947</v>
      </c>
      <c r="E194" s="16">
        <v>1908</v>
      </c>
      <c r="F194" s="10" t="s">
        <v>6172</v>
      </c>
      <c r="G194" s="7" t="s">
        <v>5625</v>
      </c>
      <c r="H194" s="7" t="s">
        <v>11</v>
      </c>
      <c r="I194" s="7" t="s">
        <v>2191</v>
      </c>
      <c r="J194" s="4">
        <v>2</v>
      </c>
      <c r="K194" s="4">
        <v>3</v>
      </c>
      <c r="L194" s="10" t="s">
        <v>6172</v>
      </c>
      <c r="M194" s="7" t="s">
        <v>1497</v>
      </c>
      <c r="N194" s="7" t="s">
        <v>4149</v>
      </c>
      <c r="O194" s="10" t="s">
        <v>6172</v>
      </c>
      <c r="P194" s="7" t="s">
        <v>460</v>
      </c>
      <c r="Q194" s="10" t="s">
        <v>6172</v>
      </c>
      <c r="R194" s="10" t="s">
        <v>6172</v>
      </c>
      <c r="S194" s="10" t="s">
        <v>6172</v>
      </c>
      <c r="T194" s="10" t="s">
        <v>6172</v>
      </c>
      <c r="U194" s="10" t="s">
        <v>6172</v>
      </c>
      <c r="V194" s="10" t="s">
        <v>6172</v>
      </c>
    </row>
    <row r="195" spans="2:22" ht="51" x14ac:dyDescent="0.2">
      <c r="B195" s="6">
        <v>2028</v>
      </c>
      <c r="C195" s="4" t="s">
        <v>4878</v>
      </c>
      <c r="D195" s="4" t="s">
        <v>5947</v>
      </c>
      <c r="E195" s="13">
        <v>1908</v>
      </c>
      <c r="F195" s="10" t="s">
        <v>6172</v>
      </c>
      <c r="G195" s="4" t="s">
        <v>5053</v>
      </c>
      <c r="H195" s="6" t="s">
        <v>11</v>
      </c>
      <c r="I195" s="6" t="s">
        <v>1801</v>
      </c>
      <c r="J195" s="4">
        <v>1</v>
      </c>
      <c r="K195" s="4">
        <v>0</v>
      </c>
      <c r="L195" s="10" t="s">
        <v>6172</v>
      </c>
      <c r="M195" s="6" t="s">
        <v>1849</v>
      </c>
      <c r="N195" s="6" t="s">
        <v>1850</v>
      </c>
      <c r="O195" s="10" t="s">
        <v>6172</v>
      </c>
      <c r="P195" s="6" t="s">
        <v>460</v>
      </c>
      <c r="Q195" s="10" t="s">
        <v>6172</v>
      </c>
      <c r="R195" s="10" t="s">
        <v>6172</v>
      </c>
      <c r="S195" s="10" t="s">
        <v>6172</v>
      </c>
      <c r="T195" s="10" t="s">
        <v>6172</v>
      </c>
      <c r="U195" s="10" t="s">
        <v>6172</v>
      </c>
      <c r="V195" s="10" t="s">
        <v>6172</v>
      </c>
    </row>
    <row r="196" spans="2:22" ht="38.25" x14ac:dyDescent="0.2">
      <c r="B196" s="6">
        <v>2025</v>
      </c>
      <c r="C196" s="4" t="s">
        <v>4880</v>
      </c>
      <c r="D196" s="4" t="s">
        <v>5947</v>
      </c>
      <c r="E196" s="13">
        <v>1908</v>
      </c>
      <c r="F196" s="10" t="s">
        <v>6172</v>
      </c>
      <c r="G196" s="4" t="s">
        <v>5091</v>
      </c>
      <c r="H196" s="6" t="s">
        <v>11</v>
      </c>
      <c r="I196" s="6" t="s">
        <v>1489</v>
      </c>
      <c r="J196" s="4">
        <v>1</v>
      </c>
      <c r="K196" s="4">
        <v>0</v>
      </c>
      <c r="L196" s="10" t="s">
        <v>6172</v>
      </c>
      <c r="M196" s="6" t="s">
        <v>1675</v>
      </c>
      <c r="N196" s="6" t="s">
        <v>2674</v>
      </c>
      <c r="O196" s="10" t="s">
        <v>6172</v>
      </c>
      <c r="P196" s="6" t="s">
        <v>2341</v>
      </c>
      <c r="Q196" s="10" t="s">
        <v>6172</v>
      </c>
      <c r="R196" s="10" t="s">
        <v>6172</v>
      </c>
      <c r="S196" s="10" t="s">
        <v>6172</v>
      </c>
      <c r="T196" s="10" t="s">
        <v>6172</v>
      </c>
      <c r="U196" s="10" t="s">
        <v>6172</v>
      </c>
      <c r="V196" s="10" t="s">
        <v>6172</v>
      </c>
    </row>
    <row r="197" spans="2:22" ht="51" x14ac:dyDescent="0.2">
      <c r="B197" s="7">
        <v>1003</v>
      </c>
      <c r="C197" s="4" t="s">
        <v>4884</v>
      </c>
      <c r="D197" s="4" t="s">
        <v>5947</v>
      </c>
      <c r="E197" s="16">
        <v>1908</v>
      </c>
      <c r="F197" s="10" t="s">
        <v>6172</v>
      </c>
      <c r="G197" s="4" t="s">
        <v>5251</v>
      </c>
      <c r="H197" s="6" t="s">
        <v>432</v>
      </c>
      <c r="I197" s="7" t="s">
        <v>4628</v>
      </c>
      <c r="J197" s="4">
        <v>1</v>
      </c>
      <c r="K197" s="4">
        <v>30</v>
      </c>
      <c r="L197" s="10" t="s">
        <v>6172</v>
      </c>
      <c r="M197" s="7" t="s">
        <v>1604</v>
      </c>
      <c r="N197" s="7" t="s">
        <v>4629</v>
      </c>
      <c r="O197" s="10" t="s">
        <v>6172</v>
      </c>
      <c r="P197" s="7" t="s">
        <v>460</v>
      </c>
      <c r="Q197" s="10" t="s">
        <v>6172</v>
      </c>
      <c r="R197" s="10" t="s">
        <v>6172</v>
      </c>
      <c r="S197" s="10" t="s">
        <v>6172</v>
      </c>
      <c r="T197" s="10" t="s">
        <v>6172</v>
      </c>
      <c r="U197" s="10" t="s">
        <v>6172</v>
      </c>
      <c r="V197" s="10" t="s">
        <v>6172</v>
      </c>
    </row>
    <row r="198" spans="2:22" ht="25.5" x14ac:dyDescent="0.2">
      <c r="B198" s="6">
        <v>2026</v>
      </c>
      <c r="C198" s="4" t="s">
        <v>4882</v>
      </c>
      <c r="D198" s="4" t="s">
        <v>5947</v>
      </c>
      <c r="E198" s="13">
        <v>1908</v>
      </c>
      <c r="F198" s="10" t="s">
        <v>6172</v>
      </c>
      <c r="G198" s="4" t="s">
        <v>5003</v>
      </c>
      <c r="H198" s="6" t="s">
        <v>11</v>
      </c>
      <c r="I198" s="6" t="s">
        <v>1489</v>
      </c>
      <c r="J198" s="4">
        <v>1</v>
      </c>
      <c r="K198" s="4">
        <v>0</v>
      </c>
      <c r="L198" s="10" t="s">
        <v>6172</v>
      </c>
      <c r="M198" s="6" t="s">
        <v>1494</v>
      </c>
      <c r="N198" s="6" t="s">
        <v>2898</v>
      </c>
      <c r="O198" s="10" t="s">
        <v>6172</v>
      </c>
      <c r="P198" s="6" t="s">
        <v>1669</v>
      </c>
      <c r="Q198" s="10" t="s">
        <v>6172</v>
      </c>
      <c r="R198" s="10" t="s">
        <v>6172</v>
      </c>
      <c r="S198" s="10" t="s">
        <v>6172</v>
      </c>
      <c r="T198" s="10" t="s">
        <v>6172</v>
      </c>
      <c r="U198" s="10" t="s">
        <v>6172</v>
      </c>
      <c r="V198" s="10" t="s">
        <v>6172</v>
      </c>
    </row>
    <row r="199" spans="2:22" ht="25.5" x14ac:dyDescent="0.2">
      <c r="B199" s="7">
        <v>1002</v>
      </c>
      <c r="C199" s="4" t="s">
        <v>4877</v>
      </c>
      <c r="D199" s="4" t="s">
        <v>5947</v>
      </c>
      <c r="E199" s="16">
        <v>1909</v>
      </c>
      <c r="F199" s="10" t="s">
        <v>6172</v>
      </c>
      <c r="G199" s="7" t="s">
        <v>5858</v>
      </c>
      <c r="H199" s="7" t="s">
        <v>432</v>
      </c>
      <c r="I199" s="7" t="s">
        <v>1658</v>
      </c>
      <c r="J199" s="4">
        <v>4</v>
      </c>
      <c r="K199" s="4">
        <v>0</v>
      </c>
      <c r="L199" s="10" t="s">
        <v>6172</v>
      </c>
      <c r="M199" s="7" t="s">
        <v>1497</v>
      </c>
      <c r="N199" s="7" t="s">
        <v>4126</v>
      </c>
      <c r="O199" s="10" t="s">
        <v>6172</v>
      </c>
      <c r="P199" s="7" t="s">
        <v>460</v>
      </c>
      <c r="Q199" s="10" t="s">
        <v>6172</v>
      </c>
      <c r="R199" s="10" t="s">
        <v>6172</v>
      </c>
      <c r="S199" s="10" t="s">
        <v>6172</v>
      </c>
      <c r="T199" s="10" t="s">
        <v>6172</v>
      </c>
      <c r="U199" s="10" t="s">
        <v>6172</v>
      </c>
      <c r="V199" s="10" t="s">
        <v>6172</v>
      </c>
    </row>
    <row r="200" spans="2:22" ht="25.5" x14ac:dyDescent="0.2">
      <c r="B200" s="5">
        <v>13365</v>
      </c>
      <c r="C200" s="4" t="s">
        <v>4885</v>
      </c>
      <c r="D200" s="4" t="s">
        <v>5947</v>
      </c>
      <c r="E200" s="15">
        <v>1908</v>
      </c>
      <c r="F200" s="10" t="s">
        <v>6172</v>
      </c>
      <c r="G200" s="4" t="s">
        <v>5003</v>
      </c>
      <c r="H200" s="6" t="s">
        <v>11</v>
      </c>
      <c r="I200" s="6" t="s">
        <v>1500</v>
      </c>
      <c r="J200" s="4">
        <v>0</v>
      </c>
      <c r="K200" s="4">
        <v>0</v>
      </c>
      <c r="L200" s="10" t="s">
        <v>6172</v>
      </c>
      <c r="M200" s="10" t="s">
        <v>6172</v>
      </c>
      <c r="N200" s="6" t="s">
        <v>3272</v>
      </c>
      <c r="O200" s="10" t="s">
        <v>6172</v>
      </c>
      <c r="P200" s="5" t="s">
        <v>460</v>
      </c>
      <c r="Q200" s="10" t="s">
        <v>6172</v>
      </c>
      <c r="R200" s="10" t="s">
        <v>6172</v>
      </c>
      <c r="S200" s="10" t="s">
        <v>6172</v>
      </c>
      <c r="T200" s="10" t="s">
        <v>6172</v>
      </c>
      <c r="U200" s="10" t="s">
        <v>6172</v>
      </c>
      <c r="V200" s="10" t="s">
        <v>6172</v>
      </c>
    </row>
    <row r="201" spans="2:22" ht="38.25" x14ac:dyDescent="0.2">
      <c r="B201" s="6">
        <v>13316</v>
      </c>
      <c r="C201" s="4" t="s">
        <v>4886</v>
      </c>
      <c r="D201" s="4" t="s">
        <v>5947</v>
      </c>
      <c r="E201" s="13">
        <v>1908</v>
      </c>
      <c r="F201" s="10" t="s">
        <v>6172</v>
      </c>
      <c r="G201" s="4" t="s">
        <v>4994</v>
      </c>
      <c r="H201" s="6" t="s">
        <v>11</v>
      </c>
      <c r="I201" s="6" t="s">
        <v>1511</v>
      </c>
      <c r="J201" s="4">
        <v>0</v>
      </c>
      <c r="K201" s="4">
        <v>2</v>
      </c>
      <c r="L201" s="10" t="s">
        <v>6172</v>
      </c>
      <c r="M201" s="6" t="s">
        <v>1581</v>
      </c>
      <c r="N201" s="6" t="s">
        <v>3411</v>
      </c>
      <c r="O201" s="10" t="s">
        <v>6172</v>
      </c>
      <c r="P201" s="6" t="s">
        <v>460</v>
      </c>
      <c r="Q201" s="10" t="s">
        <v>6172</v>
      </c>
      <c r="R201" s="10" t="s">
        <v>6172</v>
      </c>
      <c r="S201" s="10" t="s">
        <v>6172</v>
      </c>
      <c r="T201" s="10" t="s">
        <v>6172</v>
      </c>
      <c r="U201" s="10" t="s">
        <v>6172</v>
      </c>
      <c r="V201" s="10" t="s">
        <v>6172</v>
      </c>
    </row>
    <row r="202" spans="2:22" ht="25.5" x14ac:dyDescent="0.2">
      <c r="B202" s="5">
        <v>13282</v>
      </c>
      <c r="C202" s="4" t="s">
        <v>4870</v>
      </c>
      <c r="D202" s="4" t="s">
        <v>5947</v>
      </c>
      <c r="E202" s="15">
        <v>1909</v>
      </c>
      <c r="F202" s="10" t="s">
        <v>6172</v>
      </c>
      <c r="G202" s="4" t="s">
        <v>4996</v>
      </c>
      <c r="H202" s="6" t="s">
        <v>11</v>
      </c>
      <c r="I202" s="6" t="s">
        <v>2191</v>
      </c>
      <c r="J202" s="4">
        <v>2</v>
      </c>
      <c r="K202" s="4">
        <v>3</v>
      </c>
      <c r="L202" s="10" t="s">
        <v>6172</v>
      </c>
      <c r="M202" s="5" t="s">
        <v>2775</v>
      </c>
      <c r="N202" s="6" t="s">
        <v>3782</v>
      </c>
      <c r="O202" s="10" t="s">
        <v>6172</v>
      </c>
      <c r="P202" s="5" t="s">
        <v>1543</v>
      </c>
      <c r="Q202" s="10" t="s">
        <v>6172</v>
      </c>
      <c r="R202" s="10" t="s">
        <v>6172</v>
      </c>
      <c r="S202" s="10" t="s">
        <v>6172</v>
      </c>
      <c r="T202" s="10" t="s">
        <v>6172</v>
      </c>
      <c r="U202" s="10" t="s">
        <v>6172</v>
      </c>
      <c r="V202" s="10" t="s">
        <v>6172</v>
      </c>
    </row>
    <row r="203" spans="2:22" ht="38.25" x14ac:dyDescent="0.2">
      <c r="B203" s="5">
        <v>6323</v>
      </c>
      <c r="C203" s="4" t="s">
        <v>4885</v>
      </c>
      <c r="D203" s="4" t="s">
        <v>5947</v>
      </c>
      <c r="E203" s="15">
        <v>1909</v>
      </c>
      <c r="F203" s="10" t="s">
        <v>6172</v>
      </c>
      <c r="G203" s="4" t="s">
        <v>5398</v>
      </c>
      <c r="H203" s="6" t="s">
        <v>432</v>
      </c>
      <c r="I203" s="6" t="s">
        <v>1655</v>
      </c>
      <c r="J203" s="4">
        <v>3</v>
      </c>
      <c r="K203" s="4">
        <v>0</v>
      </c>
      <c r="L203" s="10" t="s">
        <v>6172</v>
      </c>
      <c r="M203" s="10" t="s">
        <v>6172</v>
      </c>
      <c r="N203" s="6" t="s">
        <v>3190</v>
      </c>
      <c r="O203" s="10" t="s">
        <v>6172</v>
      </c>
      <c r="P203" s="5" t="s">
        <v>460</v>
      </c>
      <c r="Q203" s="10" t="s">
        <v>6172</v>
      </c>
      <c r="R203" s="10" t="s">
        <v>6172</v>
      </c>
      <c r="S203" s="10" t="s">
        <v>6172</v>
      </c>
      <c r="T203" s="10" t="s">
        <v>6172</v>
      </c>
      <c r="U203" s="10" t="s">
        <v>6172</v>
      </c>
      <c r="V203" s="10" t="s">
        <v>6172</v>
      </c>
    </row>
    <row r="204" spans="2:22" ht="51" x14ac:dyDescent="0.2">
      <c r="B204" s="7">
        <v>2045</v>
      </c>
      <c r="C204" s="4" t="s">
        <v>4877</v>
      </c>
      <c r="D204" s="4" t="s">
        <v>5947</v>
      </c>
      <c r="E204" s="16">
        <v>1909</v>
      </c>
      <c r="F204" s="10" t="s">
        <v>6172</v>
      </c>
      <c r="G204" s="7" t="s">
        <v>5648</v>
      </c>
      <c r="H204" s="7" t="s">
        <v>11</v>
      </c>
      <c r="I204" s="7" t="s">
        <v>1489</v>
      </c>
      <c r="J204" s="4">
        <v>1</v>
      </c>
      <c r="K204" s="4">
        <v>0</v>
      </c>
      <c r="L204" s="10" t="s">
        <v>6172</v>
      </c>
      <c r="M204" s="7" t="s">
        <v>1581</v>
      </c>
      <c r="N204" s="7" t="s">
        <v>4150</v>
      </c>
      <c r="O204" s="10" t="s">
        <v>6172</v>
      </c>
      <c r="P204" s="7" t="s">
        <v>1499</v>
      </c>
      <c r="Q204" s="10" t="s">
        <v>6172</v>
      </c>
      <c r="R204" s="10" t="s">
        <v>6172</v>
      </c>
      <c r="S204" s="10" t="s">
        <v>6172</v>
      </c>
      <c r="T204" s="10" t="s">
        <v>6172</v>
      </c>
      <c r="U204" s="10" t="s">
        <v>6172</v>
      </c>
      <c r="V204" s="10" t="s">
        <v>6172</v>
      </c>
    </row>
    <row r="205" spans="2:22" ht="38.25" x14ac:dyDescent="0.2">
      <c r="B205" s="7">
        <v>13275</v>
      </c>
      <c r="C205" s="4" t="s">
        <v>4877</v>
      </c>
      <c r="D205" s="4" t="s">
        <v>5947</v>
      </c>
      <c r="E205" s="16">
        <v>1909</v>
      </c>
      <c r="F205" s="10" t="s">
        <v>6172</v>
      </c>
      <c r="G205" s="7" t="s">
        <v>4431</v>
      </c>
      <c r="H205" s="7" t="s">
        <v>11</v>
      </c>
      <c r="I205" s="7" t="s">
        <v>1500</v>
      </c>
      <c r="J205" s="4">
        <v>0</v>
      </c>
      <c r="K205" s="4">
        <v>0</v>
      </c>
      <c r="L205" s="10" t="s">
        <v>6172</v>
      </c>
      <c r="M205" s="7" t="s">
        <v>4432</v>
      </c>
      <c r="N205" s="7" t="s">
        <v>4433</v>
      </c>
      <c r="O205" s="10" t="s">
        <v>6172</v>
      </c>
      <c r="P205" s="7" t="s">
        <v>460</v>
      </c>
      <c r="Q205" s="10" t="s">
        <v>6172</v>
      </c>
      <c r="R205" s="10" t="s">
        <v>6172</v>
      </c>
      <c r="S205" s="10" t="s">
        <v>6172</v>
      </c>
      <c r="T205" s="10" t="s">
        <v>6172</v>
      </c>
      <c r="U205" s="10" t="s">
        <v>6172</v>
      </c>
      <c r="V205" s="10" t="s">
        <v>6172</v>
      </c>
    </row>
    <row r="206" spans="2:22" ht="38.25" x14ac:dyDescent="0.2">
      <c r="B206" s="6">
        <v>996</v>
      </c>
      <c r="C206" s="4" t="s">
        <v>4878</v>
      </c>
      <c r="D206" s="4" t="s">
        <v>5947</v>
      </c>
      <c r="E206" s="13">
        <v>1909</v>
      </c>
      <c r="F206" s="10" t="s">
        <v>6172</v>
      </c>
      <c r="G206" s="6" t="s">
        <v>5586</v>
      </c>
      <c r="H206" s="7" t="s">
        <v>437</v>
      </c>
      <c r="I206" s="6" t="s">
        <v>1817</v>
      </c>
      <c r="J206" s="4">
        <v>10</v>
      </c>
      <c r="K206" s="4">
        <v>0</v>
      </c>
      <c r="L206" s="10" t="s">
        <v>6172</v>
      </c>
      <c r="M206" s="6" t="s">
        <v>1494</v>
      </c>
      <c r="N206" s="6" t="s">
        <v>1818</v>
      </c>
      <c r="O206" s="10" t="s">
        <v>6172</v>
      </c>
      <c r="P206" s="6" t="s">
        <v>460</v>
      </c>
      <c r="Q206" s="10" t="s">
        <v>6172</v>
      </c>
      <c r="R206" s="10" t="s">
        <v>6172</v>
      </c>
      <c r="S206" s="10" t="s">
        <v>6172</v>
      </c>
      <c r="T206" s="10" t="s">
        <v>6172</v>
      </c>
      <c r="U206" s="10" t="s">
        <v>6172</v>
      </c>
      <c r="V206" s="10" t="s">
        <v>6172</v>
      </c>
    </row>
    <row r="207" spans="2:22" ht="38.25" x14ac:dyDescent="0.2">
      <c r="B207" s="6">
        <v>2048</v>
      </c>
      <c r="C207" s="4" t="s">
        <v>4878</v>
      </c>
      <c r="D207" s="4" t="s">
        <v>5947</v>
      </c>
      <c r="E207" s="13">
        <v>1909</v>
      </c>
      <c r="F207" s="10" t="s">
        <v>6172</v>
      </c>
      <c r="G207" s="6" t="s">
        <v>5939</v>
      </c>
      <c r="H207" s="6" t="s">
        <v>437</v>
      </c>
      <c r="I207" s="6" t="s">
        <v>1826</v>
      </c>
      <c r="J207" s="4">
        <v>11</v>
      </c>
      <c r="K207" s="4">
        <v>0</v>
      </c>
      <c r="L207" s="10" t="s">
        <v>6172</v>
      </c>
      <c r="M207" s="6" t="s">
        <v>1851</v>
      </c>
      <c r="N207" s="6" t="s">
        <v>1852</v>
      </c>
      <c r="O207" s="10" t="s">
        <v>6172</v>
      </c>
      <c r="P207" s="6" t="s">
        <v>1488</v>
      </c>
      <c r="Q207" s="10" t="s">
        <v>6172</v>
      </c>
      <c r="R207" s="10" t="s">
        <v>6172</v>
      </c>
      <c r="S207" s="10" t="s">
        <v>6172</v>
      </c>
      <c r="T207" s="10" t="s">
        <v>6172</v>
      </c>
      <c r="U207" s="10" t="s">
        <v>6172</v>
      </c>
      <c r="V207" s="10" t="s">
        <v>6172</v>
      </c>
    </row>
    <row r="208" spans="2:22" ht="51" x14ac:dyDescent="0.2">
      <c r="B208" s="6">
        <v>2052</v>
      </c>
      <c r="C208" s="4" t="s">
        <v>4878</v>
      </c>
      <c r="D208" s="4" t="s">
        <v>5947</v>
      </c>
      <c r="E208" s="13">
        <v>1909</v>
      </c>
      <c r="F208" s="10" t="s">
        <v>6172</v>
      </c>
      <c r="G208" s="6" t="s">
        <v>5503</v>
      </c>
      <c r="H208" s="6" t="s">
        <v>445</v>
      </c>
      <c r="I208" s="6" t="s">
        <v>1532</v>
      </c>
      <c r="J208" s="4">
        <v>1</v>
      </c>
      <c r="K208" s="4">
        <v>1</v>
      </c>
      <c r="L208" s="10" t="s">
        <v>6172</v>
      </c>
      <c r="M208" s="6" t="s">
        <v>1839</v>
      </c>
      <c r="N208" s="6" t="s">
        <v>1853</v>
      </c>
      <c r="O208" s="10" t="s">
        <v>6172</v>
      </c>
      <c r="P208" s="6" t="s">
        <v>1488</v>
      </c>
      <c r="Q208" s="10" t="s">
        <v>6172</v>
      </c>
      <c r="R208" s="10" t="s">
        <v>6172</v>
      </c>
      <c r="S208" s="10" t="s">
        <v>6172</v>
      </c>
      <c r="T208" s="10" t="s">
        <v>6172</v>
      </c>
      <c r="U208" s="10" t="s">
        <v>6172</v>
      </c>
      <c r="V208" s="10" t="s">
        <v>6172</v>
      </c>
    </row>
    <row r="209" spans="2:22" ht="38.25" x14ac:dyDescent="0.2">
      <c r="B209" s="7">
        <v>2043</v>
      </c>
      <c r="C209" s="4" t="s">
        <v>4884</v>
      </c>
      <c r="D209" s="4" t="s">
        <v>5947</v>
      </c>
      <c r="E209" s="16">
        <v>1909</v>
      </c>
      <c r="F209" s="10" t="s">
        <v>6172</v>
      </c>
      <c r="G209" s="4" t="s">
        <v>5023</v>
      </c>
      <c r="H209" s="6" t="s">
        <v>11</v>
      </c>
      <c r="I209" s="7" t="s">
        <v>1553</v>
      </c>
      <c r="J209" s="4">
        <v>2</v>
      </c>
      <c r="K209" s="4">
        <v>0</v>
      </c>
      <c r="L209" s="10" t="s">
        <v>6172</v>
      </c>
      <c r="M209" s="7" t="s">
        <v>1604</v>
      </c>
      <c r="N209" s="7" t="s">
        <v>4655</v>
      </c>
      <c r="O209" s="10" t="s">
        <v>6172</v>
      </c>
      <c r="P209" s="7" t="s">
        <v>1540</v>
      </c>
      <c r="Q209" s="10" t="s">
        <v>6172</v>
      </c>
      <c r="R209" s="10" t="s">
        <v>6172</v>
      </c>
      <c r="S209" s="10" t="s">
        <v>6172</v>
      </c>
      <c r="T209" s="10" t="s">
        <v>6172</v>
      </c>
      <c r="U209" s="10" t="s">
        <v>6172</v>
      </c>
      <c r="V209" s="10" t="s">
        <v>6172</v>
      </c>
    </row>
    <row r="210" spans="2:22" ht="51" x14ac:dyDescent="0.2">
      <c r="B210" s="7">
        <v>2044</v>
      </c>
      <c r="C210" s="4" t="s">
        <v>4884</v>
      </c>
      <c r="D210" s="4" t="s">
        <v>5947</v>
      </c>
      <c r="E210" s="16">
        <v>1909</v>
      </c>
      <c r="F210" s="10" t="s">
        <v>6172</v>
      </c>
      <c r="G210" s="4" t="s">
        <v>5113</v>
      </c>
      <c r="H210" s="6" t="s">
        <v>11</v>
      </c>
      <c r="I210" s="7" t="s">
        <v>1655</v>
      </c>
      <c r="J210" s="4">
        <v>3</v>
      </c>
      <c r="K210" s="4">
        <v>0</v>
      </c>
      <c r="L210" s="10" t="s">
        <v>6172</v>
      </c>
      <c r="M210" s="7" t="s">
        <v>1604</v>
      </c>
      <c r="N210" s="7" t="s">
        <v>4656</v>
      </c>
      <c r="O210" s="10" t="s">
        <v>6172</v>
      </c>
      <c r="P210" s="7" t="s">
        <v>1708</v>
      </c>
      <c r="Q210" s="10" t="s">
        <v>6172</v>
      </c>
      <c r="R210" s="10" t="s">
        <v>6172</v>
      </c>
      <c r="S210" s="10" t="s">
        <v>6172</v>
      </c>
      <c r="T210" s="10" t="s">
        <v>6172</v>
      </c>
      <c r="U210" s="10" t="s">
        <v>6172</v>
      </c>
      <c r="V210" s="10" t="s">
        <v>6172</v>
      </c>
    </row>
    <row r="211" spans="2:22" ht="38.25" x14ac:dyDescent="0.2">
      <c r="B211" s="7">
        <v>994</v>
      </c>
      <c r="C211" s="4" t="s">
        <v>4875</v>
      </c>
      <c r="D211" s="4" t="s">
        <v>5947</v>
      </c>
      <c r="E211" s="16">
        <v>1910</v>
      </c>
      <c r="F211" s="10" t="s">
        <v>6172</v>
      </c>
      <c r="G211" s="4" t="s">
        <v>5346</v>
      </c>
      <c r="H211" s="6" t="s">
        <v>432</v>
      </c>
      <c r="I211" s="7" t="s">
        <v>3912</v>
      </c>
      <c r="J211" s="4">
        <v>9</v>
      </c>
      <c r="K211" s="4">
        <v>14</v>
      </c>
      <c r="L211" s="10" t="s">
        <v>6172</v>
      </c>
      <c r="M211" s="7" t="s">
        <v>3913</v>
      </c>
      <c r="N211" s="7" t="s">
        <v>3914</v>
      </c>
      <c r="O211" s="10" t="s">
        <v>6172</v>
      </c>
      <c r="P211" s="7" t="s">
        <v>460</v>
      </c>
      <c r="Q211" s="10" t="s">
        <v>6172</v>
      </c>
      <c r="R211" s="10" t="s">
        <v>6172</v>
      </c>
      <c r="S211" s="10" t="s">
        <v>6172</v>
      </c>
      <c r="T211" s="10" t="s">
        <v>6172</v>
      </c>
      <c r="U211" s="10" t="s">
        <v>6172</v>
      </c>
      <c r="V211" s="10" t="s">
        <v>6172</v>
      </c>
    </row>
    <row r="212" spans="2:22" ht="38.25" x14ac:dyDescent="0.2">
      <c r="B212" s="5">
        <v>13279</v>
      </c>
      <c r="C212" s="4" t="s">
        <v>4885</v>
      </c>
      <c r="D212" s="4" t="s">
        <v>5947</v>
      </c>
      <c r="E212" s="15">
        <v>1909</v>
      </c>
      <c r="F212" s="10" t="s">
        <v>6172</v>
      </c>
      <c r="G212" s="4" t="s">
        <v>5003</v>
      </c>
      <c r="H212" s="6" t="s">
        <v>11</v>
      </c>
      <c r="I212" s="6" t="s">
        <v>1500</v>
      </c>
      <c r="J212" s="4">
        <v>0</v>
      </c>
      <c r="K212" s="4">
        <v>0</v>
      </c>
      <c r="L212" s="10" t="s">
        <v>6172</v>
      </c>
      <c r="M212" s="10" t="s">
        <v>6172</v>
      </c>
      <c r="N212" s="6" t="s">
        <v>3270</v>
      </c>
      <c r="O212" s="10" t="s">
        <v>6172</v>
      </c>
      <c r="P212" s="5" t="s">
        <v>460</v>
      </c>
      <c r="Q212" s="10" t="s">
        <v>6172</v>
      </c>
      <c r="R212" s="10" t="s">
        <v>6172</v>
      </c>
      <c r="S212" s="10" t="s">
        <v>6172</v>
      </c>
      <c r="T212" s="10" t="s">
        <v>6172</v>
      </c>
      <c r="U212" s="10" t="s">
        <v>6172</v>
      </c>
      <c r="V212" s="10" t="s">
        <v>6172</v>
      </c>
    </row>
    <row r="213" spans="2:22" ht="38.25" x14ac:dyDescent="0.2">
      <c r="B213" s="5">
        <v>13281</v>
      </c>
      <c r="C213" s="4" t="s">
        <v>4885</v>
      </c>
      <c r="D213" s="4" t="s">
        <v>5947</v>
      </c>
      <c r="E213" s="15">
        <v>1909</v>
      </c>
      <c r="F213" s="10" t="s">
        <v>6172</v>
      </c>
      <c r="G213" s="4" t="s">
        <v>5003</v>
      </c>
      <c r="H213" s="6" t="s">
        <v>11</v>
      </c>
      <c r="I213" s="6" t="s">
        <v>1500</v>
      </c>
      <c r="J213" s="4">
        <v>0</v>
      </c>
      <c r="K213" s="4">
        <v>0</v>
      </c>
      <c r="L213" s="10" t="s">
        <v>6172</v>
      </c>
      <c r="M213" s="10" t="s">
        <v>6172</v>
      </c>
      <c r="N213" s="6" t="s">
        <v>3271</v>
      </c>
      <c r="O213" s="10" t="s">
        <v>6172</v>
      </c>
      <c r="P213" s="5" t="s">
        <v>1708</v>
      </c>
      <c r="Q213" s="10" t="s">
        <v>6172</v>
      </c>
      <c r="R213" s="10" t="s">
        <v>6172</v>
      </c>
      <c r="S213" s="10" t="s">
        <v>6172</v>
      </c>
      <c r="T213" s="10" t="s">
        <v>6172</v>
      </c>
      <c r="U213" s="10" t="s">
        <v>6172</v>
      </c>
      <c r="V213" s="10" t="s">
        <v>6172</v>
      </c>
    </row>
    <row r="214" spans="2:22" ht="51" x14ac:dyDescent="0.2">
      <c r="B214" s="6">
        <v>2078</v>
      </c>
      <c r="C214" s="4" t="s">
        <v>4880</v>
      </c>
      <c r="D214" s="4" t="s">
        <v>5947</v>
      </c>
      <c r="E214" s="13">
        <v>1911</v>
      </c>
      <c r="F214" s="10" t="s">
        <v>6172</v>
      </c>
      <c r="G214" s="4" t="s">
        <v>5200</v>
      </c>
      <c r="H214" s="6" t="s">
        <v>432</v>
      </c>
      <c r="I214" s="6" t="s">
        <v>2677</v>
      </c>
      <c r="J214" s="4">
        <v>25</v>
      </c>
      <c r="K214" s="4">
        <v>100</v>
      </c>
      <c r="L214" s="10" t="s">
        <v>6172</v>
      </c>
      <c r="M214" s="6" t="s">
        <v>1497</v>
      </c>
      <c r="N214" s="6" t="s">
        <v>2678</v>
      </c>
      <c r="O214" s="10" t="s">
        <v>6172</v>
      </c>
      <c r="P214" s="6" t="s">
        <v>1510</v>
      </c>
      <c r="Q214" s="10" t="s">
        <v>6172</v>
      </c>
      <c r="R214" s="10" t="s">
        <v>6172</v>
      </c>
      <c r="S214" s="10" t="s">
        <v>6172</v>
      </c>
      <c r="T214" s="10" t="s">
        <v>6172</v>
      </c>
      <c r="U214" s="10" t="s">
        <v>6172</v>
      </c>
      <c r="V214" s="10" t="s">
        <v>6172</v>
      </c>
    </row>
    <row r="215" spans="2:22" ht="25.5" x14ac:dyDescent="0.2">
      <c r="B215" s="7">
        <v>2056</v>
      </c>
      <c r="C215" s="4" t="s">
        <v>4875</v>
      </c>
      <c r="D215" s="4" t="s">
        <v>5947</v>
      </c>
      <c r="E215" s="16">
        <v>1910</v>
      </c>
      <c r="F215" s="10" t="s">
        <v>6172</v>
      </c>
      <c r="G215" s="7" t="s">
        <v>5594</v>
      </c>
      <c r="H215" s="6" t="s">
        <v>429</v>
      </c>
      <c r="I215" s="7" t="s">
        <v>2208</v>
      </c>
      <c r="J215" s="4">
        <v>8</v>
      </c>
      <c r="K215" s="4">
        <v>0</v>
      </c>
      <c r="L215" s="10" t="s">
        <v>6172</v>
      </c>
      <c r="M215" s="7" t="s">
        <v>3928</v>
      </c>
      <c r="N215" s="7" t="s">
        <v>3929</v>
      </c>
      <c r="O215" s="10" t="s">
        <v>6172</v>
      </c>
      <c r="P215" s="7" t="s">
        <v>460</v>
      </c>
      <c r="Q215" s="10" t="s">
        <v>6172</v>
      </c>
      <c r="R215" s="10" t="s">
        <v>6172</v>
      </c>
      <c r="S215" s="10" t="s">
        <v>6172</v>
      </c>
      <c r="T215" s="10" t="s">
        <v>6172</v>
      </c>
      <c r="U215" s="10" t="s">
        <v>6172</v>
      </c>
      <c r="V215" s="10" t="s">
        <v>6172</v>
      </c>
    </row>
    <row r="216" spans="2:22" ht="25.5" x14ac:dyDescent="0.2">
      <c r="B216" s="7">
        <v>13188</v>
      </c>
      <c r="C216" s="4" t="s">
        <v>4875</v>
      </c>
      <c r="D216" s="4" t="s">
        <v>5947</v>
      </c>
      <c r="E216" s="16">
        <v>1910</v>
      </c>
      <c r="F216" s="10" t="s">
        <v>6172</v>
      </c>
      <c r="G216" s="4" t="s">
        <v>5041</v>
      </c>
      <c r="H216" s="6" t="s">
        <v>11</v>
      </c>
      <c r="I216" s="7" t="s">
        <v>1493</v>
      </c>
      <c r="J216" s="4">
        <v>0</v>
      </c>
      <c r="K216" s="4">
        <v>1</v>
      </c>
      <c r="L216" s="10" t="s">
        <v>6172</v>
      </c>
      <c r="M216" s="7" t="s">
        <v>4053</v>
      </c>
      <c r="N216" s="7" t="s">
        <v>4054</v>
      </c>
      <c r="O216" s="10" t="s">
        <v>6172</v>
      </c>
      <c r="P216" s="7" t="s">
        <v>2931</v>
      </c>
      <c r="Q216" s="10" t="s">
        <v>6172</v>
      </c>
      <c r="R216" s="10" t="s">
        <v>6172</v>
      </c>
      <c r="S216" s="10" t="s">
        <v>6172</v>
      </c>
      <c r="T216" s="10" t="s">
        <v>6172</v>
      </c>
      <c r="U216" s="10" t="s">
        <v>6172</v>
      </c>
      <c r="V216" s="10" t="s">
        <v>6172</v>
      </c>
    </row>
    <row r="217" spans="2:22" ht="38.25" x14ac:dyDescent="0.2">
      <c r="B217" s="7">
        <v>10183</v>
      </c>
      <c r="C217" s="4" t="s">
        <v>4877</v>
      </c>
      <c r="D217" s="4" t="s">
        <v>5947</v>
      </c>
      <c r="E217" s="16">
        <v>1910</v>
      </c>
      <c r="F217" s="10" t="s">
        <v>6172</v>
      </c>
      <c r="G217" s="7" t="s">
        <v>5644</v>
      </c>
      <c r="H217" s="7" t="s">
        <v>11</v>
      </c>
      <c r="I217" s="7" t="s">
        <v>1532</v>
      </c>
      <c r="J217" s="4">
        <v>1</v>
      </c>
      <c r="K217" s="4">
        <v>1</v>
      </c>
      <c r="L217" s="10" t="s">
        <v>6172</v>
      </c>
      <c r="M217" s="7" t="s">
        <v>4129</v>
      </c>
      <c r="N217" s="7" t="s">
        <v>4354</v>
      </c>
      <c r="O217" s="10" t="s">
        <v>6172</v>
      </c>
      <c r="P217" s="7" t="s">
        <v>460</v>
      </c>
      <c r="Q217" s="10" t="s">
        <v>6172</v>
      </c>
      <c r="R217" s="10" t="s">
        <v>6172</v>
      </c>
      <c r="S217" s="10" t="s">
        <v>6172</v>
      </c>
      <c r="T217" s="10" t="s">
        <v>6172</v>
      </c>
      <c r="U217" s="10" t="s">
        <v>6172</v>
      </c>
      <c r="V217" s="10" t="s">
        <v>6172</v>
      </c>
    </row>
    <row r="218" spans="2:22" ht="51" x14ac:dyDescent="0.2">
      <c r="B218" s="6">
        <v>2062</v>
      </c>
      <c r="C218" s="4" t="s">
        <v>4878</v>
      </c>
      <c r="D218" s="4" t="s">
        <v>5947</v>
      </c>
      <c r="E218" s="13">
        <v>1910</v>
      </c>
      <c r="F218" s="10" t="s">
        <v>6172</v>
      </c>
      <c r="G218" s="6" t="s">
        <v>5910</v>
      </c>
      <c r="H218" s="6" t="s">
        <v>5409</v>
      </c>
      <c r="I218" s="6" t="s">
        <v>1854</v>
      </c>
      <c r="J218" s="4">
        <v>47</v>
      </c>
      <c r="K218" s="4">
        <v>115</v>
      </c>
      <c r="L218" s="10" t="s">
        <v>6172</v>
      </c>
      <c r="M218" s="6" t="s">
        <v>1855</v>
      </c>
      <c r="N218" s="6" t="s">
        <v>1856</v>
      </c>
      <c r="O218" s="10" t="s">
        <v>6172</v>
      </c>
      <c r="P218" s="6" t="s">
        <v>1857</v>
      </c>
      <c r="Q218" s="10" t="s">
        <v>6172</v>
      </c>
      <c r="R218" s="10" t="s">
        <v>6172</v>
      </c>
      <c r="S218" s="10" t="s">
        <v>6172</v>
      </c>
      <c r="T218" s="10" t="s">
        <v>6172</v>
      </c>
      <c r="U218" s="10" t="s">
        <v>6172</v>
      </c>
      <c r="V218" s="10" t="s">
        <v>6172</v>
      </c>
    </row>
    <row r="219" spans="2:22" ht="51" x14ac:dyDescent="0.2">
      <c r="B219" s="5">
        <v>13190</v>
      </c>
      <c r="C219" s="4" t="s">
        <v>4885</v>
      </c>
      <c r="D219" s="4" t="s">
        <v>5947</v>
      </c>
      <c r="E219" s="15">
        <v>1910</v>
      </c>
      <c r="F219" s="10" t="s">
        <v>6172</v>
      </c>
      <c r="G219" s="4" t="s">
        <v>5003</v>
      </c>
      <c r="H219" s="6" t="s">
        <v>11</v>
      </c>
      <c r="I219" s="6" t="s">
        <v>1646</v>
      </c>
      <c r="J219" s="4">
        <v>0</v>
      </c>
      <c r="K219" s="4">
        <v>5</v>
      </c>
      <c r="L219" s="10" t="s">
        <v>6172</v>
      </c>
      <c r="M219" s="10" t="s">
        <v>6172</v>
      </c>
      <c r="N219" s="6" t="s">
        <v>3268</v>
      </c>
      <c r="O219" s="10" t="s">
        <v>6172</v>
      </c>
      <c r="P219" s="5" t="s">
        <v>460</v>
      </c>
      <c r="Q219" s="10" t="s">
        <v>6172</v>
      </c>
      <c r="R219" s="10" t="s">
        <v>6172</v>
      </c>
      <c r="S219" s="10" t="s">
        <v>6172</v>
      </c>
      <c r="T219" s="10" t="s">
        <v>6172</v>
      </c>
      <c r="U219" s="10" t="s">
        <v>6172</v>
      </c>
      <c r="V219" s="10" t="s">
        <v>6172</v>
      </c>
    </row>
    <row r="220" spans="2:22" ht="25.5" x14ac:dyDescent="0.2">
      <c r="B220" s="5">
        <v>12831</v>
      </c>
      <c r="C220" s="4" t="s">
        <v>4870</v>
      </c>
      <c r="D220" s="4" t="s">
        <v>5947</v>
      </c>
      <c r="E220" s="15">
        <v>1911</v>
      </c>
      <c r="F220" s="10" t="s">
        <v>6172</v>
      </c>
      <c r="G220" s="4" t="s">
        <v>4993</v>
      </c>
      <c r="H220" s="6" t="s">
        <v>11</v>
      </c>
      <c r="I220" s="6" t="s">
        <v>1493</v>
      </c>
      <c r="J220" s="4">
        <v>0</v>
      </c>
      <c r="K220" s="4">
        <v>1</v>
      </c>
      <c r="L220" s="10" t="s">
        <v>6172</v>
      </c>
      <c r="M220" s="5" t="s">
        <v>3776</v>
      </c>
      <c r="N220" s="6" t="s">
        <v>3777</v>
      </c>
      <c r="O220" s="10" t="s">
        <v>6172</v>
      </c>
      <c r="P220" s="5" t="s">
        <v>460</v>
      </c>
      <c r="Q220" s="10" t="s">
        <v>6172</v>
      </c>
      <c r="R220" s="10" t="s">
        <v>6172</v>
      </c>
      <c r="S220" s="10" t="s">
        <v>6172</v>
      </c>
      <c r="T220" s="10" t="s">
        <v>6172</v>
      </c>
      <c r="U220" s="10" t="s">
        <v>6172</v>
      </c>
      <c r="V220" s="10" t="s">
        <v>6172</v>
      </c>
    </row>
    <row r="221" spans="2:22" ht="38.25" x14ac:dyDescent="0.2">
      <c r="B221" s="7">
        <v>8351</v>
      </c>
      <c r="C221" s="4" t="s">
        <v>4875</v>
      </c>
      <c r="D221" s="4" t="s">
        <v>5947</v>
      </c>
      <c r="E221" s="16">
        <v>1911</v>
      </c>
      <c r="F221" s="10" t="s">
        <v>6172</v>
      </c>
      <c r="G221" s="4" t="s">
        <v>5035</v>
      </c>
      <c r="H221" s="6" t="s">
        <v>11</v>
      </c>
      <c r="I221" s="7" t="s">
        <v>1489</v>
      </c>
      <c r="J221" s="4">
        <v>1</v>
      </c>
      <c r="K221" s="4">
        <v>0</v>
      </c>
      <c r="L221" s="10" t="s">
        <v>6172</v>
      </c>
      <c r="M221" s="7" t="s">
        <v>3088</v>
      </c>
      <c r="N221" s="7" t="s">
        <v>4013</v>
      </c>
      <c r="O221" s="10" t="s">
        <v>6172</v>
      </c>
      <c r="P221" s="7" t="s">
        <v>1502</v>
      </c>
      <c r="Q221" s="10" t="s">
        <v>6172</v>
      </c>
      <c r="R221" s="10" t="s">
        <v>6172</v>
      </c>
      <c r="S221" s="10" t="s">
        <v>6172</v>
      </c>
      <c r="T221" s="10" t="s">
        <v>6172</v>
      </c>
      <c r="U221" s="10" t="s">
        <v>6172</v>
      </c>
      <c r="V221" s="10" t="s">
        <v>6172</v>
      </c>
    </row>
    <row r="222" spans="2:22" ht="38.25" x14ac:dyDescent="0.2">
      <c r="B222" s="7">
        <v>2068</v>
      </c>
      <c r="C222" s="4" t="s">
        <v>4877</v>
      </c>
      <c r="D222" s="4" t="s">
        <v>5947</v>
      </c>
      <c r="E222" s="16">
        <v>1911</v>
      </c>
      <c r="F222" s="10" t="s">
        <v>6172</v>
      </c>
      <c r="G222" s="7" t="s">
        <v>5640</v>
      </c>
      <c r="H222" s="7" t="s">
        <v>11</v>
      </c>
      <c r="I222" s="7" t="s">
        <v>1532</v>
      </c>
      <c r="J222" s="4">
        <v>1</v>
      </c>
      <c r="K222" s="4">
        <v>1</v>
      </c>
      <c r="L222" s="10" t="s">
        <v>6172</v>
      </c>
      <c r="M222" s="7" t="s">
        <v>4151</v>
      </c>
      <c r="N222" s="7" t="s">
        <v>4152</v>
      </c>
      <c r="O222" s="10" t="s">
        <v>6172</v>
      </c>
      <c r="P222" s="7" t="s">
        <v>1808</v>
      </c>
      <c r="Q222" s="10" t="s">
        <v>6172</v>
      </c>
      <c r="R222" s="10" t="s">
        <v>6172</v>
      </c>
      <c r="S222" s="10" t="s">
        <v>6172</v>
      </c>
      <c r="T222" s="10" t="s">
        <v>6172</v>
      </c>
      <c r="U222" s="10" t="s">
        <v>6172</v>
      </c>
      <c r="V222" s="10" t="s">
        <v>6172</v>
      </c>
    </row>
    <row r="223" spans="2:22" ht="38.25" x14ac:dyDescent="0.2">
      <c r="B223" s="7">
        <v>12807</v>
      </c>
      <c r="C223" s="4" t="s">
        <v>4877</v>
      </c>
      <c r="D223" s="4" t="s">
        <v>5947</v>
      </c>
      <c r="E223" s="16">
        <v>1911</v>
      </c>
      <c r="F223" s="10" t="s">
        <v>6172</v>
      </c>
      <c r="G223" s="7" t="s">
        <v>4426</v>
      </c>
      <c r="H223" s="7" t="s">
        <v>11</v>
      </c>
      <c r="I223" s="7" t="s">
        <v>1700</v>
      </c>
      <c r="J223" s="4">
        <v>0</v>
      </c>
      <c r="K223" s="4">
        <v>4</v>
      </c>
      <c r="L223" s="10" t="s">
        <v>6172</v>
      </c>
      <c r="M223" s="7" t="s">
        <v>1584</v>
      </c>
      <c r="N223" s="7" t="s">
        <v>4427</v>
      </c>
      <c r="O223" s="10" t="s">
        <v>6172</v>
      </c>
      <c r="P223" s="7" t="s">
        <v>460</v>
      </c>
      <c r="Q223" s="10" t="s">
        <v>6172</v>
      </c>
      <c r="R223" s="10" t="s">
        <v>6172</v>
      </c>
      <c r="S223" s="10" t="s">
        <v>6172</v>
      </c>
      <c r="T223" s="10" t="s">
        <v>6172</v>
      </c>
      <c r="U223" s="10" t="s">
        <v>6172</v>
      </c>
      <c r="V223" s="10" t="s">
        <v>6172</v>
      </c>
    </row>
    <row r="224" spans="2:22" ht="38.25" x14ac:dyDescent="0.2">
      <c r="B224" s="7">
        <v>988</v>
      </c>
      <c r="C224" s="4" t="s">
        <v>4884</v>
      </c>
      <c r="D224" s="4" t="s">
        <v>5947</v>
      </c>
      <c r="E224" s="16">
        <v>1911</v>
      </c>
      <c r="F224" s="10" t="s">
        <v>6172</v>
      </c>
      <c r="G224" s="4" t="s">
        <v>5333</v>
      </c>
      <c r="H224" s="6" t="s">
        <v>432</v>
      </c>
      <c r="I224" s="7" t="s">
        <v>1801</v>
      </c>
      <c r="J224" s="4">
        <v>1</v>
      </c>
      <c r="K224" s="4">
        <v>0</v>
      </c>
      <c r="L224" s="10" t="s">
        <v>6172</v>
      </c>
      <c r="M224" s="7" t="s">
        <v>1604</v>
      </c>
      <c r="N224" s="7" t="s">
        <v>4627</v>
      </c>
      <c r="O224" s="10" t="s">
        <v>6172</v>
      </c>
      <c r="P224" s="7" t="s">
        <v>460</v>
      </c>
      <c r="Q224" s="10" t="s">
        <v>6172</v>
      </c>
      <c r="R224" s="10" t="s">
        <v>6172</v>
      </c>
      <c r="S224" s="10" t="s">
        <v>6172</v>
      </c>
      <c r="T224" s="10" t="s">
        <v>6172</v>
      </c>
      <c r="U224" s="10" t="s">
        <v>6172</v>
      </c>
      <c r="V224" s="10" t="s">
        <v>6172</v>
      </c>
    </row>
    <row r="225" spans="2:22" ht="38.25" x14ac:dyDescent="0.2">
      <c r="B225" s="6">
        <v>12842</v>
      </c>
      <c r="C225" s="4" t="s">
        <v>4882</v>
      </c>
      <c r="D225" s="4" t="s">
        <v>5947</v>
      </c>
      <c r="E225" s="13">
        <v>1911</v>
      </c>
      <c r="F225" s="10" t="s">
        <v>6172</v>
      </c>
      <c r="G225" s="4" t="s">
        <v>5106</v>
      </c>
      <c r="H225" s="6" t="s">
        <v>11</v>
      </c>
      <c r="I225" s="6" t="s">
        <v>1579</v>
      </c>
      <c r="J225" s="4">
        <v>0</v>
      </c>
      <c r="K225" s="4">
        <v>3</v>
      </c>
      <c r="L225" s="10" t="s">
        <v>6172</v>
      </c>
      <c r="M225" s="6" t="s">
        <v>1604</v>
      </c>
      <c r="N225" s="6" t="s">
        <v>3005</v>
      </c>
      <c r="O225" s="10" t="s">
        <v>6172</v>
      </c>
      <c r="P225" s="6" t="s">
        <v>1492</v>
      </c>
      <c r="Q225" s="10" t="s">
        <v>6172</v>
      </c>
      <c r="R225" s="10" t="s">
        <v>6172</v>
      </c>
      <c r="S225" s="10" t="s">
        <v>6172</v>
      </c>
      <c r="T225" s="10" t="s">
        <v>6172</v>
      </c>
      <c r="U225" s="10" t="s">
        <v>6172</v>
      </c>
      <c r="V225" s="10" t="s">
        <v>6172</v>
      </c>
    </row>
    <row r="226" spans="2:22" ht="25.5" x14ac:dyDescent="0.2">
      <c r="B226" s="7">
        <v>1034</v>
      </c>
      <c r="C226" s="4" t="s">
        <v>4884</v>
      </c>
      <c r="D226" s="4" t="s">
        <v>5947</v>
      </c>
      <c r="E226" s="16">
        <v>1912</v>
      </c>
      <c r="F226" s="10" t="s">
        <v>6172</v>
      </c>
      <c r="G226" s="4" t="s">
        <v>5355</v>
      </c>
      <c r="H226" s="6" t="s">
        <v>432</v>
      </c>
      <c r="I226" s="7" t="s">
        <v>1500</v>
      </c>
      <c r="J226" s="4">
        <v>0</v>
      </c>
      <c r="K226" s="4">
        <v>0</v>
      </c>
      <c r="L226" s="10" t="s">
        <v>6172</v>
      </c>
      <c r="M226" s="7" t="s">
        <v>1604</v>
      </c>
      <c r="N226" s="7" t="s">
        <v>4630</v>
      </c>
      <c r="O226" s="10" t="s">
        <v>6172</v>
      </c>
      <c r="P226" s="7" t="s">
        <v>2424</v>
      </c>
      <c r="Q226" s="10" t="s">
        <v>6172</v>
      </c>
      <c r="R226" s="10" t="s">
        <v>6172</v>
      </c>
      <c r="S226" s="10" t="s">
        <v>6172</v>
      </c>
      <c r="T226" s="10" t="s">
        <v>6172</v>
      </c>
      <c r="U226" s="10" t="s">
        <v>6172</v>
      </c>
      <c r="V226" s="10" t="s">
        <v>6172</v>
      </c>
    </row>
    <row r="227" spans="2:22" ht="51" x14ac:dyDescent="0.2">
      <c r="B227" s="7">
        <v>2067</v>
      </c>
      <c r="C227" s="4" t="s">
        <v>4884</v>
      </c>
      <c r="D227" s="4" t="s">
        <v>5947</v>
      </c>
      <c r="E227" s="16">
        <v>1911</v>
      </c>
      <c r="F227" s="10" t="s">
        <v>6172</v>
      </c>
      <c r="G227" s="4" t="s">
        <v>5023</v>
      </c>
      <c r="H227" s="6" t="s">
        <v>11</v>
      </c>
      <c r="I227" s="7" t="s">
        <v>1553</v>
      </c>
      <c r="J227" s="4">
        <v>2</v>
      </c>
      <c r="K227" s="4">
        <v>0</v>
      </c>
      <c r="L227" s="10" t="s">
        <v>6172</v>
      </c>
      <c r="M227" s="7" t="s">
        <v>1604</v>
      </c>
      <c r="N227" s="7" t="s">
        <v>4657</v>
      </c>
      <c r="O227" s="10" t="s">
        <v>6172</v>
      </c>
      <c r="P227" s="7" t="s">
        <v>1518</v>
      </c>
      <c r="Q227" s="10" t="s">
        <v>6172</v>
      </c>
      <c r="R227" s="10" t="s">
        <v>6172</v>
      </c>
      <c r="S227" s="10" t="s">
        <v>6172</v>
      </c>
      <c r="T227" s="10" t="s">
        <v>6172</v>
      </c>
      <c r="U227" s="10" t="s">
        <v>6172</v>
      </c>
      <c r="V227" s="10" t="s">
        <v>6172</v>
      </c>
    </row>
    <row r="228" spans="2:22" ht="51" x14ac:dyDescent="0.2">
      <c r="B228" s="7">
        <v>12854</v>
      </c>
      <c r="C228" s="4" t="s">
        <v>4884</v>
      </c>
      <c r="D228" s="4" t="s">
        <v>5947</v>
      </c>
      <c r="E228" s="16">
        <v>1911</v>
      </c>
      <c r="F228" s="10" t="s">
        <v>6172</v>
      </c>
      <c r="G228" s="4" t="s">
        <v>5127</v>
      </c>
      <c r="H228" s="6" t="s">
        <v>11</v>
      </c>
      <c r="I228" s="7" t="s">
        <v>1489</v>
      </c>
      <c r="J228" s="4">
        <v>1</v>
      </c>
      <c r="K228" s="4">
        <v>0</v>
      </c>
      <c r="L228" s="10" t="s">
        <v>6172</v>
      </c>
      <c r="M228" s="7" t="s">
        <v>1604</v>
      </c>
      <c r="N228" s="7" t="s">
        <v>4747</v>
      </c>
      <c r="O228" s="10" t="s">
        <v>6172</v>
      </c>
      <c r="P228" s="7" t="s">
        <v>1549</v>
      </c>
      <c r="Q228" s="10" t="s">
        <v>6172</v>
      </c>
      <c r="R228" s="10" t="s">
        <v>6172</v>
      </c>
      <c r="S228" s="10" t="s">
        <v>6172</v>
      </c>
      <c r="T228" s="10" t="s">
        <v>6172</v>
      </c>
      <c r="U228" s="10" t="s">
        <v>6172</v>
      </c>
      <c r="V228" s="10" t="s">
        <v>6172</v>
      </c>
    </row>
    <row r="229" spans="2:22" ht="51" x14ac:dyDescent="0.2">
      <c r="B229" s="5">
        <v>12863</v>
      </c>
      <c r="C229" s="4" t="s">
        <v>4885</v>
      </c>
      <c r="D229" s="4" t="s">
        <v>5947</v>
      </c>
      <c r="E229" s="15">
        <v>1911</v>
      </c>
      <c r="F229" s="10" t="s">
        <v>6172</v>
      </c>
      <c r="G229" s="4" t="s">
        <v>5003</v>
      </c>
      <c r="H229" s="6" t="s">
        <v>11</v>
      </c>
      <c r="I229" s="6" t="s">
        <v>1500</v>
      </c>
      <c r="J229" s="4">
        <v>0</v>
      </c>
      <c r="K229" s="4">
        <v>0</v>
      </c>
      <c r="L229" s="10" t="s">
        <v>6172</v>
      </c>
      <c r="M229" s="10" t="s">
        <v>6172</v>
      </c>
      <c r="N229" s="6" t="s">
        <v>3265</v>
      </c>
      <c r="O229" s="10" t="s">
        <v>6172</v>
      </c>
      <c r="P229" s="5" t="s">
        <v>1708</v>
      </c>
      <c r="Q229" s="10" t="s">
        <v>6172</v>
      </c>
      <c r="R229" s="10" t="s">
        <v>6172</v>
      </c>
      <c r="S229" s="10" t="s">
        <v>6172</v>
      </c>
      <c r="T229" s="10" t="s">
        <v>6172</v>
      </c>
      <c r="U229" s="10" t="s">
        <v>6172</v>
      </c>
      <c r="V229" s="10" t="s">
        <v>6172</v>
      </c>
    </row>
    <row r="230" spans="2:22" ht="51" x14ac:dyDescent="0.2">
      <c r="B230" s="3">
        <v>2081</v>
      </c>
      <c r="C230" s="8" t="s">
        <v>4873</v>
      </c>
      <c r="D230" s="4" t="s">
        <v>5947</v>
      </c>
      <c r="E230" s="10">
        <v>1912</v>
      </c>
      <c r="F230" s="10" t="s">
        <v>6172</v>
      </c>
      <c r="G230" s="10" t="s">
        <v>6172</v>
      </c>
      <c r="H230" s="6" t="s">
        <v>11</v>
      </c>
      <c r="I230" s="2" t="s">
        <v>826</v>
      </c>
      <c r="J230" s="4">
        <v>1</v>
      </c>
      <c r="K230" s="4">
        <v>1</v>
      </c>
      <c r="L230" s="10" t="s">
        <v>6172</v>
      </c>
      <c r="M230" s="10" t="s">
        <v>6172</v>
      </c>
      <c r="N230" s="2" t="s">
        <v>825</v>
      </c>
      <c r="O230" s="2" t="s">
        <v>22</v>
      </c>
      <c r="P230" s="2" t="s">
        <v>30</v>
      </c>
      <c r="Q230" s="2" t="s">
        <v>827</v>
      </c>
      <c r="R230" s="2" t="s">
        <v>828</v>
      </c>
      <c r="S230" s="2" t="s">
        <v>829</v>
      </c>
      <c r="T230" s="2" t="s">
        <v>830</v>
      </c>
      <c r="U230" s="2" t="s">
        <v>831</v>
      </c>
      <c r="V230" s="10" t="s">
        <v>6172</v>
      </c>
    </row>
    <row r="231" spans="2:22" ht="38.25" x14ac:dyDescent="0.2">
      <c r="B231" s="5">
        <v>12885</v>
      </c>
      <c r="C231" s="4" t="s">
        <v>4870</v>
      </c>
      <c r="D231" s="4" t="s">
        <v>5947</v>
      </c>
      <c r="E231" s="15">
        <v>1912</v>
      </c>
      <c r="F231" s="10" t="s">
        <v>6172</v>
      </c>
      <c r="G231" s="4" t="s">
        <v>4994</v>
      </c>
      <c r="H231" s="6" t="s">
        <v>11</v>
      </c>
      <c r="I231" s="6" t="s">
        <v>1493</v>
      </c>
      <c r="J231" s="4">
        <v>0</v>
      </c>
      <c r="K231" s="4">
        <v>1</v>
      </c>
      <c r="L231" s="10" t="s">
        <v>6172</v>
      </c>
      <c r="M231" s="5" t="s">
        <v>2257</v>
      </c>
      <c r="N231" s="6" t="s">
        <v>3778</v>
      </c>
      <c r="O231" s="10" t="s">
        <v>6172</v>
      </c>
      <c r="P231" s="5" t="s">
        <v>1488</v>
      </c>
      <c r="Q231" s="10" t="s">
        <v>6172</v>
      </c>
      <c r="R231" s="10" t="s">
        <v>6172</v>
      </c>
      <c r="S231" s="10" t="s">
        <v>6172</v>
      </c>
      <c r="T231" s="10" t="s">
        <v>6172</v>
      </c>
      <c r="U231" s="10" t="s">
        <v>6172</v>
      </c>
      <c r="V231" s="10" t="s">
        <v>6172</v>
      </c>
    </row>
    <row r="232" spans="2:22" ht="38.25" x14ac:dyDescent="0.2">
      <c r="B232" s="5">
        <v>12896</v>
      </c>
      <c r="C232" s="4" t="s">
        <v>4870</v>
      </c>
      <c r="D232" s="4" t="s">
        <v>5947</v>
      </c>
      <c r="E232" s="15">
        <v>1912</v>
      </c>
      <c r="F232" s="10" t="s">
        <v>6172</v>
      </c>
      <c r="G232" s="4" t="s">
        <v>4995</v>
      </c>
      <c r="H232" s="6" t="s">
        <v>11</v>
      </c>
      <c r="I232" s="6" t="s">
        <v>1511</v>
      </c>
      <c r="J232" s="4">
        <v>0</v>
      </c>
      <c r="K232" s="4">
        <v>2</v>
      </c>
      <c r="L232" s="10" t="s">
        <v>6172</v>
      </c>
      <c r="M232" s="5" t="s">
        <v>2236</v>
      </c>
      <c r="N232" s="6" t="s">
        <v>3779</v>
      </c>
      <c r="O232" s="10" t="s">
        <v>6172</v>
      </c>
      <c r="P232" s="5" t="s">
        <v>1540</v>
      </c>
      <c r="Q232" s="10" t="s">
        <v>6172</v>
      </c>
      <c r="R232" s="10" t="s">
        <v>6172</v>
      </c>
      <c r="S232" s="10" t="s">
        <v>6172</v>
      </c>
      <c r="T232" s="10" t="s">
        <v>6172</v>
      </c>
      <c r="U232" s="10" t="s">
        <v>6172</v>
      </c>
      <c r="V232" s="10" t="s">
        <v>6172</v>
      </c>
    </row>
    <row r="233" spans="2:22" ht="25.5" x14ac:dyDescent="0.2">
      <c r="B233" s="7">
        <v>2738</v>
      </c>
      <c r="C233" s="4" t="s">
        <v>4871</v>
      </c>
      <c r="D233" s="4" t="s">
        <v>5947</v>
      </c>
      <c r="E233" s="16">
        <v>1945</v>
      </c>
      <c r="F233" s="10" t="s">
        <v>6172</v>
      </c>
      <c r="G233" s="4" t="s">
        <v>4968</v>
      </c>
      <c r="H233" s="6" t="s">
        <v>11</v>
      </c>
      <c r="I233" s="7" t="s">
        <v>1493</v>
      </c>
      <c r="J233" s="4">
        <v>0</v>
      </c>
      <c r="K233" s="4">
        <v>1</v>
      </c>
      <c r="L233" s="10" t="s">
        <v>6172</v>
      </c>
      <c r="M233" s="7" t="s">
        <v>1504</v>
      </c>
      <c r="N233" s="7" t="s">
        <v>1505</v>
      </c>
      <c r="O233" s="7" t="s">
        <v>460</v>
      </c>
      <c r="P233" s="7" t="s">
        <v>460</v>
      </c>
      <c r="Q233" s="7" t="s">
        <v>5965</v>
      </c>
      <c r="R233" s="10" t="s">
        <v>6172</v>
      </c>
      <c r="S233" s="7" t="s">
        <v>5966</v>
      </c>
      <c r="T233" s="10" t="s">
        <v>6172</v>
      </c>
      <c r="U233" s="10" t="s">
        <v>6172</v>
      </c>
      <c r="V233" s="10" t="s">
        <v>6172</v>
      </c>
    </row>
    <row r="234" spans="2:22" ht="38.25" x14ac:dyDescent="0.2">
      <c r="B234" s="7">
        <v>1030</v>
      </c>
      <c r="C234" s="4" t="s">
        <v>4875</v>
      </c>
      <c r="D234" s="4" t="s">
        <v>5947</v>
      </c>
      <c r="E234" s="16">
        <v>1912</v>
      </c>
      <c r="F234" s="10" t="s">
        <v>6172</v>
      </c>
      <c r="G234" s="7" t="s">
        <v>5455</v>
      </c>
      <c r="H234" s="7" t="s">
        <v>439</v>
      </c>
      <c r="I234" s="7" t="s">
        <v>1801</v>
      </c>
      <c r="J234" s="4">
        <v>1</v>
      </c>
      <c r="K234" s="4">
        <v>0</v>
      </c>
      <c r="L234" s="10" t="s">
        <v>6172</v>
      </c>
      <c r="M234" s="7" t="s">
        <v>1640</v>
      </c>
      <c r="N234" s="7" t="s">
        <v>3918</v>
      </c>
      <c r="O234" s="10" t="s">
        <v>6172</v>
      </c>
      <c r="P234" s="7" t="s">
        <v>2339</v>
      </c>
      <c r="Q234" s="10" t="s">
        <v>6172</v>
      </c>
      <c r="R234" s="10" t="s">
        <v>6172</v>
      </c>
      <c r="S234" s="10" t="s">
        <v>6172</v>
      </c>
      <c r="T234" s="10" t="s">
        <v>6172</v>
      </c>
      <c r="U234" s="10" t="s">
        <v>6172</v>
      </c>
      <c r="V234" s="10" t="s">
        <v>6172</v>
      </c>
    </row>
    <row r="235" spans="2:22" ht="38.25" x14ac:dyDescent="0.2">
      <c r="B235" s="7">
        <v>12868</v>
      </c>
      <c r="C235" s="4" t="s">
        <v>4875</v>
      </c>
      <c r="D235" s="4" t="s">
        <v>5947</v>
      </c>
      <c r="E235" s="16">
        <v>1912</v>
      </c>
      <c r="F235" s="10" t="s">
        <v>6172</v>
      </c>
      <c r="G235" s="4" t="s">
        <v>5006</v>
      </c>
      <c r="H235" s="6" t="s">
        <v>11</v>
      </c>
      <c r="I235" s="7" t="s">
        <v>1500</v>
      </c>
      <c r="J235" s="4">
        <v>0</v>
      </c>
      <c r="K235" s="4">
        <v>0</v>
      </c>
      <c r="L235" s="10" t="s">
        <v>6172</v>
      </c>
      <c r="M235" s="7" t="s">
        <v>1512</v>
      </c>
      <c r="N235" s="7" t="s">
        <v>4050</v>
      </c>
      <c r="O235" s="10" t="s">
        <v>6172</v>
      </c>
      <c r="P235" s="7" t="s">
        <v>3226</v>
      </c>
      <c r="Q235" s="10" t="s">
        <v>6172</v>
      </c>
      <c r="R235" s="10" t="s">
        <v>6172</v>
      </c>
      <c r="S235" s="10" t="s">
        <v>6172</v>
      </c>
      <c r="T235" s="10" t="s">
        <v>6172</v>
      </c>
      <c r="U235" s="10" t="s">
        <v>6172</v>
      </c>
      <c r="V235" s="10" t="s">
        <v>6172</v>
      </c>
    </row>
    <row r="236" spans="2:22" ht="51" x14ac:dyDescent="0.2">
      <c r="B236" s="7">
        <v>12972</v>
      </c>
      <c r="C236" s="4" t="s">
        <v>4875</v>
      </c>
      <c r="D236" s="4" t="s">
        <v>5947</v>
      </c>
      <c r="E236" s="16">
        <v>1912</v>
      </c>
      <c r="F236" s="10" t="s">
        <v>6172</v>
      </c>
      <c r="G236" s="4" t="s">
        <v>4985</v>
      </c>
      <c r="H236" s="6" t="s">
        <v>11</v>
      </c>
      <c r="I236" s="7" t="s">
        <v>1500</v>
      </c>
      <c r="J236" s="4">
        <v>0</v>
      </c>
      <c r="K236" s="4">
        <v>0</v>
      </c>
      <c r="L236" s="10" t="s">
        <v>6172</v>
      </c>
      <c r="M236" s="7" t="s">
        <v>4051</v>
      </c>
      <c r="N236" s="7" t="s">
        <v>4052</v>
      </c>
      <c r="O236" s="10" t="s">
        <v>6172</v>
      </c>
      <c r="P236" s="7" t="s">
        <v>460</v>
      </c>
      <c r="Q236" s="10" t="s">
        <v>6172</v>
      </c>
      <c r="R236" s="10" t="s">
        <v>6172</v>
      </c>
      <c r="S236" s="10" t="s">
        <v>6172</v>
      </c>
      <c r="T236" s="10" t="s">
        <v>6172</v>
      </c>
      <c r="U236" s="10" t="s">
        <v>6172</v>
      </c>
      <c r="V236" s="10" t="s">
        <v>6172</v>
      </c>
    </row>
    <row r="237" spans="2:22" ht="38.25" x14ac:dyDescent="0.2">
      <c r="B237" s="7">
        <v>2087</v>
      </c>
      <c r="C237" s="4" t="s">
        <v>4877</v>
      </c>
      <c r="D237" s="4" t="s">
        <v>5947</v>
      </c>
      <c r="E237" s="16">
        <v>1912</v>
      </c>
      <c r="F237" s="10" t="s">
        <v>6172</v>
      </c>
      <c r="G237" s="7" t="s">
        <v>16</v>
      </c>
      <c r="H237" s="7" t="s">
        <v>437</v>
      </c>
      <c r="I237" s="7" t="s">
        <v>2353</v>
      </c>
      <c r="J237" s="4">
        <v>6</v>
      </c>
      <c r="K237" s="4">
        <v>0</v>
      </c>
      <c r="L237" s="10" t="s">
        <v>6172</v>
      </c>
      <c r="M237" s="7" t="s">
        <v>4153</v>
      </c>
      <c r="N237" s="7" t="s">
        <v>4154</v>
      </c>
      <c r="O237" s="10" t="s">
        <v>6172</v>
      </c>
      <c r="P237" s="7" t="s">
        <v>460</v>
      </c>
      <c r="Q237" s="10" t="s">
        <v>6172</v>
      </c>
      <c r="R237" s="10" t="s">
        <v>6172</v>
      </c>
      <c r="S237" s="10" t="s">
        <v>6172</v>
      </c>
      <c r="T237" s="10" t="s">
        <v>6172</v>
      </c>
      <c r="U237" s="10" t="s">
        <v>6172</v>
      </c>
      <c r="V237" s="10" t="s">
        <v>6172</v>
      </c>
    </row>
    <row r="238" spans="2:22" ht="51" x14ac:dyDescent="0.2">
      <c r="B238" s="7">
        <v>2089</v>
      </c>
      <c r="C238" s="4" t="s">
        <v>4877</v>
      </c>
      <c r="D238" s="4" t="s">
        <v>5947</v>
      </c>
      <c r="E238" s="16">
        <v>1912</v>
      </c>
      <c r="F238" s="10" t="s">
        <v>6172</v>
      </c>
      <c r="G238" s="7" t="s">
        <v>4155</v>
      </c>
      <c r="H238" s="7" t="s">
        <v>445</v>
      </c>
      <c r="I238" s="7" t="s">
        <v>4156</v>
      </c>
      <c r="J238" s="4">
        <v>10</v>
      </c>
      <c r="K238" s="4">
        <v>0</v>
      </c>
      <c r="L238" s="10" t="s">
        <v>6172</v>
      </c>
      <c r="M238" s="7" t="s">
        <v>4157</v>
      </c>
      <c r="N238" s="7" t="s">
        <v>4158</v>
      </c>
      <c r="O238" s="10" t="s">
        <v>6172</v>
      </c>
      <c r="P238" s="7" t="s">
        <v>460</v>
      </c>
      <c r="Q238" s="10" t="s">
        <v>6172</v>
      </c>
      <c r="R238" s="10" t="s">
        <v>6172</v>
      </c>
      <c r="S238" s="10" t="s">
        <v>6172</v>
      </c>
      <c r="T238" s="10" t="s">
        <v>6172</v>
      </c>
      <c r="U238" s="10" t="s">
        <v>6172</v>
      </c>
      <c r="V238" s="10" t="s">
        <v>6172</v>
      </c>
    </row>
    <row r="239" spans="2:22" ht="51" x14ac:dyDescent="0.2">
      <c r="B239" s="6">
        <v>12979</v>
      </c>
      <c r="C239" s="4" t="s">
        <v>4878</v>
      </c>
      <c r="D239" s="4" t="s">
        <v>5947</v>
      </c>
      <c r="E239" s="13">
        <v>1912</v>
      </c>
      <c r="F239" s="10" t="s">
        <v>6172</v>
      </c>
      <c r="G239" s="4" t="s">
        <v>5078</v>
      </c>
      <c r="H239" s="6" t="s">
        <v>11</v>
      </c>
      <c r="I239" s="6" t="s">
        <v>2337</v>
      </c>
      <c r="J239" s="4">
        <v>3</v>
      </c>
      <c r="K239" s="4">
        <v>3</v>
      </c>
      <c r="L239" s="10" t="s">
        <v>6172</v>
      </c>
      <c r="M239" s="6" t="s">
        <v>1604</v>
      </c>
      <c r="N239" s="6" t="s">
        <v>2338</v>
      </c>
      <c r="O239" s="10" t="s">
        <v>6172</v>
      </c>
      <c r="P239" s="6" t="s">
        <v>2339</v>
      </c>
      <c r="Q239" s="10" t="s">
        <v>6172</v>
      </c>
      <c r="R239" s="10" t="s">
        <v>6172</v>
      </c>
      <c r="S239" s="10" t="s">
        <v>6172</v>
      </c>
      <c r="T239" s="10" t="s">
        <v>6172</v>
      </c>
      <c r="U239" s="10" t="s">
        <v>6172</v>
      </c>
      <c r="V239" s="10" t="s">
        <v>6172</v>
      </c>
    </row>
    <row r="240" spans="2:22" ht="38.25" x14ac:dyDescent="0.2">
      <c r="B240" s="6">
        <v>12985</v>
      </c>
      <c r="C240" s="4" t="s">
        <v>4878</v>
      </c>
      <c r="D240" s="4" t="s">
        <v>5947</v>
      </c>
      <c r="E240" s="13">
        <v>1912</v>
      </c>
      <c r="F240" s="10" t="s">
        <v>6172</v>
      </c>
      <c r="G240" s="6" t="s">
        <v>5500</v>
      </c>
      <c r="H240" s="6" t="s">
        <v>445</v>
      </c>
      <c r="I240" s="6" t="s">
        <v>2337</v>
      </c>
      <c r="J240" s="4">
        <v>3</v>
      </c>
      <c r="K240" s="4">
        <v>3</v>
      </c>
      <c r="L240" s="10" t="s">
        <v>6172</v>
      </c>
      <c r="M240" s="6" t="s">
        <v>1497</v>
      </c>
      <c r="N240" s="6" t="s">
        <v>2340</v>
      </c>
      <c r="O240" s="10" t="s">
        <v>6172</v>
      </c>
      <c r="P240" s="6" t="s">
        <v>2341</v>
      </c>
      <c r="Q240" s="10" t="s">
        <v>6172</v>
      </c>
      <c r="R240" s="10" t="s">
        <v>6172</v>
      </c>
      <c r="S240" s="10" t="s">
        <v>6172</v>
      </c>
      <c r="T240" s="10" t="s">
        <v>6172</v>
      </c>
      <c r="U240" s="10" t="s">
        <v>6172</v>
      </c>
      <c r="V240" s="10" t="s">
        <v>6172</v>
      </c>
    </row>
    <row r="241" spans="2:22" ht="25.5" x14ac:dyDescent="0.2">
      <c r="B241" s="6">
        <v>12883</v>
      </c>
      <c r="C241" s="4" t="s">
        <v>4882</v>
      </c>
      <c r="D241" s="4" t="s">
        <v>5947</v>
      </c>
      <c r="E241" s="13">
        <v>1912</v>
      </c>
      <c r="F241" s="10" t="s">
        <v>6172</v>
      </c>
      <c r="G241" s="4" t="s">
        <v>4985</v>
      </c>
      <c r="H241" s="6" t="s">
        <v>11</v>
      </c>
      <c r="I241" s="6" t="s">
        <v>1500</v>
      </c>
      <c r="J241" s="4">
        <v>0</v>
      </c>
      <c r="K241" s="4">
        <v>0</v>
      </c>
      <c r="L241" s="10" t="s">
        <v>6172</v>
      </c>
      <c r="M241" s="6" t="s">
        <v>1995</v>
      </c>
      <c r="N241" s="6" t="s">
        <v>3006</v>
      </c>
      <c r="O241" s="10" t="s">
        <v>6172</v>
      </c>
      <c r="P241" s="6" t="s">
        <v>1492</v>
      </c>
      <c r="Q241" s="10" t="s">
        <v>6172</v>
      </c>
      <c r="R241" s="10" t="s">
        <v>6172</v>
      </c>
      <c r="S241" s="10" t="s">
        <v>6172</v>
      </c>
      <c r="T241" s="10" t="s">
        <v>6172</v>
      </c>
      <c r="U241" s="10" t="s">
        <v>6172</v>
      </c>
      <c r="V241" s="10" t="s">
        <v>6172</v>
      </c>
    </row>
    <row r="242" spans="2:22" ht="38.25" x14ac:dyDescent="0.2">
      <c r="B242" s="6">
        <v>2112</v>
      </c>
      <c r="C242" s="4" t="s">
        <v>4880</v>
      </c>
      <c r="D242" s="4" t="s">
        <v>5947</v>
      </c>
      <c r="E242" s="13">
        <v>1913</v>
      </c>
      <c r="F242" s="10" t="s">
        <v>6172</v>
      </c>
      <c r="G242" s="4" t="s">
        <v>5168</v>
      </c>
      <c r="H242" s="6" t="s">
        <v>432</v>
      </c>
      <c r="I242" s="6" t="s">
        <v>2679</v>
      </c>
      <c r="J242" s="4">
        <v>31</v>
      </c>
      <c r="K242" s="4">
        <v>38</v>
      </c>
      <c r="L242" s="10" t="s">
        <v>6172</v>
      </c>
      <c r="M242" s="6" t="s">
        <v>1497</v>
      </c>
      <c r="N242" s="6" t="s">
        <v>2680</v>
      </c>
      <c r="O242" s="10" t="s">
        <v>6172</v>
      </c>
      <c r="P242" s="6" t="s">
        <v>2681</v>
      </c>
      <c r="Q242" s="10" t="s">
        <v>6172</v>
      </c>
      <c r="R242" s="10" t="s">
        <v>6172</v>
      </c>
      <c r="S242" s="10" t="s">
        <v>6172</v>
      </c>
      <c r="T242" s="10" t="s">
        <v>6172</v>
      </c>
      <c r="U242" s="10" t="s">
        <v>6172</v>
      </c>
      <c r="V242" s="10" t="s">
        <v>6172</v>
      </c>
    </row>
    <row r="243" spans="2:22" ht="51" x14ac:dyDescent="0.2">
      <c r="B243" s="7">
        <v>12976</v>
      </c>
      <c r="C243" s="4" t="s">
        <v>4884</v>
      </c>
      <c r="D243" s="4" t="s">
        <v>5947</v>
      </c>
      <c r="E243" s="16">
        <v>1912</v>
      </c>
      <c r="F243" s="10" t="s">
        <v>6172</v>
      </c>
      <c r="G243" s="4" t="s">
        <v>5128</v>
      </c>
      <c r="H243" s="6" t="s">
        <v>11</v>
      </c>
      <c r="I243" s="7" t="s">
        <v>1500</v>
      </c>
      <c r="J243" s="4">
        <v>0</v>
      </c>
      <c r="K243" s="4">
        <v>0</v>
      </c>
      <c r="L243" s="10" t="s">
        <v>6172</v>
      </c>
      <c r="M243" s="7" t="s">
        <v>4748</v>
      </c>
      <c r="N243" s="7" t="s">
        <v>4749</v>
      </c>
      <c r="O243" s="10" t="s">
        <v>6172</v>
      </c>
      <c r="P243" s="7" t="s">
        <v>1546</v>
      </c>
      <c r="Q243" s="10" t="s">
        <v>6172</v>
      </c>
      <c r="R243" s="10" t="s">
        <v>6172</v>
      </c>
      <c r="S243" s="10" t="s">
        <v>6172</v>
      </c>
      <c r="T243" s="10" t="s">
        <v>6172</v>
      </c>
      <c r="U243" s="10" t="s">
        <v>6172</v>
      </c>
      <c r="V243" s="10" t="s">
        <v>6172</v>
      </c>
    </row>
    <row r="244" spans="2:22" ht="25.5" x14ac:dyDescent="0.2">
      <c r="B244" s="5">
        <v>12956</v>
      </c>
      <c r="C244" s="4" t="s">
        <v>4885</v>
      </c>
      <c r="D244" s="4" t="s">
        <v>5947</v>
      </c>
      <c r="E244" s="15">
        <v>1912</v>
      </c>
      <c r="F244" s="10" t="s">
        <v>6172</v>
      </c>
      <c r="G244" s="4" t="s">
        <v>4994</v>
      </c>
      <c r="H244" s="6" t="s">
        <v>11</v>
      </c>
      <c r="I244" s="6" t="s">
        <v>1493</v>
      </c>
      <c r="J244" s="4">
        <v>0</v>
      </c>
      <c r="K244" s="4">
        <v>1</v>
      </c>
      <c r="L244" s="10" t="s">
        <v>6172</v>
      </c>
      <c r="M244" s="10" t="s">
        <v>6172</v>
      </c>
      <c r="N244" s="6" t="s">
        <v>3266</v>
      </c>
      <c r="O244" s="10" t="s">
        <v>6172</v>
      </c>
      <c r="P244" s="5" t="s">
        <v>460</v>
      </c>
      <c r="Q244" s="10" t="s">
        <v>6172</v>
      </c>
      <c r="R244" s="10" t="s">
        <v>6172</v>
      </c>
      <c r="S244" s="10" t="s">
        <v>6172</v>
      </c>
      <c r="T244" s="10" t="s">
        <v>6172</v>
      </c>
      <c r="U244" s="10" t="s">
        <v>6172</v>
      </c>
      <c r="V244" s="10" t="s">
        <v>6172</v>
      </c>
    </row>
    <row r="245" spans="2:22" ht="51" x14ac:dyDescent="0.2">
      <c r="B245" s="5">
        <v>12981</v>
      </c>
      <c r="C245" s="4" t="s">
        <v>4885</v>
      </c>
      <c r="D245" s="4" t="s">
        <v>5947</v>
      </c>
      <c r="E245" s="15">
        <v>1912</v>
      </c>
      <c r="F245" s="10" t="s">
        <v>6172</v>
      </c>
      <c r="G245" s="4" t="s">
        <v>5003</v>
      </c>
      <c r="H245" s="6" t="s">
        <v>11</v>
      </c>
      <c r="I245" s="6" t="s">
        <v>1500</v>
      </c>
      <c r="J245" s="4">
        <v>0</v>
      </c>
      <c r="K245" s="4">
        <v>0</v>
      </c>
      <c r="L245" s="10" t="s">
        <v>6172</v>
      </c>
      <c r="M245" s="10" t="s">
        <v>6172</v>
      </c>
      <c r="N245" s="6" t="s">
        <v>3267</v>
      </c>
      <c r="O245" s="10" t="s">
        <v>6172</v>
      </c>
      <c r="P245" s="5" t="s">
        <v>460</v>
      </c>
      <c r="Q245" s="10" t="s">
        <v>6172</v>
      </c>
      <c r="R245" s="10" t="s">
        <v>6172</v>
      </c>
      <c r="S245" s="10" t="s">
        <v>6172</v>
      </c>
      <c r="T245" s="10" t="s">
        <v>6172</v>
      </c>
      <c r="U245" s="10" t="s">
        <v>6172</v>
      </c>
      <c r="V245" s="10" t="s">
        <v>6172</v>
      </c>
    </row>
    <row r="246" spans="2:22" ht="51" x14ac:dyDescent="0.2">
      <c r="B246" s="7">
        <v>1020</v>
      </c>
      <c r="C246" s="4" t="s">
        <v>4875</v>
      </c>
      <c r="D246" s="4" t="s">
        <v>5947</v>
      </c>
      <c r="E246" s="16">
        <v>1913</v>
      </c>
      <c r="F246" s="10" t="s">
        <v>6172</v>
      </c>
      <c r="G246" s="4" t="s">
        <v>5022</v>
      </c>
      <c r="H246" s="6" t="s">
        <v>11</v>
      </c>
      <c r="I246" s="7" t="s">
        <v>1485</v>
      </c>
      <c r="J246" s="4">
        <v>3</v>
      </c>
      <c r="K246" s="4">
        <v>1</v>
      </c>
      <c r="L246" s="10" t="s">
        <v>6172</v>
      </c>
      <c r="M246" s="7" t="s">
        <v>2227</v>
      </c>
      <c r="N246" s="7" t="s">
        <v>3915</v>
      </c>
      <c r="O246" s="10" t="s">
        <v>6172</v>
      </c>
      <c r="P246" s="7" t="s">
        <v>460</v>
      </c>
      <c r="Q246" s="10" t="s">
        <v>6172</v>
      </c>
      <c r="R246" s="10" t="s">
        <v>6172</v>
      </c>
      <c r="S246" s="10" t="s">
        <v>6172</v>
      </c>
      <c r="T246" s="10" t="s">
        <v>6172</v>
      </c>
      <c r="U246" s="10" t="s">
        <v>6172</v>
      </c>
      <c r="V246" s="10" t="s">
        <v>6172</v>
      </c>
    </row>
    <row r="247" spans="2:22" ht="25.5" x14ac:dyDescent="0.2">
      <c r="B247" s="7">
        <v>1021</v>
      </c>
      <c r="C247" s="4" t="s">
        <v>4875</v>
      </c>
      <c r="D247" s="4" t="s">
        <v>5947</v>
      </c>
      <c r="E247" s="16">
        <v>1913</v>
      </c>
      <c r="F247" s="10" t="s">
        <v>6172</v>
      </c>
      <c r="G247" s="4" t="s">
        <v>4985</v>
      </c>
      <c r="H247" s="6" t="s">
        <v>11</v>
      </c>
      <c r="I247" s="7" t="s">
        <v>3916</v>
      </c>
      <c r="J247" s="4">
        <v>7</v>
      </c>
      <c r="K247" s="4">
        <v>11</v>
      </c>
      <c r="L247" s="10" t="s">
        <v>6172</v>
      </c>
      <c r="M247" s="7" t="s">
        <v>1827</v>
      </c>
      <c r="N247" s="7" t="s">
        <v>3917</v>
      </c>
      <c r="O247" s="10" t="s">
        <v>6172</v>
      </c>
      <c r="P247" s="7" t="s">
        <v>1518</v>
      </c>
      <c r="Q247" s="10" t="s">
        <v>6172</v>
      </c>
      <c r="R247" s="10" t="s">
        <v>6172</v>
      </c>
      <c r="S247" s="10" t="s">
        <v>6172</v>
      </c>
      <c r="T247" s="10" t="s">
        <v>6172</v>
      </c>
      <c r="U247" s="10" t="s">
        <v>6172</v>
      </c>
      <c r="V247" s="10" t="s">
        <v>6172</v>
      </c>
    </row>
    <row r="248" spans="2:22" ht="25.5" x14ac:dyDescent="0.2">
      <c r="B248" s="7">
        <v>2098</v>
      </c>
      <c r="C248" s="4" t="s">
        <v>4877</v>
      </c>
      <c r="D248" s="4" t="s">
        <v>5947</v>
      </c>
      <c r="E248" s="16">
        <v>1913</v>
      </c>
      <c r="F248" s="10" t="s">
        <v>6172</v>
      </c>
      <c r="G248" s="7" t="s">
        <v>5630</v>
      </c>
      <c r="H248" s="7" t="s">
        <v>11</v>
      </c>
      <c r="I248" s="7" t="s">
        <v>1532</v>
      </c>
      <c r="J248" s="4">
        <v>1</v>
      </c>
      <c r="K248" s="4">
        <v>1</v>
      </c>
      <c r="L248" s="10" t="s">
        <v>6172</v>
      </c>
      <c r="M248" s="7" t="s">
        <v>1581</v>
      </c>
      <c r="N248" s="7" t="s">
        <v>4159</v>
      </c>
      <c r="O248" s="10" t="s">
        <v>6172</v>
      </c>
      <c r="P248" s="7" t="s">
        <v>460</v>
      </c>
      <c r="Q248" s="10" t="s">
        <v>6172</v>
      </c>
      <c r="R248" s="10" t="s">
        <v>6172</v>
      </c>
      <c r="S248" s="10" t="s">
        <v>6172</v>
      </c>
      <c r="T248" s="10" t="s">
        <v>6172</v>
      </c>
      <c r="U248" s="10" t="s">
        <v>6172</v>
      </c>
      <c r="V248" s="10" t="s">
        <v>6172</v>
      </c>
    </row>
    <row r="249" spans="2:22" ht="51" x14ac:dyDescent="0.2">
      <c r="B249" s="6">
        <v>2099</v>
      </c>
      <c r="C249" s="4" t="s">
        <v>4878</v>
      </c>
      <c r="D249" s="4" t="s">
        <v>5947</v>
      </c>
      <c r="E249" s="13">
        <v>1913</v>
      </c>
      <c r="F249" s="10" t="s">
        <v>6172</v>
      </c>
      <c r="G249" s="4" t="s">
        <v>5048</v>
      </c>
      <c r="H249" s="6" t="s">
        <v>11</v>
      </c>
      <c r="I249" s="6" t="s">
        <v>1489</v>
      </c>
      <c r="J249" s="4">
        <v>1</v>
      </c>
      <c r="K249" s="4">
        <v>0</v>
      </c>
      <c r="L249" s="10" t="s">
        <v>6172</v>
      </c>
      <c r="M249" s="6" t="s">
        <v>1858</v>
      </c>
      <c r="N249" s="6" t="s">
        <v>1859</v>
      </c>
      <c r="O249" s="10" t="s">
        <v>6172</v>
      </c>
      <c r="P249" s="6" t="s">
        <v>1860</v>
      </c>
      <c r="Q249" s="10" t="s">
        <v>6172</v>
      </c>
      <c r="R249" s="10" t="s">
        <v>6172</v>
      </c>
      <c r="S249" s="10" t="s">
        <v>6172</v>
      </c>
      <c r="T249" s="10" t="s">
        <v>6172</v>
      </c>
      <c r="U249" s="10" t="s">
        <v>6172</v>
      </c>
      <c r="V249" s="10" t="s">
        <v>6172</v>
      </c>
    </row>
    <row r="250" spans="2:22" ht="38.25" x14ac:dyDescent="0.2">
      <c r="B250" s="5">
        <v>1022</v>
      </c>
      <c r="C250" s="4" t="s">
        <v>4885</v>
      </c>
      <c r="D250" s="4" t="s">
        <v>5947</v>
      </c>
      <c r="E250" s="15">
        <v>1913</v>
      </c>
      <c r="F250" s="10" t="s">
        <v>6172</v>
      </c>
      <c r="G250" s="4" t="s">
        <v>5248</v>
      </c>
      <c r="H250" s="6" t="s">
        <v>432</v>
      </c>
      <c r="I250" s="6" t="s">
        <v>1665</v>
      </c>
      <c r="J250" s="4">
        <v>2</v>
      </c>
      <c r="K250" s="4">
        <v>1</v>
      </c>
      <c r="L250" s="10" t="s">
        <v>6172</v>
      </c>
      <c r="M250" s="5" t="s">
        <v>1604</v>
      </c>
      <c r="N250" s="6" t="s">
        <v>3046</v>
      </c>
      <c r="O250" s="10" t="s">
        <v>6172</v>
      </c>
      <c r="P250" s="5" t="s">
        <v>460</v>
      </c>
      <c r="Q250" s="10" t="s">
        <v>6172</v>
      </c>
      <c r="R250" s="10" t="s">
        <v>6172</v>
      </c>
      <c r="S250" s="10" t="s">
        <v>6172</v>
      </c>
      <c r="T250" s="10" t="s">
        <v>6172</v>
      </c>
      <c r="U250" s="10" t="s">
        <v>6172</v>
      </c>
      <c r="V250" s="10" t="s">
        <v>6172</v>
      </c>
    </row>
    <row r="251" spans="2:22" ht="51" x14ac:dyDescent="0.2">
      <c r="B251" s="7">
        <v>3823</v>
      </c>
      <c r="C251" s="4" t="s">
        <v>4875</v>
      </c>
      <c r="D251" s="4" t="s">
        <v>5947</v>
      </c>
      <c r="E251" s="16">
        <v>1917</v>
      </c>
      <c r="F251" s="10" t="s">
        <v>6172</v>
      </c>
      <c r="G251" s="10" t="s">
        <v>6172</v>
      </c>
      <c r="H251" s="6" t="s">
        <v>432</v>
      </c>
      <c r="I251" s="7" t="s">
        <v>2766</v>
      </c>
      <c r="J251" s="4">
        <v>0</v>
      </c>
      <c r="K251" s="4">
        <v>22</v>
      </c>
      <c r="L251" s="10" t="s">
        <v>6172</v>
      </c>
      <c r="M251" s="7" t="s">
        <v>3954</v>
      </c>
      <c r="N251" s="7" t="s">
        <v>3955</v>
      </c>
      <c r="O251" s="10" t="s">
        <v>6172</v>
      </c>
      <c r="P251" s="7" t="s">
        <v>460</v>
      </c>
      <c r="Q251" s="10" t="s">
        <v>6172</v>
      </c>
      <c r="R251" s="10" t="s">
        <v>6172</v>
      </c>
      <c r="S251" s="10" t="s">
        <v>6172</v>
      </c>
      <c r="T251" s="10" t="s">
        <v>6172</v>
      </c>
      <c r="U251" s="10" t="s">
        <v>6172</v>
      </c>
      <c r="V251" s="10" t="s">
        <v>6172</v>
      </c>
    </row>
    <row r="252" spans="2:22" ht="38.25" x14ac:dyDescent="0.2">
      <c r="B252" s="7">
        <v>13026</v>
      </c>
      <c r="C252" s="4" t="s">
        <v>4877</v>
      </c>
      <c r="D252" s="4" t="s">
        <v>5947</v>
      </c>
      <c r="E252" s="16">
        <v>1914</v>
      </c>
      <c r="F252" s="10" t="s">
        <v>6172</v>
      </c>
      <c r="G252" s="7" t="s">
        <v>4428</v>
      </c>
      <c r="H252" s="7" t="s">
        <v>11</v>
      </c>
      <c r="I252" s="7" t="s">
        <v>1547</v>
      </c>
      <c r="J252" s="4">
        <v>1</v>
      </c>
      <c r="K252" s="4">
        <v>2</v>
      </c>
      <c r="L252" s="10" t="s">
        <v>6172</v>
      </c>
      <c r="M252" s="7" t="s">
        <v>3402</v>
      </c>
      <c r="N252" s="7" t="s">
        <v>4429</v>
      </c>
      <c r="O252" s="10" t="s">
        <v>6172</v>
      </c>
      <c r="P252" s="7" t="s">
        <v>1543</v>
      </c>
      <c r="Q252" s="10" t="s">
        <v>6172</v>
      </c>
      <c r="R252" s="10" t="s">
        <v>6172</v>
      </c>
      <c r="S252" s="10" t="s">
        <v>6172</v>
      </c>
      <c r="T252" s="10" t="s">
        <v>6172</v>
      </c>
      <c r="U252" s="10" t="s">
        <v>6172</v>
      </c>
      <c r="V252" s="10" t="s">
        <v>6172</v>
      </c>
    </row>
    <row r="253" spans="2:22" ht="25.5" x14ac:dyDescent="0.2">
      <c r="B253" s="7">
        <v>13062</v>
      </c>
      <c r="C253" s="4" t="s">
        <v>4877</v>
      </c>
      <c r="D253" s="4" t="s">
        <v>5947</v>
      </c>
      <c r="E253" s="16">
        <v>1914</v>
      </c>
      <c r="F253" s="10" t="s">
        <v>6172</v>
      </c>
      <c r="G253" s="7" t="s">
        <v>4341</v>
      </c>
      <c r="H253" s="7" t="s">
        <v>11</v>
      </c>
      <c r="I253" s="7" t="s">
        <v>1493</v>
      </c>
      <c r="J253" s="4">
        <v>0</v>
      </c>
      <c r="K253" s="4">
        <v>1</v>
      </c>
      <c r="L253" s="10" t="s">
        <v>6172</v>
      </c>
      <c r="M253" s="7" t="s">
        <v>1604</v>
      </c>
      <c r="N253" s="7" t="s">
        <v>4430</v>
      </c>
      <c r="O253" s="10" t="s">
        <v>6172</v>
      </c>
      <c r="P253" s="7" t="s">
        <v>1518</v>
      </c>
      <c r="Q253" s="10" t="s">
        <v>6172</v>
      </c>
      <c r="R253" s="10" t="s">
        <v>6172</v>
      </c>
      <c r="S253" s="10" t="s">
        <v>6172</v>
      </c>
      <c r="T253" s="10" t="s">
        <v>6172</v>
      </c>
      <c r="U253" s="10" t="s">
        <v>6172</v>
      </c>
      <c r="V253" s="10" t="s">
        <v>6172</v>
      </c>
    </row>
    <row r="254" spans="2:22" ht="38.25" x14ac:dyDescent="0.2">
      <c r="B254" s="6">
        <v>2119</v>
      </c>
      <c r="C254" s="4" t="s">
        <v>4882</v>
      </c>
      <c r="D254" s="4" t="s">
        <v>5947</v>
      </c>
      <c r="E254" s="13">
        <v>1914</v>
      </c>
      <c r="F254" s="10" t="s">
        <v>6172</v>
      </c>
      <c r="G254" s="4" t="s">
        <v>5021</v>
      </c>
      <c r="H254" s="6" t="s">
        <v>11</v>
      </c>
      <c r="I254" s="6" t="s">
        <v>1489</v>
      </c>
      <c r="J254" s="4">
        <v>1</v>
      </c>
      <c r="K254" s="4">
        <v>0</v>
      </c>
      <c r="L254" s="10" t="s">
        <v>6172</v>
      </c>
      <c r="M254" s="6" t="s">
        <v>1494</v>
      </c>
      <c r="N254" s="6" t="s">
        <v>2899</v>
      </c>
      <c r="O254" s="10" t="s">
        <v>6172</v>
      </c>
      <c r="P254" s="6" t="s">
        <v>1492</v>
      </c>
      <c r="Q254" s="10" t="s">
        <v>6172</v>
      </c>
      <c r="R254" s="10" t="s">
        <v>6172</v>
      </c>
      <c r="S254" s="10" t="s">
        <v>6172</v>
      </c>
      <c r="T254" s="10" t="s">
        <v>6172</v>
      </c>
      <c r="U254" s="10" t="s">
        <v>6172</v>
      </c>
      <c r="V254" s="10" t="s">
        <v>6172</v>
      </c>
    </row>
    <row r="255" spans="2:22" ht="51" x14ac:dyDescent="0.2">
      <c r="B255" s="7">
        <v>2118</v>
      </c>
      <c r="C255" s="4" t="s">
        <v>4884</v>
      </c>
      <c r="D255" s="4" t="s">
        <v>5947</v>
      </c>
      <c r="E255" s="16">
        <v>1914</v>
      </c>
      <c r="F255" s="10" t="s">
        <v>6172</v>
      </c>
      <c r="G255" s="4" t="s">
        <v>5114</v>
      </c>
      <c r="H255" s="6" t="s">
        <v>11</v>
      </c>
      <c r="I255" s="7" t="s">
        <v>4658</v>
      </c>
      <c r="J255" s="4">
        <v>10</v>
      </c>
      <c r="K255" s="4">
        <v>5</v>
      </c>
      <c r="L255" s="10" t="s">
        <v>6172</v>
      </c>
      <c r="M255" s="7" t="s">
        <v>2180</v>
      </c>
      <c r="N255" s="7" t="s">
        <v>4659</v>
      </c>
      <c r="O255" s="10" t="s">
        <v>6172</v>
      </c>
      <c r="P255" s="7" t="s">
        <v>1708</v>
      </c>
      <c r="Q255" s="10" t="s">
        <v>6172</v>
      </c>
      <c r="R255" s="10" t="s">
        <v>6172</v>
      </c>
      <c r="S255" s="10" t="s">
        <v>6172</v>
      </c>
      <c r="T255" s="10" t="s">
        <v>6172</v>
      </c>
      <c r="U255" s="10" t="s">
        <v>6172</v>
      </c>
      <c r="V255" s="10" t="s">
        <v>6172</v>
      </c>
    </row>
    <row r="256" spans="2:22" ht="51" x14ac:dyDescent="0.2">
      <c r="B256" s="5">
        <v>2124</v>
      </c>
      <c r="C256" s="4" t="s">
        <v>4885</v>
      </c>
      <c r="D256" s="4" t="s">
        <v>5947</v>
      </c>
      <c r="E256" s="15">
        <v>1914</v>
      </c>
      <c r="F256" s="10" t="s">
        <v>6172</v>
      </c>
      <c r="G256" s="4" t="s">
        <v>4974</v>
      </c>
      <c r="H256" s="6" t="s">
        <v>11</v>
      </c>
      <c r="I256" s="6" t="s">
        <v>1532</v>
      </c>
      <c r="J256" s="4">
        <v>1</v>
      </c>
      <c r="K256" s="4">
        <v>1</v>
      </c>
      <c r="L256" s="10" t="s">
        <v>6172</v>
      </c>
      <c r="M256" s="5" t="s">
        <v>1581</v>
      </c>
      <c r="N256" s="6" t="s">
        <v>3066</v>
      </c>
      <c r="O256" s="10" t="s">
        <v>6172</v>
      </c>
      <c r="P256" s="5" t="s">
        <v>1510</v>
      </c>
      <c r="Q256" s="10" t="s">
        <v>6172</v>
      </c>
      <c r="R256" s="10" t="s">
        <v>6172</v>
      </c>
      <c r="S256" s="10" t="s">
        <v>6172</v>
      </c>
      <c r="T256" s="10" t="s">
        <v>6172</v>
      </c>
      <c r="U256" s="10" t="s">
        <v>6172</v>
      </c>
      <c r="V256" s="10" t="s">
        <v>6172</v>
      </c>
    </row>
    <row r="257" spans="2:22" ht="89.25" x14ac:dyDescent="0.2">
      <c r="B257" s="7">
        <v>2129</v>
      </c>
      <c r="C257" s="4" t="s">
        <v>4872</v>
      </c>
      <c r="D257" s="4" t="s">
        <v>5947</v>
      </c>
      <c r="E257" s="16">
        <v>1915</v>
      </c>
      <c r="F257" s="10" t="s">
        <v>6172</v>
      </c>
      <c r="G257" s="4" t="s">
        <v>5012</v>
      </c>
      <c r="H257" s="6" t="s">
        <v>11</v>
      </c>
      <c r="I257" s="7" t="s">
        <v>1665</v>
      </c>
      <c r="J257" s="4">
        <v>2</v>
      </c>
      <c r="K257" s="4">
        <v>1</v>
      </c>
      <c r="L257" s="10" t="s">
        <v>6172</v>
      </c>
      <c r="M257" s="7" t="s">
        <v>1666</v>
      </c>
      <c r="N257" s="7" t="s">
        <v>1667</v>
      </c>
      <c r="O257" s="7" t="s">
        <v>4791</v>
      </c>
      <c r="P257" s="7" t="s">
        <v>1492</v>
      </c>
      <c r="Q257" s="7" t="s">
        <v>4792</v>
      </c>
      <c r="R257" s="10" t="s">
        <v>6172</v>
      </c>
      <c r="S257" s="10" t="s">
        <v>6172</v>
      </c>
      <c r="T257" s="7" t="s">
        <v>4793</v>
      </c>
      <c r="U257" s="7" t="s">
        <v>4794</v>
      </c>
      <c r="V257" s="10" t="s">
        <v>6172</v>
      </c>
    </row>
    <row r="258" spans="2:22" ht="38.25" x14ac:dyDescent="0.2">
      <c r="B258" s="6">
        <v>1244</v>
      </c>
      <c r="C258" s="4" t="s">
        <v>4878</v>
      </c>
      <c r="D258" s="4" t="s">
        <v>5947</v>
      </c>
      <c r="E258" s="13">
        <v>1915</v>
      </c>
      <c r="F258" s="10" t="s">
        <v>6172</v>
      </c>
      <c r="G258" s="4" t="s">
        <v>5046</v>
      </c>
      <c r="H258" s="6" t="s">
        <v>11</v>
      </c>
      <c r="I258" s="6" t="s">
        <v>1820</v>
      </c>
      <c r="J258" s="4">
        <v>4</v>
      </c>
      <c r="K258" s="4">
        <v>0</v>
      </c>
      <c r="L258" s="10" t="s">
        <v>6172</v>
      </c>
      <c r="M258" s="6" t="s">
        <v>1821</v>
      </c>
      <c r="N258" s="6" t="s">
        <v>1822</v>
      </c>
      <c r="O258" s="10" t="s">
        <v>6172</v>
      </c>
      <c r="P258" s="6" t="s">
        <v>1823</v>
      </c>
      <c r="Q258" s="10" t="s">
        <v>6172</v>
      </c>
      <c r="R258" s="10" t="s">
        <v>6172</v>
      </c>
      <c r="S258" s="10" t="s">
        <v>6172</v>
      </c>
      <c r="T258" s="10" t="s">
        <v>6172</v>
      </c>
      <c r="U258" s="10" t="s">
        <v>6172</v>
      </c>
      <c r="V258" s="10" t="s">
        <v>6172</v>
      </c>
    </row>
    <row r="259" spans="2:22" ht="38.25" x14ac:dyDescent="0.2">
      <c r="B259" s="5">
        <v>10706</v>
      </c>
      <c r="C259" s="4" t="s">
        <v>4870</v>
      </c>
      <c r="D259" s="4" t="s">
        <v>5947</v>
      </c>
      <c r="E259" s="15">
        <v>1916</v>
      </c>
      <c r="F259" s="10" t="s">
        <v>6172</v>
      </c>
      <c r="G259" s="4" t="s">
        <v>4984</v>
      </c>
      <c r="H259" s="6" t="s">
        <v>11</v>
      </c>
      <c r="I259" s="6" t="s">
        <v>1500</v>
      </c>
      <c r="J259" s="4">
        <v>0</v>
      </c>
      <c r="K259" s="4">
        <v>0</v>
      </c>
      <c r="L259" s="10" t="s">
        <v>6172</v>
      </c>
      <c r="M259" s="5" t="s">
        <v>3752</v>
      </c>
      <c r="N259" s="6" t="s">
        <v>3753</v>
      </c>
      <c r="O259" s="10" t="s">
        <v>6172</v>
      </c>
      <c r="P259" s="5" t="s">
        <v>460</v>
      </c>
      <c r="Q259" s="10" t="s">
        <v>6172</v>
      </c>
      <c r="R259" s="10" t="s">
        <v>6172</v>
      </c>
      <c r="S259" s="10" t="s">
        <v>6172</v>
      </c>
      <c r="T259" s="10" t="s">
        <v>6172</v>
      </c>
      <c r="U259" s="10" t="s">
        <v>6172</v>
      </c>
      <c r="V259" s="10" t="s">
        <v>6172</v>
      </c>
    </row>
    <row r="260" spans="2:22" ht="38.25" x14ac:dyDescent="0.2">
      <c r="B260" s="7">
        <v>2806</v>
      </c>
      <c r="C260" s="4" t="s">
        <v>4871</v>
      </c>
      <c r="D260" s="4" t="s">
        <v>5947</v>
      </c>
      <c r="E260" s="16">
        <v>1943</v>
      </c>
      <c r="F260" s="10" t="s">
        <v>6172</v>
      </c>
      <c r="G260" s="4" t="s">
        <v>4972</v>
      </c>
      <c r="H260" s="6" t="s">
        <v>11</v>
      </c>
      <c r="I260" s="7" t="s">
        <v>1493</v>
      </c>
      <c r="J260" s="4">
        <v>0</v>
      </c>
      <c r="K260" s="4">
        <v>1</v>
      </c>
      <c r="L260" s="10" t="s">
        <v>6172</v>
      </c>
      <c r="M260" s="7" t="s">
        <v>1506</v>
      </c>
      <c r="N260" s="7" t="s">
        <v>1507</v>
      </c>
      <c r="O260" s="7" t="s">
        <v>1488</v>
      </c>
      <c r="P260" s="7" t="s">
        <v>350</v>
      </c>
      <c r="Q260" s="7" t="s">
        <v>5967</v>
      </c>
      <c r="R260" s="7" t="s">
        <v>5968</v>
      </c>
      <c r="S260" s="7" t="s">
        <v>5969</v>
      </c>
      <c r="T260" s="10" t="s">
        <v>6172</v>
      </c>
      <c r="U260" s="10" t="s">
        <v>6172</v>
      </c>
      <c r="V260" s="10" t="s">
        <v>6172</v>
      </c>
    </row>
    <row r="261" spans="2:22" ht="51" x14ac:dyDescent="0.2">
      <c r="B261" s="7">
        <v>2136</v>
      </c>
      <c r="C261" s="4" t="s">
        <v>4875</v>
      </c>
      <c r="D261" s="4" t="s">
        <v>5947</v>
      </c>
      <c r="E261" s="16">
        <v>1916</v>
      </c>
      <c r="F261" s="10" t="s">
        <v>6172</v>
      </c>
      <c r="G261" s="4" t="s">
        <v>5028</v>
      </c>
      <c r="H261" s="6" t="s">
        <v>11</v>
      </c>
      <c r="I261" s="7" t="s">
        <v>3930</v>
      </c>
      <c r="J261" s="4">
        <v>7</v>
      </c>
      <c r="K261" s="4">
        <v>69</v>
      </c>
      <c r="L261" s="10" t="s">
        <v>6172</v>
      </c>
      <c r="M261" s="7" t="s">
        <v>1521</v>
      </c>
      <c r="N261" s="7" t="s">
        <v>3931</v>
      </c>
      <c r="O261" s="10" t="s">
        <v>6172</v>
      </c>
      <c r="P261" s="7" t="s">
        <v>2068</v>
      </c>
      <c r="Q261" s="10" t="s">
        <v>6172</v>
      </c>
      <c r="R261" s="10" t="s">
        <v>6172</v>
      </c>
      <c r="S261" s="10" t="s">
        <v>6172</v>
      </c>
      <c r="T261" s="10" t="s">
        <v>6172</v>
      </c>
      <c r="U261" s="10" t="s">
        <v>6172</v>
      </c>
      <c r="V261" s="10" t="s">
        <v>6172</v>
      </c>
    </row>
    <row r="262" spans="2:22" ht="51" x14ac:dyDescent="0.2">
      <c r="B262" s="7">
        <v>3815</v>
      </c>
      <c r="C262" s="4" t="s">
        <v>4875</v>
      </c>
      <c r="D262" s="4" t="s">
        <v>5947</v>
      </c>
      <c r="E262" s="16">
        <v>1916</v>
      </c>
      <c r="F262" s="10" t="s">
        <v>6172</v>
      </c>
      <c r="G262" s="4" t="s">
        <v>5031</v>
      </c>
      <c r="H262" s="6" t="s">
        <v>11</v>
      </c>
      <c r="I262" s="7" t="s">
        <v>2191</v>
      </c>
      <c r="J262" s="4">
        <v>2</v>
      </c>
      <c r="K262" s="4">
        <v>3</v>
      </c>
      <c r="L262" s="10" t="s">
        <v>6172</v>
      </c>
      <c r="M262" s="7" t="s">
        <v>1788</v>
      </c>
      <c r="N262" s="7" t="s">
        <v>3952</v>
      </c>
      <c r="O262" s="10" t="s">
        <v>6172</v>
      </c>
      <c r="P262" s="7" t="s">
        <v>2187</v>
      </c>
      <c r="Q262" s="10" t="s">
        <v>6172</v>
      </c>
      <c r="R262" s="10" t="s">
        <v>6172</v>
      </c>
      <c r="S262" s="10" t="s">
        <v>6172</v>
      </c>
      <c r="T262" s="10" t="s">
        <v>6172</v>
      </c>
      <c r="U262" s="10" t="s">
        <v>6172</v>
      </c>
      <c r="V262" s="10" t="s">
        <v>6172</v>
      </c>
    </row>
    <row r="263" spans="2:22" ht="38.25" x14ac:dyDescent="0.2">
      <c r="B263" s="7">
        <v>3811</v>
      </c>
      <c r="C263" s="4" t="s">
        <v>4877</v>
      </c>
      <c r="D263" s="4" t="s">
        <v>5947</v>
      </c>
      <c r="E263" s="16">
        <v>1916</v>
      </c>
      <c r="F263" s="10" t="s">
        <v>6172</v>
      </c>
      <c r="G263" s="7" t="s">
        <v>5623</v>
      </c>
      <c r="H263" s="7" t="s">
        <v>11</v>
      </c>
      <c r="I263" s="7" t="s">
        <v>1638</v>
      </c>
      <c r="J263" s="4">
        <v>1</v>
      </c>
      <c r="K263" s="4">
        <v>3</v>
      </c>
      <c r="L263" s="10" t="s">
        <v>6172</v>
      </c>
      <c r="M263" s="7" t="s">
        <v>4244</v>
      </c>
      <c r="N263" s="7" t="s">
        <v>4245</v>
      </c>
      <c r="O263" s="10" t="s">
        <v>6172</v>
      </c>
      <c r="P263" s="7" t="s">
        <v>1549</v>
      </c>
      <c r="Q263" s="10" t="s">
        <v>6172</v>
      </c>
      <c r="R263" s="10" t="s">
        <v>6172</v>
      </c>
      <c r="S263" s="10" t="s">
        <v>6172</v>
      </c>
      <c r="T263" s="10" t="s">
        <v>6172</v>
      </c>
      <c r="U263" s="10" t="s">
        <v>6172</v>
      </c>
      <c r="V263" s="10" t="s">
        <v>6172</v>
      </c>
    </row>
    <row r="264" spans="2:22" ht="51" x14ac:dyDescent="0.2">
      <c r="B264" s="7">
        <v>11549</v>
      </c>
      <c r="C264" s="4" t="s">
        <v>4877</v>
      </c>
      <c r="D264" s="4" t="s">
        <v>5947</v>
      </c>
      <c r="E264" s="16">
        <v>1916</v>
      </c>
      <c r="F264" s="10" t="s">
        <v>6172</v>
      </c>
      <c r="G264" s="7" t="s">
        <v>4381</v>
      </c>
      <c r="H264" s="7" t="s">
        <v>11</v>
      </c>
      <c r="I264" s="7" t="s">
        <v>1500</v>
      </c>
      <c r="J264" s="4">
        <v>0</v>
      </c>
      <c r="K264" s="4">
        <v>0</v>
      </c>
      <c r="L264" s="10" t="s">
        <v>6172</v>
      </c>
      <c r="M264" s="7" t="s">
        <v>1512</v>
      </c>
      <c r="N264" s="7" t="s">
        <v>4382</v>
      </c>
      <c r="O264" s="10" t="s">
        <v>6172</v>
      </c>
      <c r="P264" s="7" t="s">
        <v>1492</v>
      </c>
      <c r="Q264" s="10" t="s">
        <v>6172</v>
      </c>
      <c r="R264" s="10" t="s">
        <v>6172</v>
      </c>
      <c r="S264" s="10" t="s">
        <v>6172</v>
      </c>
      <c r="T264" s="10" t="s">
        <v>6172</v>
      </c>
      <c r="U264" s="10" t="s">
        <v>6172</v>
      </c>
      <c r="V264" s="10" t="s">
        <v>6172</v>
      </c>
    </row>
    <row r="265" spans="2:22" ht="51" x14ac:dyDescent="0.2">
      <c r="B265" s="7">
        <v>11550</v>
      </c>
      <c r="C265" s="4" t="s">
        <v>4881</v>
      </c>
      <c r="D265" s="4" t="s">
        <v>5947</v>
      </c>
      <c r="E265" s="16">
        <v>1916</v>
      </c>
      <c r="F265" s="10" t="s">
        <v>6172</v>
      </c>
      <c r="G265" s="4" t="s">
        <v>4381</v>
      </c>
      <c r="H265" s="6" t="s">
        <v>11</v>
      </c>
      <c r="I265" s="7" t="s">
        <v>1489</v>
      </c>
      <c r="J265" s="4">
        <v>1</v>
      </c>
      <c r="K265" s="4">
        <v>0</v>
      </c>
      <c r="L265" s="10" t="s">
        <v>6172</v>
      </c>
      <c r="M265" s="7" t="s">
        <v>1512</v>
      </c>
      <c r="N265" s="7" t="s">
        <v>4542</v>
      </c>
      <c r="O265" s="10" t="s">
        <v>6172</v>
      </c>
      <c r="P265" s="7" t="s">
        <v>1540</v>
      </c>
      <c r="Q265" s="10" t="s">
        <v>6172</v>
      </c>
      <c r="R265" s="10" t="s">
        <v>6172</v>
      </c>
      <c r="S265" s="10" t="s">
        <v>6172</v>
      </c>
      <c r="T265" s="10" t="s">
        <v>6172</v>
      </c>
      <c r="U265" s="10" t="s">
        <v>6172</v>
      </c>
      <c r="V265" s="10" t="s">
        <v>6172</v>
      </c>
    </row>
    <row r="266" spans="2:22" ht="51" x14ac:dyDescent="0.2">
      <c r="B266" s="6">
        <v>10704</v>
      </c>
      <c r="C266" s="4" t="s">
        <v>4882</v>
      </c>
      <c r="D266" s="4" t="s">
        <v>5947</v>
      </c>
      <c r="E266" s="13">
        <v>1916</v>
      </c>
      <c r="F266" s="10" t="s">
        <v>6172</v>
      </c>
      <c r="G266" s="4" t="s">
        <v>5004</v>
      </c>
      <c r="H266" s="6" t="s">
        <v>11</v>
      </c>
      <c r="I266" s="6" t="s">
        <v>1493</v>
      </c>
      <c r="J266" s="4">
        <v>0</v>
      </c>
      <c r="K266" s="4">
        <v>1</v>
      </c>
      <c r="L266" s="10" t="s">
        <v>6172</v>
      </c>
      <c r="M266" s="6" t="s">
        <v>2967</v>
      </c>
      <c r="N266" s="6" t="s">
        <v>2968</v>
      </c>
      <c r="O266" s="10" t="s">
        <v>6172</v>
      </c>
      <c r="P266" s="6" t="s">
        <v>1492</v>
      </c>
      <c r="Q266" s="10" t="s">
        <v>6172</v>
      </c>
      <c r="R266" s="10" t="s">
        <v>6172</v>
      </c>
      <c r="S266" s="10" t="s">
        <v>6172</v>
      </c>
      <c r="T266" s="10" t="s">
        <v>6172</v>
      </c>
      <c r="U266" s="10" t="s">
        <v>6172</v>
      </c>
      <c r="V266" s="10" t="s">
        <v>6172</v>
      </c>
    </row>
    <row r="267" spans="2:22" ht="38.25" x14ac:dyDescent="0.2">
      <c r="B267" s="7">
        <v>7373</v>
      </c>
      <c r="C267" s="4" t="s">
        <v>4884</v>
      </c>
      <c r="D267" s="4" t="s">
        <v>5947</v>
      </c>
      <c r="E267" s="16">
        <v>1916</v>
      </c>
      <c r="F267" s="10" t="s">
        <v>6172</v>
      </c>
      <c r="G267" s="4" t="s">
        <v>5099</v>
      </c>
      <c r="H267" s="6" t="s">
        <v>11</v>
      </c>
      <c r="I267" s="7" t="s">
        <v>1820</v>
      </c>
      <c r="J267" s="4">
        <v>4</v>
      </c>
      <c r="K267" s="4">
        <v>0</v>
      </c>
      <c r="L267" s="10" t="s">
        <v>6172</v>
      </c>
      <c r="M267" s="7" t="s">
        <v>2006</v>
      </c>
      <c r="N267" s="7" t="s">
        <v>4690</v>
      </c>
      <c r="O267" s="10" t="s">
        <v>6172</v>
      </c>
      <c r="P267" s="7" t="s">
        <v>460</v>
      </c>
      <c r="Q267" s="10" t="s">
        <v>6172</v>
      </c>
      <c r="R267" s="10" t="s">
        <v>6172</v>
      </c>
      <c r="S267" s="10" t="s">
        <v>6172</v>
      </c>
      <c r="T267" s="10" t="s">
        <v>6172</v>
      </c>
      <c r="U267" s="10" t="s">
        <v>6172</v>
      </c>
      <c r="V267" s="10" t="s">
        <v>6172</v>
      </c>
    </row>
    <row r="268" spans="2:22" ht="51" x14ac:dyDescent="0.2">
      <c r="B268" s="7">
        <v>11551</v>
      </c>
      <c r="C268" s="4" t="s">
        <v>4884</v>
      </c>
      <c r="D268" s="4" t="s">
        <v>5947</v>
      </c>
      <c r="E268" s="16">
        <v>1916</v>
      </c>
      <c r="F268" s="10" t="s">
        <v>6172</v>
      </c>
      <c r="G268" s="4" t="s">
        <v>5049</v>
      </c>
      <c r="H268" s="6" t="s">
        <v>11</v>
      </c>
      <c r="I268" s="7" t="s">
        <v>1500</v>
      </c>
      <c r="J268" s="4">
        <v>0</v>
      </c>
      <c r="K268" s="4">
        <v>0</v>
      </c>
      <c r="L268" s="10" t="s">
        <v>6172</v>
      </c>
      <c r="M268" s="7" t="s">
        <v>4711</v>
      </c>
      <c r="N268" s="7" t="s">
        <v>4712</v>
      </c>
      <c r="O268" s="10" t="s">
        <v>6172</v>
      </c>
      <c r="P268" s="7" t="s">
        <v>460</v>
      </c>
      <c r="Q268" s="10" t="s">
        <v>6172</v>
      </c>
      <c r="R268" s="10" t="s">
        <v>6172</v>
      </c>
      <c r="S268" s="10" t="s">
        <v>6172</v>
      </c>
      <c r="T268" s="10" t="s">
        <v>6172</v>
      </c>
      <c r="U268" s="10" t="s">
        <v>6172</v>
      </c>
      <c r="V268" s="10" t="s">
        <v>6172</v>
      </c>
    </row>
    <row r="269" spans="2:22" ht="51" x14ac:dyDescent="0.2">
      <c r="B269" s="5">
        <v>3817</v>
      </c>
      <c r="C269" s="4" t="s">
        <v>4885</v>
      </c>
      <c r="D269" s="4" t="s">
        <v>5947</v>
      </c>
      <c r="E269" s="15">
        <v>1916</v>
      </c>
      <c r="F269" s="10" t="s">
        <v>6172</v>
      </c>
      <c r="G269" s="4" t="s">
        <v>4963</v>
      </c>
      <c r="H269" s="6" t="s">
        <v>11</v>
      </c>
      <c r="I269" s="6" t="s">
        <v>1670</v>
      </c>
      <c r="J269" s="4">
        <v>4</v>
      </c>
      <c r="K269" s="4">
        <v>8</v>
      </c>
      <c r="L269" s="10" t="s">
        <v>6172</v>
      </c>
      <c r="M269" s="5" t="s">
        <v>1571</v>
      </c>
      <c r="N269" s="6" t="s">
        <v>3114</v>
      </c>
      <c r="O269" s="10" t="s">
        <v>6172</v>
      </c>
      <c r="P269" s="5" t="s">
        <v>1540</v>
      </c>
      <c r="Q269" s="10" t="s">
        <v>6172</v>
      </c>
      <c r="R269" s="10" t="s">
        <v>6172</v>
      </c>
      <c r="S269" s="10" t="s">
        <v>6172</v>
      </c>
      <c r="T269" s="10" t="s">
        <v>6172</v>
      </c>
      <c r="U269" s="10" t="s">
        <v>6172</v>
      </c>
      <c r="V269" s="10" t="s">
        <v>6172</v>
      </c>
    </row>
    <row r="270" spans="2:22" ht="38.25" x14ac:dyDescent="0.2">
      <c r="B270" s="5">
        <v>3818</v>
      </c>
      <c r="C270" s="4" t="s">
        <v>4870</v>
      </c>
      <c r="D270" s="4" t="s">
        <v>5947</v>
      </c>
      <c r="E270" s="15">
        <v>1917</v>
      </c>
      <c r="F270" s="10" t="s">
        <v>6172</v>
      </c>
      <c r="G270" s="4" t="s">
        <v>4984</v>
      </c>
      <c r="H270" s="6" t="s">
        <v>11</v>
      </c>
      <c r="I270" s="6" t="s">
        <v>1493</v>
      </c>
      <c r="J270" s="4">
        <v>0</v>
      </c>
      <c r="K270" s="4">
        <v>1</v>
      </c>
      <c r="L270" s="10" t="s">
        <v>6172</v>
      </c>
      <c r="M270" s="5" t="s">
        <v>3562</v>
      </c>
      <c r="N270" s="6" t="s">
        <v>3563</v>
      </c>
      <c r="O270" s="10" t="s">
        <v>6172</v>
      </c>
      <c r="P270" s="5" t="s">
        <v>460</v>
      </c>
      <c r="Q270" s="10" t="s">
        <v>6172</v>
      </c>
      <c r="R270" s="10" t="s">
        <v>6172</v>
      </c>
      <c r="S270" s="10" t="s">
        <v>6172</v>
      </c>
      <c r="T270" s="10" t="s">
        <v>6172</v>
      </c>
      <c r="U270" s="10" t="s">
        <v>6172</v>
      </c>
      <c r="V270" s="10" t="s">
        <v>6172</v>
      </c>
    </row>
    <row r="271" spans="2:22" ht="51" x14ac:dyDescent="0.2">
      <c r="B271" s="7">
        <v>1238</v>
      </c>
      <c r="C271" s="4" t="s">
        <v>4875</v>
      </c>
      <c r="D271" s="4" t="s">
        <v>5947</v>
      </c>
      <c r="E271" s="16">
        <v>1917</v>
      </c>
      <c r="F271" s="10" t="s">
        <v>6172</v>
      </c>
      <c r="G271" s="4" t="s">
        <v>5024</v>
      </c>
      <c r="H271" s="6" t="s">
        <v>11</v>
      </c>
      <c r="I271" s="7" t="s">
        <v>2766</v>
      </c>
      <c r="J271" s="4">
        <v>0</v>
      </c>
      <c r="K271" s="4">
        <v>22</v>
      </c>
      <c r="L271" s="10" t="s">
        <v>6172</v>
      </c>
      <c r="M271" s="7" t="s">
        <v>2180</v>
      </c>
      <c r="N271" s="7" t="s">
        <v>3921</v>
      </c>
      <c r="O271" s="10" t="s">
        <v>6172</v>
      </c>
      <c r="P271" s="7" t="s">
        <v>460</v>
      </c>
      <c r="Q271" s="10" t="s">
        <v>6172</v>
      </c>
      <c r="R271" s="10" t="s">
        <v>6172</v>
      </c>
      <c r="S271" s="10" t="s">
        <v>6172</v>
      </c>
      <c r="T271" s="10" t="s">
        <v>6172</v>
      </c>
      <c r="U271" s="10" t="s">
        <v>6172</v>
      </c>
      <c r="V271" s="10" t="s">
        <v>6172</v>
      </c>
    </row>
    <row r="272" spans="2:22" ht="51" x14ac:dyDescent="0.2">
      <c r="B272" s="7">
        <v>3822</v>
      </c>
      <c r="C272" s="4" t="s">
        <v>4875</v>
      </c>
      <c r="D272" s="4" t="s">
        <v>5947</v>
      </c>
      <c r="E272" s="16">
        <v>1917</v>
      </c>
      <c r="F272" s="10" t="s">
        <v>6172</v>
      </c>
      <c r="G272" s="4" t="s">
        <v>5032</v>
      </c>
      <c r="H272" s="6" t="s">
        <v>11</v>
      </c>
      <c r="I272" s="7" t="s">
        <v>1500</v>
      </c>
      <c r="J272" s="4">
        <v>0</v>
      </c>
      <c r="K272" s="4">
        <v>0</v>
      </c>
      <c r="L272" s="10" t="s">
        <v>6172</v>
      </c>
      <c r="M272" s="7" t="s">
        <v>1571</v>
      </c>
      <c r="N272" s="7" t="s">
        <v>3953</v>
      </c>
      <c r="O272" s="10" t="s">
        <v>6172</v>
      </c>
      <c r="P272" s="7" t="s">
        <v>460</v>
      </c>
      <c r="Q272" s="10" t="s">
        <v>6172</v>
      </c>
      <c r="R272" s="10" t="s">
        <v>6172</v>
      </c>
      <c r="S272" s="10" t="s">
        <v>6172</v>
      </c>
      <c r="T272" s="10" t="s">
        <v>6172</v>
      </c>
      <c r="U272" s="10" t="s">
        <v>6172</v>
      </c>
      <c r="V272" s="10" t="s">
        <v>6172</v>
      </c>
    </row>
    <row r="273" spans="2:22" ht="51" x14ac:dyDescent="0.2">
      <c r="B273" s="7">
        <v>3786</v>
      </c>
      <c r="C273" s="4" t="s">
        <v>4875</v>
      </c>
      <c r="D273" s="4" t="s">
        <v>5947</v>
      </c>
      <c r="E273" s="16">
        <v>1918</v>
      </c>
      <c r="F273" s="10" t="s">
        <v>6172</v>
      </c>
      <c r="G273" s="10" t="s">
        <v>6172</v>
      </c>
      <c r="H273" s="6" t="s">
        <v>432</v>
      </c>
      <c r="I273" s="7" t="s">
        <v>3948</v>
      </c>
      <c r="J273" s="4">
        <v>60</v>
      </c>
      <c r="K273" s="4">
        <v>0</v>
      </c>
      <c r="L273" s="10" t="s">
        <v>6172</v>
      </c>
      <c r="M273" s="7" t="s">
        <v>2663</v>
      </c>
      <c r="N273" s="7" t="s">
        <v>3949</v>
      </c>
      <c r="O273" s="10" t="s">
        <v>6172</v>
      </c>
      <c r="P273" s="7" t="s">
        <v>460</v>
      </c>
      <c r="Q273" s="10" t="s">
        <v>6172</v>
      </c>
      <c r="R273" s="10" t="s">
        <v>6172</v>
      </c>
      <c r="S273" s="10" t="s">
        <v>6172</v>
      </c>
      <c r="T273" s="10" t="s">
        <v>6172</v>
      </c>
      <c r="U273" s="10" t="s">
        <v>6172</v>
      </c>
      <c r="V273" s="10" t="s">
        <v>6172</v>
      </c>
    </row>
    <row r="274" spans="2:22" ht="25.5" x14ac:dyDescent="0.2">
      <c r="B274" s="7">
        <v>10708</v>
      </c>
      <c r="C274" s="4" t="s">
        <v>4875</v>
      </c>
      <c r="D274" s="4" t="s">
        <v>5947</v>
      </c>
      <c r="E274" s="16">
        <v>1917</v>
      </c>
      <c r="F274" s="10" t="s">
        <v>6172</v>
      </c>
      <c r="G274" s="4" t="s">
        <v>5003</v>
      </c>
      <c r="H274" s="6" t="s">
        <v>11</v>
      </c>
      <c r="I274" s="7" t="s">
        <v>1500</v>
      </c>
      <c r="J274" s="4">
        <v>0</v>
      </c>
      <c r="K274" s="4">
        <v>0</v>
      </c>
      <c r="L274" s="10" t="s">
        <v>6172</v>
      </c>
      <c r="M274" s="7" t="s">
        <v>1788</v>
      </c>
      <c r="N274" s="7" t="s">
        <v>4031</v>
      </c>
      <c r="O274" s="10" t="s">
        <v>6172</v>
      </c>
      <c r="P274" s="7" t="s">
        <v>460</v>
      </c>
      <c r="Q274" s="10" t="s">
        <v>6172</v>
      </c>
      <c r="R274" s="10" t="s">
        <v>6172</v>
      </c>
      <c r="S274" s="10" t="s">
        <v>6172</v>
      </c>
      <c r="T274" s="10" t="s">
        <v>6172</v>
      </c>
      <c r="U274" s="10" t="s">
        <v>6172</v>
      </c>
      <c r="V274" s="10" t="s">
        <v>6172</v>
      </c>
    </row>
    <row r="275" spans="2:22" ht="51" x14ac:dyDescent="0.2">
      <c r="B275" s="7">
        <v>3820</v>
      </c>
      <c r="C275" s="4" t="s">
        <v>4877</v>
      </c>
      <c r="D275" s="4" t="s">
        <v>5947</v>
      </c>
      <c r="E275" s="16">
        <v>1917</v>
      </c>
      <c r="F275" s="10" t="s">
        <v>6172</v>
      </c>
      <c r="G275" s="7" t="s">
        <v>5628</v>
      </c>
      <c r="H275" s="7" t="s">
        <v>11</v>
      </c>
      <c r="I275" s="7" t="s">
        <v>3788</v>
      </c>
      <c r="J275" s="4">
        <v>3</v>
      </c>
      <c r="K275" s="4">
        <v>8</v>
      </c>
      <c r="L275" s="10" t="s">
        <v>6172</v>
      </c>
      <c r="M275" s="7" t="s">
        <v>4246</v>
      </c>
      <c r="N275" s="7" t="s">
        <v>4247</v>
      </c>
      <c r="O275" s="10" t="s">
        <v>6172</v>
      </c>
      <c r="P275" s="7" t="s">
        <v>1776</v>
      </c>
      <c r="Q275" s="10" t="s">
        <v>6172</v>
      </c>
      <c r="R275" s="10" t="s">
        <v>6172</v>
      </c>
      <c r="S275" s="10" t="s">
        <v>6172</v>
      </c>
      <c r="T275" s="10" t="s">
        <v>6172</v>
      </c>
      <c r="U275" s="10" t="s">
        <v>6172</v>
      </c>
      <c r="V275" s="10" t="s">
        <v>6172</v>
      </c>
    </row>
    <row r="276" spans="2:22" ht="51" x14ac:dyDescent="0.2">
      <c r="B276" s="7">
        <v>3834</v>
      </c>
      <c r="C276" s="4" t="s">
        <v>4877</v>
      </c>
      <c r="D276" s="4" t="s">
        <v>5947</v>
      </c>
      <c r="E276" s="16">
        <v>1917</v>
      </c>
      <c r="F276" s="10" t="s">
        <v>6172</v>
      </c>
      <c r="G276" s="10" t="s">
        <v>6172</v>
      </c>
      <c r="H276" s="10" t="s">
        <v>6172</v>
      </c>
      <c r="I276" s="7"/>
      <c r="J276" s="4">
        <v>0</v>
      </c>
      <c r="K276" s="4">
        <v>0</v>
      </c>
      <c r="L276" s="10" t="s">
        <v>6172</v>
      </c>
      <c r="M276" s="7" t="s">
        <v>4248</v>
      </c>
      <c r="N276" s="7" t="s">
        <v>4249</v>
      </c>
      <c r="O276" s="10" t="s">
        <v>6172</v>
      </c>
      <c r="P276" s="7" t="s">
        <v>460</v>
      </c>
      <c r="Q276" s="10" t="s">
        <v>6172</v>
      </c>
      <c r="R276" s="10" t="s">
        <v>6172</v>
      </c>
      <c r="S276" s="10" t="s">
        <v>6172</v>
      </c>
      <c r="T276" s="10" t="s">
        <v>6172</v>
      </c>
      <c r="U276" s="10" t="s">
        <v>6172</v>
      </c>
      <c r="V276" s="10" t="s">
        <v>6172</v>
      </c>
    </row>
    <row r="277" spans="2:22" ht="51" x14ac:dyDescent="0.2">
      <c r="B277" s="7">
        <v>3825</v>
      </c>
      <c r="C277" s="4" t="s">
        <v>4883</v>
      </c>
      <c r="D277" s="4" t="s">
        <v>5947</v>
      </c>
      <c r="E277" s="16">
        <v>1917</v>
      </c>
      <c r="F277" s="10" t="s">
        <v>6172</v>
      </c>
      <c r="G277" s="4" t="s">
        <v>5107</v>
      </c>
      <c r="H277" s="6" t="s">
        <v>11</v>
      </c>
      <c r="I277" s="7" t="s">
        <v>4584</v>
      </c>
      <c r="J277" s="4">
        <v>10</v>
      </c>
      <c r="K277" s="4">
        <v>51</v>
      </c>
      <c r="L277" s="10" t="s">
        <v>6172</v>
      </c>
      <c r="M277" s="7" t="s">
        <v>4585</v>
      </c>
      <c r="N277" s="7" t="s">
        <v>4586</v>
      </c>
      <c r="O277" s="10" t="s">
        <v>6172</v>
      </c>
      <c r="P277" s="7" t="s">
        <v>460</v>
      </c>
      <c r="Q277" s="10" t="s">
        <v>6172</v>
      </c>
      <c r="R277" s="10" t="s">
        <v>6172</v>
      </c>
      <c r="S277" s="10" t="s">
        <v>6172</v>
      </c>
      <c r="T277" s="10" t="s">
        <v>6172</v>
      </c>
      <c r="U277" s="10" t="s">
        <v>6172</v>
      </c>
      <c r="V277" s="10" t="s">
        <v>6172</v>
      </c>
    </row>
    <row r="278" spans="2:22" ht="51" x14ac:dyDescent="0.2">
      <c r="B278" s="7">
        <v>3827</v>
      </c>
      <c r="C278" s="4" t="s">
        <v>4884</v>
      </c>
      <c r="D278" s="4" t="s">
        <v>5947</v>
      </c>
      <c r="E278" s="16">
        <v>1917</v>
      </c>
      <c r="F278" s="10" t="s">
        <v>6172</v>
      </c>
      <c r="G278" s="4" t="s">
        <v>5117</v>
      </c>
      <c r="H278" s="6" t="s">
        <v>11</v>
      </c>
      <c r="I278" s="7" t="s">
        <v>2670</v>
      </c>
      <c r="J278" s="4">
        <v>3</v>
      </c>
      <c r="K278" s="4">
        <v>0</v>
      </c>
      <c r="L278" s="10" t="s">
        <v>6172</v>
      </c>
      <c r="M278" s="7" t="s">
        <v>3944</v>
      </c>
      <c r="N278" s="7" t="s">
        <v>4669</v>
      </c>
      <c r="O278" s="10" t="s">
        <v>6172</v>
      </c>
      <c r="P278" s="7" t="s">
        <v>1857</v>
      </c>
      <c r="Q278" s="10" t="s">
        <v>6172</v>
      </c>
      <c r="R278" s="10" t="s">
        <v>6172</v>
      </c>
      <c r="S278" s="10" t="s">
        <v>6172</v>
      </c>
      <c r="T278" s="10" t="s">
        <v>6172</v>
      </c>
      <c r="U278" s="10" t="s">
        <v>6172</v>
      </c>
      <c r="V278" s="10" t="s">
        <v>6172</v>
      </c>
    </row>
    <row r="279" spans="2:22" ht="25.5" x14ac:dyDescent="0.2">
      <c r="B279" s="5">
        <v>2151</v>
      </c>
      <c r="C279" s="4" t="s">
        <v>4885</v>
      </c>
      <c r="D279" s="4" t="s">
        <v>5947</v>
      </c>
      <c r="E279" s="15">
        <v>1917</v>
      </c>
      <c r="F279" s="10" t="s">
        <v>6172</v>
      </c>
      <c r="G279" s="4" t="s">
        <v>4985</v>
      </c>
      <c r="H279" s="6" t="s">
        <v>11</v>
      </c>
      <c r="I279" s="6" t="s">
        <v>1489</v>
      </c>
      <c r="J279" s="4">
        <v>1</v>
      </c>
      <c r="K279" s="4">
        <v>0</v>
      </c>
      <c r="L279" s="10" t="s">
        <v>6172</v>
      </c>
      <c r="M279" s="5" t="s">
        <v>1788</v>
      </c>
      <c r="N279" s="6" t="s">
        <v>3067</v>
      </c>
      <c r="O279" s="10" t="s">
        <v>6172</v>
      </c>
      <c r="P279" s="5" t="s">
        <v>460</v>
      </c>
      <c r="Q279" s="10" t="s">
        <v>6172</v>
      </c>
      <c r="R279" s="10" t="s">
        <v>6172</v>
      </c>
      <c r="S279" s="10" t="s">
        <v>6172</v>
      </c>
      <c r="T279" s="10" t="s">
        <v>6172</v>
      </c>
      <c r="U279" s="10" t="s">
        <v>6172</v>
      </c>
      <c r="V279" s="10" t="s">
        <v>6172</v>
      </c>
    </row>
    <row r="280" spans="2:22" ht="38.25" x14ac:dyDescent="0.2">
      <c r="B280" s="7">
        <v>2160</v>
      </c>
      <c r="C280" s="4" t="s">
        <v>4875</v>
      </c>
      <c r="D280" s="4" t="s">
        <v>5947</v>
      </c>
      <c r="E280" s="16">
        <v>1918</v>
      </c>
      <c r="F280" s="10" t="s">
        <v>6172</v>
      </c>
      <c r="G280" s="4" t="s">
        <v>4985</v>
      </c>
      <c r="H280" s="6" t="s">
        <v>11</v>
      </c>
      <c r="I280" s="7" t="s">
        <v>1489</v>
      </c>
      <c r="J280" s="4">
        <v>1</v>
      </c>
      <c r="K280" s="4">
        <v>0</v>
      </c>
      <c r="L280" s="10" t="s">
        <v>6172</v>
      </c>
      <c r="M280" s="7" t="s">
        <v>1788</v>
      </c>
      <c r="N280" s="7" t="s">
        <v>3932</v>
      </c>
      <c r="O280" s="10" t="s">
        <v>6172</v>
      </c>
      <c r="P280" s="7" t="s">
        <v>460</v>
      </c>
      <c r="Q280" s="10" t="s">
        <v>6172</v>
      </c>
      <c r="R280" s="10" t="s">
        <v>6172</v>
      </c>
      <c r="S280" s="10" t="s">
        <v>6172</v>
      </c>
      <c r="T280" s="10" t="s">
        <v>6172</v>
      </c>
      <c r="U280" s="10" t="s">
        <v>6172</v>
      </c>
      <c r="V280" s="10" t="s">
        <v>6172</v>
      </c>
    </row>
    <row r="281" spans="2:22" ht="51" x14ac:dyDescent="0.2">
      <c r="B281" s="6">
        <v>3807</v>
      </c>
      <c r="C281" s="4" t="s">
        <v>4878</v>
      </c>
      <c r="D281" s="4" t="s">
        <v>5947</v>
      </c>
      <c r="E281" s="13">
        <v>1918</v>
      </c>
      <c r="F281" s="10" t="s">
        <v>6172</v>
      </c>
      <c r="G281" s="10" t="s">
        <v>6172</v>
      </c>
      <c r="H281" s="6" t="s">
        <v>432</v>
      </c>
      <c r="I281" s="6" t="s">
        <v>1700</v>
      </c>
      <c r="J281" s="4">
        <v>0</v>
      </c>
      <c r="K281" s="4">
        <v>4</v>
      </c>
      <c r="L281" s="10" t="s">
        <v>6172</v>
      </c>
      <c r="M281" s="6" t="s">
        <v>2008</v>
      </c>
      <c r="N281" s="6" t="s">
        <v>2009</v>
      </c>
      <c r="O281" s="10" t="s">
        <v>6172</v>
      </c>
      <c r="P281" s="6" t="s">
        <v>1510</v>
      </c>
      <c r="Q281" s="10" t="s">
        <v>6172</v>
      </c>
      <c r="R281" s="10" t="s">
        <v>6172</v>
      </c>
      <c r="S281" s="10" t="s">
        <v>6172</v>
      </c>
      <c r="T281" s="10" t="s">
        <v>6172</v>
      </c>
      <c r="U281" s="10" t="s">
        <v>6172</v>
      </c>
      <c r="V281" s="10" t="s">
        <v>6172</v>
      </c>
    </row>
    <row r="282" spans="2:22" ht="38.25" x14ac:dyDescent="0.2">
      <c r="B282" s="7">
        <v>3828</v>
      </c>
      <c r="C282" s="4" t="s">
        <v>4875</v>
      </c>
      <c r="D282" s="4" t="s">
        <v>5947</v>
      </c>
      <c r="E282" s="16">
        <v>1918</v>
      </c>
      <c r="F282" s="10" t="s">
        <v>6172</v>
      </c>
      <c r="G282" s="4" t="s">
        <v>5028</v>
      </c>
      <c r="H282" s="6" t="s">
        <v>11</v>
      </c>
      <c r="I282" s="7" t="s">
        <v>1500</v>
      </c>
      <c r="J282" s="4">
        <v>0</v>
      </c>
      <c r="K282" s="4">
        <v>0</v>
      </c>
      <c r="L282" s="10" t="s">
        <v>6172</v>
      </c>
      <c r="M282" s="7" t="s">
        <v>2663</v>
      </c>
      <c r="N282" s="7" t="s">
        <v>3956</v>
      </c>
      <c r="O282" s="10" t="s">
        <v>6172</v>
      </c>
      <c r="P282" s="7" t="s">
        <v>1848</v>
      </c>
      <c r="Q282" s="10" t="s">
        <v>6172</v>
      </c>
      <c r="R282" s="10" t="s">
        <v>6172</v>
      </c>
      <c r="S282" s="10" t="s">
        <v>6172</v>
      </c>
      <c r="T282" s="10" t="s">
        <v>6172</v>
      </c>
      <c r="U282" s="10" t="s">
        <v>6172</v>
      </c>
      <c r="V282" s="10" t="s">
        <v>6172</v>
      </c>
    </row>
    <row r="283" spans="2:22" ht="51" x14ac:dyDescent="0.2">
      <c r="B283" s="7">
        <v>10709</v>
      </c>
      <c r="C283" s="4" t="s">
        <v>4875</v>
      </c>
      <c r="D283" s="4" t="s">
        <v>5947</v>
      </c>
      <c r="E283" s="16">
        <v>1918</v>
      </c>
      <c r="F283" s="10" t="s">
        <v>6172</v>
      </c>
      <c r="G283" s="4" t="s">
        <v>4981</v>
      </c>
      <c r="H283" s="6" t="s">
        <v>11</v>
      </c>
      <c r="I283" s="7" t="s">
        <v>1553</v>
      </c>
      <c r="J283" s="4">
        <v>2</v>
      </c>
      <c r="K283" s="4">
        <v>0</v>
      </c>
      <c r="L283" s="10" t="s">
        <v>6172</v>
      </c>
      <c r="M283" s="7" t="s">
        <v>1788</v>
      </c>
      <c r="N283" s="7" t="s">
        <v>4032</v>
      </c>
      <c r="O283" s="10" t="s">
        <v>6172</v>
      </c>
      <c r="P283" s="7" t="s">
        <v>460</v>
      </c>
      <c r="Q283" s="10" t="s">
        <v>6172</v>
      </c>
      <c r="R283" s="10" t="s">
        <v>6172</v>
      </c>
      <c r="S283" s="10" t="s">
        <v>6172</v>
      </c>
      <c r="T283" s="10" t="s">
        <v>6172</v>
      </c>
      <c r="U283" s="10" t="s">
        <v>6172</v>
      </c>
      <c r="V283" s="10" t="s">
        <v>6172</v>
      </c>
    </row>
    <row r="284" spans="2:22" ht="38.25" x14ac:dyDescent="0.2">
      <c r="B284" s="7">
        <v>10710</v>
      </c>
      <c r="C284" s="4" t="s">
        <v>4875</v>
      </c>
      <c r="D284" s="4" t="s">
        <v>5947</v>
      </c>
      <c r="E284" s="16">
        <v>1918</v>
      </c>
      <c r="F284" s="10" t="s">
        <v>6172</v>
      </c>
      <c r="G284" s="4" t="s">
        <v>5021</v>
      </c>
      <c r="H284" s="6" t="s">
        <v>11</v>
      </c>
      <c r="I284" s="7" t="s">
        <v>1638</v>
      </c>
      <c r="J284" s="4">
        <v>1</v>
      </c>
      <c r="K284" s="4">
        <v>3</v>
      </c>
      <c r="L284" s="10" t="s">
        <v>6172</v>
      </c>
      <c r="M284" s="7" t="s">
        <v>1788</v>
      </c>
      <c r="N284" s="7" t="s">
        <v>4033</v>
      </c>
      <c r="O284" s="10" t="s">
        <v>6172</v>
      </c>
      <c r="P284" s="7" t="s">
        <v>460</v>
      </c>
      <c r="Q284" s="10" t="s">
        <v>6172</v>
      </c>
      <c r="R284" s="10" t="s">
        <v>6172</v>
      </c>
      <c r="S284" s="10" t="s">
        <v>6172</v>
      </c>
      <c r="T284" s="10" t="s">
        <v>6172</v>
      </c>
      <c r="U284" s="10" t="s">
        <v>6172</v>
      </c>
      <c r="V284" s="10" t="s">
        <v>6172</v>
      </c>
    </row>
    <row r="285" spans="2:22" ht="38.25" x14ac:dyDescent="0.2">
      <c r="B285" s="7">
        <v>10804</v>
      </c>
      <c r="C285" s="4" t="s">
        <v>4877</v>
      </c>
      <c r="D285" s="4" t="s">
        <v>5947</v>
      </c>
      <c r="E285" s="16">
        <v>1918</v>
      </c>
      <c r="F285" s="10" t="s">
        <v>6172</v>
      </c>
      <c r="G285" s="7" t="s">
        <v>5617</v>
      </c>
      <c r="H285" s="7" t="s">
        <v>11</v>
      </c>
      <c r="I285" s="7" t="s">
        <v>2594</v>
      </c>
      <c r="J285" s="4">
        <v>0</v>
      </c>
      <c r="K285" s="4">
        <v>8</v>
      </c>
      <c r="L285" s="10" t="s">
        <v>6172</v>
      </c>
      <c r="M285" s="7" t="s">
        <v>2227</v>
      </c>
      <c r="N285" s="7" t="s">
        <v>4368</v>
      </c>
      <c r="O285" s="10" t="s">
        <v>6172</v>
      </c>
      <c r="P285" s="7" t="s">
        <v>4369</v>
      </c>
      <c r="Q285" s="10" t="s">
        <v>6172</v>
      </c>
      <c r="R285" s="10" t="s">
        <v>6172</v>
      </c>
      <c r="S285" s="10" t="s">
        <v>6172</v>
      </c>
      <c r="T285" s="10" t="s">
        <v>6172</v>
      </c>
      <c r="U285" s="10" t="s">
        <v>6172</v>
      </c>
      <c r="V285" s="10" t="s">
        <v>6172</v>
      </c>
    </row>
    <row r="286" spans="2:22" ht="38.25" x14ac:dyDescent="0.2">
      <c r="B286" s="6">
        <v>2163</v>
      </c>
      <c r="C286" s="4" t="s">
        <v>4878</v>
      </c>
      <c r="D286" s="4" t="s">
        <v>5947</v>
      </c>
      <c r="E286" s="13">
        <v>1918</v>
      </c>
      <c r="F286" s="10" t="s">
        <v>6172</v>
      </c>
      <c r="G286" s="4" t="s">
        <v>5054</v>
      </c>
      <c r="H286" s="6" t="s">
        <v>11</v>
      </c>
      <c r="I286" s="6" t="s">
        <v>1532</v>
      </c>
      <c r="J286" s="4">
        <v>1</v>
      </c>
      <c r="K286" s="4">
        <v>1</v>
      </c>
      <c r="L286" s="10" t="s">
        <v>6172</v>
      </c>
      <c r="M286" s="6" t="s">
        <v>1581</v>
      </c>
      <c r="N286" s="6" t="s">
        <v>1861</v>
      </c>
      <c r="O286" s="10" t="s">
        <v>6172</v>
      </c>
      <c r="P286" s="6" t="s">
        <v>1510</v>
      </c>
      <c r="Q286" s="10" t="s">
        <v>6172</v>
      </c>
      <c r="R286" s="10" t="s">
        <v>6172</v>
      </c>
      <c r="S286" s="10" t="s">
        <v>6172</v>
      </c>
      <c r="T286" s="10" t="s">
        <v>6172</v>
      </c>
      <c r="U286" s="10" t="s">
        <v>6172</v>
      </c>
      <c r="V286" s="10" t="s">
        <v>6172</v>
      </c>
    </row>
    <row r="287" spans="2:22" ht="38.25" x14ac:dyDescent="0.2">
      <c r="B287" s="7">
        <v>1052</v>
      </c>
      <c r="C287" s="4" t="s">
        <v>4883</v>
      </c>
      <c r="D287" s="4" t="s">
        <v>5947</v>
      </c>
      <c r="E287" s="16">
        <v>1918</v>
      </c>
      <c r="F287" s="10" t="s">
        <v>6172</v>
      </c>
      <c r="G287" s="4" t="s">
        <v>5303</v>
      </c>
      <c r="H287" s="6" t="s">
        <v>432</v>
      </c>
      <c r="I287" s="7" t="s">
        <v>4578</v>
      </c>
      <c r="J287" s="4">
        <v>64</v>
      </c>
      <c r="K287" s="4">
        <v>0</v>
      </c>
      <c r="L287" s="10" t="s">
        <v>6172</v>
      </c>
      <c r="M287" s="7" t="s">
        <v>1648</v>
      </c>
      <c r="N287" s="7" t="s">
        <v>4579</v>
      </c>
      <c r="O287" s="10" t="s">
        <v>6172</v>
      </c>
      <c r="P287" s="7" t="s">
        <v>460</v>
      </c>
      <c r="Q287" s="10" t="s">
        <v>6172</v>
      </c>
      <c r="R287" s="10" t="s">
        <v>6172</v>
      </c>
      <c r="S287" s="10" t="s">
        <v>6172</v>
      </c>
      <c r="T287" s="10" t="s">
        <v>6172</v>
      </c>
      <c r="U287" s="10" t="s">
        <v>6172</v>
      </c>
      <c r="V287" s="10" t="s">
        <v>6172</v>
      </c>
    </row>
    <row r="288" spans="2:22" ht="51" x14ac:dyDescent="0.2">
      <c r="B288" s="6">
        <v>10711</v>
      </c>
      <c r="C288" s="4" t="s">
        <v>4880</v>
      </c>
      <c r="D288" s="4" t="s">
        <v>5947</v>
      </c>
      <c r="E288" s="13">
        <v>1918</v>
      </c>
      <c r="F288" s="10" t="s">
        <v>6172</v>
      </c>
      <c r="G288" s="4" t="s">
        <v>5003</v>
      </c>
      <c r="H288" s="6" t="s">
        <v>11</v>
      </c>
      <c r="I288" s="6" t="s">
        <v>1493</v>
      </c>
      <c r="J288" s="4">
        <v>0</v>
      </c>
      <c r="K288" s="4">
        <v>1</v>
      </c>
      <c r="L288" s="10" t="s">
        <v>6172</v>
      </c>
      <c r="M288" s="6" t="s">
        <v>1788</v>
      </c>
      <c r="N288" s="6" t="s">
        <v>2800</v>
      </c>
      <c r="O288" s="10" t="s">
        <v>6172</v>
      </c>
      <c r="P288" s="6" t="s">
        <v>1543</v>
      </c>
      <c r="Q288" s="10" t="s">
        <v>6172</v>
      </c>
      <c r="R288" s="10" t="s">
        <v>6172</v>
      </c>
      <c r="S288" s="10" t="s">
        <v>6172</v>
      </c>
      <c r="T288" s="10" t="s">
        <v>6172</v>
      </c>
      <c r="U288" s="10" t="s">
        <v>6172</v>
      </c>
      <c r="V288" s="10" t="s">
        <v>6172</v>
      </c>
    </row>
    <row r="289" spans="2:22" ht="38.25" x14ac:dyDescent="0.2">
      <c r="B289" s="5">
        <v>3809</v>
      </c>
      <c r="C289" s="4" t="s">
        <v>4885</v>
      </c>
      <c r="D289" s="4" t="s">
        <v>5947</v>
      </c>
      <c r="E289" s="15">
        <v>1918</v>
      </c>
      <c r="F289" s="10" t="s">
        <v>6172</v>
      </c>
      <c r="G289" s="4" t="s">
        <v>5174</v>
      </c>
      <c r="H289" s="6" t="s">
        <v>432</v>
      </c>
      <c r="I289" s="6" t="s">
        <v>1500</v>
      </c>
      <c r="J289" s="4">
        <v>0</v>
      </c>
      <c r="K289" s="4">
        <v>0</v>
      </c>
      <c r="L289" s="10" t="s">
        <v>6172</v>
      </c>
      <c r="M289" s="5" t="s">
        <v>3112</v>
      </c>
      <c r="N289" s="6" t="s">
        <v>3113</v>
      </c>
      <c r="O289" s="10" t="s">
        <v>6172</v>
      </c>
      <c r="P289" s="5" t="s">
        <v>460</v>
      </c>
      <c r="Q289" s="10" t="s">
        <v>6172</v>
      </c>
      <c r="R289" s="10" t="s">
        <v>6172</v>
      </c>
      <c r="S289" s="10" t="s">
        <v>6172</v>
      </c>
      <c r="T289" s="10" t="s">
        <v>6172</v>
      </c>
      <c r="U289" s="10" t="s">
        <v>6172</v>
      </c>
      <c r="V289" s="10" t="s">
        <v>6172</v>
      </c>
    </row>
    <row r="290" spans="2:22" ht="38.25" x14ac:dyDescent="0.2">
      <c r="B290" s="7">
        <v>2156</v>
      </c>
      <c r="C290" s="4" t="s">
        <v>4884</v>
      </c>
      <c r="D290" s="4" t="s">
        <v>5947</v>
      </c>
      <c r="E290" s="16">
        <v>1918</v>
      </c>
      <c r="F290" s="10" t="s">
        <v>6172</v>
      </c>
      <c r="G290" s="4" t="s">
        <v>5115</v>
      </c>
      <c r="H290" s="6" t="s">
        <v>11</v>
      </c>
      <c r="I290" s="7" t="s">
        <v>1532</v>
      </c>
      <c r="J290" s="4">
        <v>1</v>
      </c>
      <c r="K290" s="4">
        <v>1</v>
      </c>
      <c r="L290" s="10" t="s">
        <v>6172</v>
      </c>
      <c r="M290" s="7" t="s">
        <v>2227</v>
      </c>
      <c r="N290" s="7" t="s">
        <v>4660</v>
      </c>
      <c r="O290" s="10" t="s">
        <v>6172</v>
      </c>
      <c r="P290" s="7" t="s">
        <v>1535</v>
      </c>
      <c r="Q290" s="10" t="s">
        <v>6172</v>
      </c>
      <c r="R290" s="10" t="s">
        <v>6172</v>
      </c>
      <c r="S290" s="10" t="s">
        <v>6172</v>
      </c>
      <c r="T290" s="10" t="s">
        <v>6172</v>
      </c>
      <c r="U290" s="10" t="s">
        <v>6172</v>
      </c>
      <c r="V290" s="10" t="s">
        <v>6172</v>
      </c>
    </row>
    <row r="291" spans="2:22" ht="25.5" x14ac:dyDescent="0.2">
      <c r="B291" s="5">
        <v>2162</v>
      </c>
      <c r="C291" s="4" t="s">
        <v>4885</v>
      </c>
      <c r="D291" s="4" t="s">
        <v>5947</v>
      </c>
      <c r="E291" s="15">
        <v>1918</v>
      </c>
      <c r="F291" s="10" t="s">
        <v>6172</v>
      </c>
      <c r="G291" s="4" t="s">
        <v>5135</v>
      </c>
      <c r="H291" s="6" t="s">
        <v>11</v>
      </c>
      <c r="I291" s="6" t="s">
        <v>1489</v>
      </c>
      <c r="J291" s="4">
        <v>1</v>
      </c>
      <c r="K291" s="4">
        <v>0</v>
      </c>
      <c r="L291" s="10" t="s">
        <v>6172</v>
      </c>
      <c r="M291" s="5" t="s">
        <v>1788</v>
      </c>
      <c r="N291" s="6" t="s">
        <v>3068</v>
      </c>
      <c r="O291" s="10" t="s">
        <v>6172</v>
      </c>
      <c r="P291" s="5" t="s">
        <v>460</v>
      </c>
      <c r="Q291" s="10" t="s">
        <v>6172</v>
      </c>
      <c r="R291" s="10" t="s">
        <v>6172</v>
      </c>
      <c r="S291" s="10" t="s">
        <v>6172</v>
      </c>
      <c r="T291" s="10" t="s">
        <v>6172</v>
      </c>
      <c r="U291" s="10" t="s">
        <v>6172</v>
      </c>
      <c r="V291" s="10" t="s">
        <v>6172</v>
      </c>
    </row>
    <row r="292" spans="2:22" ht="25.5" x14ac:dyDescent="0.2">
      <c r="B292" s="5">
        <v>2164</v>
      </c>
      <c r="C292" s="4" t="s">
        <v>4885</v>
      </c>
      <c r="D292" s="4" t="s">
        <v>5947</v>
      </c>
      <c r="E292" s="15">
        <v>1918</v>
      </c>
      <c r="F292" s="10" t="s">
        <v>6172</v>
      </c>
      <c r="G292" s="4" t="s">
        <v>4966</v>
      </c>
      <c r="H292" s="6" t="s">
        <v>11</v>
      </c>
      <c r="I292" s="6" t="s">
        <v>3069</v>
      </c>
      <c r="J292" s="4">
        <v>4</v>
      </c>
      <c r="K292" s="4">
        <v>11</v>
      </c>
      <c r="L292" s="10" t="s">
        <v>6172</v>
      </c>
      <c r="M292" s="5" t="s">
        <v>3070</v>
      </c>
      <c r="N292" s="6" t="s">
        <v>3071</v>
      </c>
      <c r="O292" s="10" t="s">
        <v>6172</v>
      </c>
      <c r="P292" s="5" t="s">
        <v>460</v>
      </c>
      <c r="Q292" s="10" t="s">
        <v>6172</v>
      </c>
      <c r="R292" s="10" t="s">
        <v>6172</v>
      </c>
      <c r="S292" s="10" t="s">
        <v>6172</v>
      </c>
      <c r="T292" s="10" t="s">
        <v>6172</v>
      </c>
      <c r="U292" s="10" t="s">
        <v>6172</v>
      </c>
      <c r="V292" s="10" t="s">
        <v>6172</v>
      </c>
    </row>
    <row r="293" spans="2:22" ht="38.25" x14ac:dyDescent="0.2">
      <c r="B293" s="5">
        <v>3806</v>
      </c>
      <c r="C293" s="4" t="s">
        <v>4870</v>
      </c>
      <c r="D293" s="4" t="s">
        <v>5947</v>
      </c>
      <c r="E293" s="15">
        <v>1919</v>
      </c>
      <c r="F293" s="10" t="s">
        <v>6172</v>
      </c>
      <c r="G293" s="10" t="s">
        <v>6172</v>
      </c>
      <c r="H293" s="6" t="s">
        <v>432</v>
      </c>
      <c r="I293" s="6" t="s">
        <v>1638</v>
      </c>
      <c r="J293" s="4">
        <v>1</v>
      </c>
      <c r="K293" s="4">
        <v>3</v>
      </c>
      <c r="L293" s="10" t="s">
        <v>6172</v>
      </c>
      <c r="M293" s="5" t="s">
        <v>2006</v>
      </c>
      <c r="N293" s="6" t="s">
        <v>3561</v>
      </c>
      <c r="O293" s="10" t="s">
        <v>6172</v>
      </c>
      <c r="P293" s="5" t="s">
        <v>460</v>
      </c>
      <c r="Q293" s="10" t="s">
        <v>6172</v>
      </c>
      <c r="R293" s="10" t="s">
        <v>6172</v>
      </c>
      <c r="S293" s="10" t="s">
        <v>6172</v>
      </c>
      <c r="T293" s="10" t="s">
        <v>6172</v>
      </c>
      <c r="U293" s="10" t="s">
        <v>6172</v>
      </c>
      <c r="V293" s="10" t="s">
        <v>6172</v>
      </c>
    </row>
    <row r="294" spans="2:22" ht="25.5" x14ac:dyDescent="0.2">
      <c r="B294" s="5">
        <v>11008</v>
      </c>
      <c r="C294" s="4" t="s">
        <v>4885</v>
      </c>
      <c r="D294" s="4" t="s">
        <v>5947</v>
      </c>
      <c r="E294" s="15">
        <v>1918</v>
      </c>
      <c r="F294" s="10" t="s">
        <v>6172</v>
      </c>
      <c r="G294" s="4" t="s">
        <v>5145</v>
      </c>
      <c r="H294" s="6" t="s">
        <v>11</v>
      </c>
      <c r="I294" s="6" t="s">
        <v>3223</v>
      </c>
      <c r="J294" s="4">
        <v>13</v>
      </c>
      <c r="K294" s="4">
        <v>2</v>
      </c>
      <c r="L294" s="10" t="s">
        <v>6172</v>
      </c>
      <c r="M294" s="10" t="s">
        <v>6172</v>
      </c>
      <c r="N294" s="6" t="s">
        <v>3224</v>
      </c>
      <c r="O294" s="10" t="s">
        <v>6172</v>
      </c>
      <c r="P294" s="5" t="s">
        <v>460</v>
      </c>
      <c r="Q294" s="10" t="s">
        <v>6172</v>
      </c>
      <c r="R294" s="10" t="s">
        <v>6172</v>
      </c>
      <c r="S294" s="10" t="s">
        <v>6172</v>
      </c>
      <c r="T294" s="10" t="s">
        <v>6172</v>
      </c>
      <c r="U294" s="10" t="s">
        <v>6172</v>
      </c>
      <c r="V294" s="10" t="s">
        <v>6172</v>
      </c>
    </row>
    <row r="295" spans="2:22" ht="38.25" x14ac:dyDescent="0.2">
      <c r="B295" s="6">
        <v>3829</v>
      </c>
      <c r="C295" s="4" t="s">
        <v>4886</v>
      </c>
      <c r="D295" s="4" t="s">
        <v>5947</v>
      </c>
      <c r="E295" s="13">
        <v>1918</v>
      </c>
      <c r="F295" s="10" t="s">
        <v>6172</v>
      </c>
      <c r="G295" s="4" t="s">
        <v>5149</v>
      </c>
      <c r="H295" s="6" t="s">
        <v>11</v>
      </c>
      <c r="I295" s="6" t="s">
        <v>1500</v>
      </c>
      <c r="J295" s="4">
        <v>0</v>
      </c>
      <c r="K295" s="4">
        <v>0</v>
      </c>
      <c r="L295" s="10" t="s">
        <v>6172</v>
      </c>
      <c r="M295" s="6" t="s">
        <v>2663</v>
      </c>
      <c r="N295" s="6" t="s">
        <v>3369</v>
      </c>
      <c r="O295" s="10" t="s">
        <v>6172</v>
      </c>
      <c r="P295" s="6" t="s">
        <v>1848</v>
      </c>
      <c r="Q295" s="10" t="s">
        <v>6172</v>
      </c>
      <c r="R295" s="10" t="s">
        <v>6172</v>
      </c>
      <c r="S295" s="10" t="s">
        <v>6172</v>
      </c>
      <c r="T295" s="10" t="s">
        <v>6172</v>
      </c>
      <c r="U295" s="10" t="s">
        <v>6172</v>
      </c>
      <c r="V295" s="10" t="s">
        <v>6172</v>
      </c>
    </row>
    <row r="296" spans="2:22" ht="51" x14ac:dyDescent="0.2">
      <c r="B296" s="5">
        <v>2172</v>
      </c>
      <c r="C296" s="4" t="s">
        <v>4870</v>
      </c>
      <c r="D296" s="4" t="s">
        <v>5947</v>
      </c>
      <c r="E296" s="15">
        <v>1919</v>
      </c>
      <c r="F296" s="10" t="s">
        <v>6172</v>
      </c>
      <c r="G296" s="4" t="s">
        <v>4967</v>
      </c>
      <c r="H296" s="6" t="s">
        <v>11</v>
      </c>
      <c r="I296" s="5" t="s">
        <v>2609</v>
      </c>
      <c r="J296" s="4">
        <v>5</v>
      </c>
      <c r="K296" s="4">
        <v>0</v>
      </c>
      <c r="L296" s="10" t="s">
        <v>6172</v>
      </c>
      <c r="M296" s="5" t="s">
        <v>2227</v>
      </c>
      <c r="N296" s="6" t="s">
        <v>3448</v>
      </c>
      <c r="O296" s="10" t="s">
        <v>6172</v>
      </c>
      <c r="P296" s="5" t="s">
        <v>2165</v>
      </c>
      <c r="Q296" s="10" t="s">
        <v>6172</v>
      </c>
      <c r="R296" s="10" t="s">
        <v>6172</v>
      </c>
      <c r="S296" s="10" t="s">
        <v>6172</v>
      </c>
      <c r="T296" s="10" t="s">
        <v>6172</v>
      </c>
      <c r="U296" s="10" t="s">
        <v>6172</v>
      </c>
      <c r="V296" s="10" t="s">
        <v>6172</v>
      </c>
    </row>
    <row r="297" spans="2:22" ht="38.25" x14ac:dyDescent="0.2">
      <c r="B297" s="7">
        <v>3790</v>
      </c>
      <c r="C297" s="4" t="s">
        <v>4883</v>
      </c>
      <c r="D297" s="4" t="s">
        <v>5947</v>
      </c>
      <c r="E297" s="16">
        <v>1919</v>
      </c>
      <c r="F297" s="10" t="s">
        <v>6172</v>
      </c>
      <c r="G297" s="4" t="s">
        <v>5329</v>
      </c>
      <c r="H297" s="6" t="s">
        <v>432</v>
      </c>
      <c r="I297" s="7" t="s">
        <v>1700</v>
      </c>
      <c r="J297" s="4">
        <v>0</v>
      </c>
      <c r="K297" s="4">
        <v>4</v>
      </c>
      <c r="L297" s="10" t="s">
        <v>6172</v>
      </c>
      <c r="M297" s="7" t="s">
        <v>2008</v>
      </c>
      <c r="N297" s="7" t="s">
        <v>4583</v>
      </c>
      <c r="O297" s="10" t="s">
        <v>6172</v>
      </c>
      <c r="P297" s="7" t="s">
        <v>460</v>
      </c>
      <c r="Q297" s="10" t="s">
        <v>6172</v>
      </c>
      <c r="R297" s="10" t="s">
        <v>6172</v>
      </c>
      <c r="S297" s="10" t="s">
        <v>6172</v>
      </c>
      <c r="T297" s="10" t="s">
        <v>6172</v>
      </c>
      <c r="U297" s="10" t="s">
        <v>6172</v>
      </c>
      <c r="V297" s="10" t="s">
        <v>6172</v>
      </c>
    </row>
    <row r="298" spans="2:22" ht="38.25" x14ac:dyDescent="0.2">
      <c r="B298" s="6">
        <v>1049</v>
      </c>
      <c r="C298" s="4" t="s">
        <v>4878</v>
      </c>
      <c r="D298" s="4" t="s">
        <v>5947</v>
      </c>
      <c r="E298" s="13">
        <v>1919</v>
      </c>
      <c r="F298" s="10" t="s">
        <v>6172</v>
      </c>
      <c r="G298" s="4" t="s">
        <v>4985</v>
      </c>
      <c r="H298" s="6" t="s">
        <v>11</v>
      </c>
      <c r="I298" s="6" t="s">
        <v>1801</v>
      </c>
      <c r="J298" s="4">
        <v>1</v>
      </c>
      <c r="K298" s="4">
        <v>0</v>
      </c>
      <c r="L298" s="10" t="s">
        <v>6172</v>
      </c>
      <c r="M298" s="6" t="s">
        <v>1494</v>
      </c>
      <c r="N298" s="6" t="s">
        <v>1819</v>
      </c>
      <c r="O298" s="10" t="s">
        <v>6172</v>
      </c>
      <c r="P298" s="6" t="s">
        <v>1510</v>
      </c>
      <c r="Q298" s="10" t="s">
        <v>6172</v>
      </c>
      <c r="R298" s="10" t="s">
        <v>6172</v>
      </c>
      <c r="S298" s="10" t="s">
        <v>6172</v>
      </c>
      <c r="T298" s="10" t="s">
        <v>6172</v>
      </c>
      <c r="U298" s="10" t="s">
        <v>6172</v>
      </c>
      <c r="V298" s="10" t="s">
        <v>6172</v>
      </c>
    </row>
    <row r="299" spans="2:22" ht="51" x14ac:dyDescent="0.2">
      <c r="B299" s="6">
        <v>3830</v>
      </c>
      <c r="C299" s="4" t="s">
        <v>4880</v>
      </c>
      <c r="D299" s="4" t="s">
        <v>5947</v>
      </c>
      <c r="E299" s="13">
        <v>1920</v>
      </c>
      <c r="F299" s="10" t="s">
        <v>6172</v>
      </c>
      <c r="G299" s="10" t="s">
        <v>6172</v>
      </c>
      <c r="H299" s="6" t="s">
        <v>432</v>
      </c>
      <c r="I299" s="6" t="s">
        <v>1579</v>
      </c>
      <c r="J299" s="4">
        <v>0</v>
      </c>
      <c r="K299" s="4">
        <v>3</v>
      </c>
      <c r="L299" s="10" t="s">
        <v>6172</v>
      </c>
      <c r="M299" s="6" t="s">
        <v>2710</v>
      </c>
      <c r="N299" s="6" t="s">
        <v>2711</v>
      </c>
      <c r="O299" s="10" t="s">
        <v>6172</v>
      </c>
      <c r="P299" s="6" t="s">
        <v>2681</v>
      </c>
      <c r="Q299" s="10" t="s">
        <v>6172</v>
      </c>
      <c r="R299" s="10" t="s">
        <v>6172</v>
      </c>
      <c r="S299" s="10" t="s">
        <v>6172</v>
      </c>
      <c r="T299" s="10" t="s">
        <v>6172</v>
      </c>
      <c r="U299" s="10" t="s">
        <v>6172</v>
      </c>
      <c r="V299" s="10" t="s">
        <v>6172</v>
      </c>
    </row>
    <row r="300" spans="2:22" ht="25.5" x14ac:dyDescent="0.2">
      <c r="B300" s="7">
        <v>1051</v>
      </c>
      <c r="C300" s="4" t="s">
        <v>4884</v>
      </c>
      <c r="D300" s="4" t="s">
        <v>5947</v>
      </c>
      <c r="E300" s="16">
        <v>1919</v>
      </c>
      <c r="F300" s="10" t="s">
        <v>6172</v>
      </c>
      <c r="G300" s="10" t="s">
        <v>6172</v>
      </c>
      <c r="H300" s="6" t="s">
        <v>11</v>
      </c>
      <c r="I300" s="7" t="s">
        <v>1801</v>
      </c>
      <c r="J300" s="4">
        <v>1</v>
      </c>
      <c r="K300" s="4">
        <v>0</v>
      </c>
      <c r="L300" s="10" t="s">
        <v>6172</v>
      </c>
      <c r="M300" s="7" t="s">
        <v>1604</v>
      </c>
      <c r="N300" s="7" t="s">
        <v>4635</v>
      </c>
      <c r="O300" s="10" t="s">
        <v>6172</v>
      </c>
      <c r="P300" s="7" t="s">
        <v>1588</v>
      </c>
      <c r="Q300" s="10" t="s">
        <v>6172</v>
      </c>
      <c r="R300" s="10" t="s">
        <v>6172</v>
      </c>
      <c r="S300" s="10" t="s">
        <v>6172</v>
      </c>
      <c r="T300" s="10" t="s">
        <v>6172</v>
      </c>
      <c r="U300" s="10" t="s">
        <v>6172</v>
      </c>
      <c r="V300" s="10" t="s">
        <v>6172</v>
      </c>
    </row>
    <row r="301" spans="2:22" ht="38.25" x14ac:dyDescent="0.2">
      <c r="B301" s="7">
        <v>3728</v>
      </c>
      <c r="C301" s="4" t="s">
        <v>4884</v>
      </c>
      <c r="D301" s="4" t="s">
        <v>5947</v>
      </c>
      <c r="E301" s="16">
        <v>1919</v>
      </c>
      <c r="F301" s="10" t="s">
        <v>6172</v>
      </c>
      <c r="G301" s="10" t="s">
        <v>6172</v>
      </c>
      <c r="H301" s="6" t="s">
        <v>430</v>
      </c>
      <c r="I301" s="7" t="s">
        <v>1489</v>
      </c>
      <c r="J301" s="4">
        <v>1</v>
      </c>
      <c r="K301" s="4">
        <v>0</v>
      </c>
      <c r="L301" s="10" t="s">
        <v>6172</v>
      </c>
      <c r="M301" s="7" t="s">
        <v>2006</v>
      </c>
      <c r="N301" s="7" t="s">
        <v>4667</v>
      </c>
      <c r="O301" s="10" t="s">
        <v>6172</v>
      </c>
      <c r="P301" s="7" t="s">
        <v>460</v>
      </c>
      <c r="Q301" s="10" t="s">
        <v>6172</v>
      </c>
      <c r="R301" s="10" t="s">
        <v>6172</v>
      </c>
      <c r="S301" s="10" t="s">
        <v>6172</v>
      </c>
      <c r="T301" s="10" t="s">
        <v>6172</v>
      </c>
      <c r="U301" s="10" t="s">
        <v>6172</v>
      </c>
      <c r="V301" s="10" t="s">
        <v>6172</v>
      </c>
    </row>
    <row r="302" spans="2:22" ht="51" x14ac:dyDescent="0.2">
      <c r="B302" s="5">
        <v>1841</v>
      </c>
      <c r="C302" s="4" t="s">
        <v>4870</v>
      </c>
      <c r="D302" s="4" t="s">
        <v>5947</v>
      </c>
      <c r="E302" s="15">
        <v>1920</v>
      </c>
      <c r="F302" s="10" t="s">
        <v>6172</v>
      </c>
      <c r="G302" s="4" t="s">
        <v>4966</v>
      </c>
      <c r="H302" s="6" t="s">
        <v>11</v>
      </c>
      <c r="I302" s="6" t="s">
        <v>1644</v>
      </c>
      <c r="J302" s="4">
        <v>0</v>
      </c>
      <c r="K302" s="4">
        <v>6</v>
      </c>
      <c r="L302" s="10" t="s">
        <v>6172</v>
      </c>
      <c r="M302" s="5" t="s">
        <v>3445</v>
      </c>
      <c r="N302" s="6" t="s">
        <v>3446</v>
      </c>
      <c r="O302" s="10" t="s">
        <v>6172</v>
      </c>
      <c r="P302" s="5" t="s">
        <v>3447</v>
      </c>
      <c r="Q302" s="10" t="s">
        <v>6172</v>
      </c>
      <c r="R302" s="10" t="s">
        <v>6172</v>
      </c>
      <c r="S302" s="10" t="s">
        <v>6172</v>
      </c>
      <c r="T302" s="10" t="s">
        <v>6172</v>
      </c>
      <c r="U302" s="10" t="s">
        <v>6172</v>
      </c>
      <c r="V302" s="10" t="s">
        <v>6172</v>
      </c>
    </row>
    <row r="303" spans="2:22" ht="38.25" x14ac:dyDescent="0.2">
      <c r="B303" s="7">
        <v>2177</v>
      </c>
      <c r="C303" s="4" t="s">
        <v>4875</v>
      </c>
      <c r="D303" s="4" t="s">
        <v>5947</v>
      </c>
      <c r="E303" s="16">
        <v>1920</v>
      </c>
      <c r="F303" s="10" t="s">
        <v>6172</v>
      </c>
      <c r="G303" s="4" t="s">
        <v>5029</v>
      </c>
      <c r="H303" s="6" t="s">
        <v>11</v>
      </c>
      <c r="I303" s="7" t="s">
        <v>1785</v>
      </c>
      <c r="J303" s="4">
        <v>2</v>
      </c>
      <c r="K303" s="4">
        <v>0</v>
      </c>
      <c r="L303" s="10" t="s">
        <v>6172</v>
      </c>
      <c r="M303" s="7" t="s">
        <v>2215</v>
      </c>
      <c r="N303" s="7" t="s">
        <v>3933</v>
      </c>
      <c r="O303" s="10" t="s">
        <v>6172</v>
      </c>
      <c r="P303" s="7" t="s">
        <v>1860</v>
      </c>
      <c r="Q303" s="10" t="s">
        <v>6172</v>
      </c>
      <c r="R303" s="10" t="s">
        <v>6172</v>
      </c>
      <c r="S303" s="10" t="s">
        <v>6172</v>
      </c>
      <c r="T303" s="10" t="s">
        <v>6172</v>
      </c>
      <c r="U303" s="10" t="s">
        <v>6172</v>
      </c>
      <c r="V303" s="10" t="s">
        <v>6172</v>
      </c>
    </row>
    <row r="304" spans="2:22" ht="38.25" x14ac:dyDescent="0.2">
      <c r="B304" s="6">
        <v>3770</v>
      </c>
      <c r="C304" s="4" t="s">
        <v>4880</v>
      </c>
      <c r="D304" s="4" t="s">
        <v>5947</v>
      </c>
      <c r="E304" s="13">
        <v>1921</v>
      </c>
      <c r="F304" s="10" t="s">
        <v>6172</v>
      </c>
      <c r="G304" s="4" t="s">
        <v>5364</v>
      </c>
      <c r="H304" s="6" t="s">
        <v>432</v>
      </c>
      <c r="I304" s="6" t="s">
        <v>1485</v>
      </c>
      <c r="J304" s="4">
        <v>3</v>
      </c>
      <c r="K304" s="4">
        <v>1</v>
      </c>
      <c r="L304" s="10" t="s">
        <v>6172</v>
      </c>
      <c r="M304" s="6" t="s">
        <v>1490</v>
      </c>
      <c r="N304" s="6" t="s">
        <v>2709</v>
      </c>
      <c r="O304" s="10" t="s">
        <v>6172</v>
      </c>
      <c r="P304" s="6" t="s">
        <v>460</v>
      </c>
      <c r="Q304" s="10" t="s">
        <v>6172</v>
      </c>
      <c r="R304" s="10" t="s">
        <v>6172</v>
      </c>
      <c r="S304" s="10" t="s">
        <v>6172</v>
      </c>
      <c r="T304" s="10" t="s">
        <v>6172</v>
      </c>
      <c r="U304" s="10" t="s">
        <v>6172</v>
      </c>
      <c r="V304" s="10" t="s">
        <v>6172</v>
      </c>
    </row>
    <row r="305" spans="2:22" ht="25.5" x14ac:dyDescent="0.2">
      <c r="B305" s="3">
        <v>3791</v>
      </c>
      <c r="C305" s="8" t="s">
        <v>4873</v>
      </c>
      <c r="D305" s="4" t="s">
        <v>5947</v>
      </c>
      <c r="E305" s="10">
        <v>1921</v>
      </c>
      <c r="F305" s="10" t="s">
        <v>6172</v>
      </c>
      <c r="G305" s="10" t="s">
        <v>6172</v>
      </c>
      <c r="H305" s="6" t="s">
        <v>11</v>
      </c>
      <c r="I305" s="2" t="s">
        <v>769</v>
      </c>
      <c r="J305" s="4">
        <v>0</v>
      </c>
      <c r="K305" s="4">
        <v>0</v>
      </c>
      <c r="L305" s="10" t="s">
        <v>6172</v>
      </c>
      <c r="M305" s="10" t="s">
        <v>6172</v>
      </c>
      <c r="N305" s="2" t="s">
        <v>768</v>
      </c>
      <c r="O305" s="2" t="s">
        <v>22</v>
      </c>
      <c r="P305" s="2" t="s">
        <v>752</v>
      </c>
      <c r="Q305" s="2" t="s">
        <v>770</v>
      </c>
      <c r="R305" s="2" t="s">
        <v>765</v>
      </c>
      <c r="S305" s="2" t="s">
        <v>766</v>
      </c>
      <c r="T305" s="2" t="s">
        <v>752</v>
      </c>
      <c r="U305" s="2" t="s">
        <v>767</v>
      </c>
      <c r="V305" s="10" t="s">
        <v>6172</v>
      </c>
    </row>
    <row r="306" spans="2:22" ht="51" x14ac:dyDescent="0.2">
      <c r="B306" s="5">
        <v>3781</v>
      </c>
      <c r="C306" s="4" t="s">
        <v>4870</v>
      </c>
      <c r="D306" s="4" t="s">
        <v>5947</v>
      </c>
      <c r="E306" s="15">
        <v>1922</v>
      </c>
      <c r="F306" s="10" t="s">
        <v>6172</v>
      </c>
      <c r="G306" s="4" t="s">
        <v>5172</v>
      </c>
      <c r="H306" s="6" t="s">
        <v>432</v>
      </c>
      <c r="I306" s="5"/>
      <c r="J306" s="4">
        <v>0</v>
      </c>
      <c r="K306" s="4">
        <v>0</v>
      </c>
      <c r="L306" s="10" t="s">
        <v>6172</v>
      </c>
      <c r="M306" s="5" t="s">
        <v>1571</v>
      </c>
      <c r="N306" s="6" t="s">
        <v>3560</v>
      </c>
      <c r="O306" s="10" t="s">
        <v>6172</v>
      </c>
      <c r="P306" s="5" t="s">
        <v>460</v>
      </c>
      <c r="Q306" s="10" t="s">
        <v>6172</v>
      </c>
      <c r="R306" s="10" t="s">
        <v>6172</v>
      </c>
      <c r="S306" s="10" t="s">
        <v>6172</v>
      </c>
      <c r="T306" s="10" t="s">
        <v>6172</v>
      </c>
      <c r="U306" s="10" t="s">
        <v>6172</v>
      </c>
      <c r="V306" s="10" t="s">
        <v>6172</v>
      </c>
    </row>
    <row r="307" spans="2:22" ht="38.25" x14ac:dyDescent="0.2">
      <c r="B307" s="6">
        <v>2183</v>
      </c>
      <c r="C307" s="4" t="s">
        <v>4882</v>
      </c>
      <c r="D307" s="4" t="s">
        <v>5947</v>
      </c>
      <c r="E307" s="13">
        <v>1921</v>
      </c>
      <c r="F307" s="10" t="s">
        <v>6172</v>
      </c>
      <c r="G307" s="4" t="s">
        <v>5101</v>
      </c>
      <c r="H307" s="6" t="s">
        <v>11</v>
      </c>
      <c r="I307" s="6" t="s">
        <v>1785</v>
      </c>
      <c r="J307" s="4">
        <v>2</v>
      </c>
      <c r="K307" s="4">
        <v>0</v>
      </c>
      <c r="L307" s="10" t="s">
        <v>6172</v>
      </c>
      <c r="M307" s="6" t="s">
        <v>1604</v>
      </c>
      <c r="N307" s="6" t="s">
        <v>2900</v>
      </c>
      <c r="O307" s="10" t="s">
        <v>6172</v>
      </c>
      <c r="P307" s="6" t="s">
        <v>1535</v>
      </c>
      <c r="Q307" s="10" t="s">
        <v>6172</v>
      </c>
      <c r="R307" s="10" t="s">
        <v>6172</v>
      </c>
      <c r="S307" s="10" t="s">
        <v>6172</v>
      </c>
      <c r="T307" s="10" t="s">
        <v>6172</v>
      </c>
      <c r="U307" s="10" t="s">
        <v>6172</v>
      </c>
      <c r="V307" s="10" t="s">
        <v>6172</v>
      </c>
    </row>
    <row r="308" spans="2:22" ht="38.25" x14ac:dyDescent="0.2">
      <c r="B308" s="7">
        <v>1043</v>
      </c>
      <c r="C308" s="4" t="s">
        <v>4884</v>
      </c>
      <c r="D308" s="4" t="s">
        <v>5947</v>
      </c>
      <c r="E308" s="16">
        <v>1921</v>
      </c>
      <c r="F308" s="10" t="s">
        <v>6172</v>
      </c>
      <c r="G308" s="4" t="s">
        <v>5110</v>
      </c>
      <c r="H308" s="6" t="s">
        <v>11</v>
      </c>
      <c r="I308" s="7" t="s">
        <v>1553</v>
      </c>
      <c r="J308" s="4">
        <v>2</v>
      </c>
      <c r="K308" s="4">
        <v>0</v>
      </c>
      <c r="L308" s="10" t="s">
        <v>6172</v>
      </c>
      <c r="M308" s="7" t="s">
        <v>1604</v>
      </c>
      <c r="N308" s="7" t="s">
        <v>4634</v>
      </c>
      <c r="O308" s="10" t="s">
        <v>6172</v>
      </c>
      <c r="P308" s="7" t="s">
        <v>460</v>
      </c>
      <c r="Q308" s="10" t="s">
        <v>6172</v>
      </c>
      <c r="R308" s="10" t="s">
        <v>6172</v>
      </c>
      <c r="S308" s="10" t="s">
        <v>6172</v>
      </c>
      <c r="T308" s="10" t="s">
        <v>6172</v>
      </c>
      <c r="U308" s="10" t="s">
        <v>6172</v>
      </c>
      <c r="V308" s="10" t="s">
        <v>6172</v>
      </c>
    </row>
    <row r="309" spans="2:22" ht="51" x14ac:dyDescent="0.2">
      <c r="B309" s="9">
        <v>2192</v>
      </c>
      <c r="C309" s="8" t="s">
        <v>4873</v>
      </c>
      <c r="D309" s="4" t="s">
        <v>5947</v>
      </c>
      <c r="E309" s="10">
        <v>1922</v>
      </c>
      <c r="F309" s="10" t="s">
        <v>6172</v>
      </c>
      <c r="G309" s="10" t="s">
        <v>6172</v>
      </c>
      <c r="H309" s="6" t="s">
        <v>11</v>
      </c>
      <c r="I309" s="2" t="s">
        <v>323</v>
      </c>
      <c r="J309" s="4">
        <v>19</v>
      </c>
      <c r="K309" s="4">
        <v>0</v>
      </c>
      <c r="L309" s="10" t="s">
        <v>6172</v>
      </c>
      <c r="M309" s="10" t="s">
        <v>6172</v>
      </c>
      <c r="N309" s="2" t="s">
        <v>478</v>
      </c>
      <c r="O309" s="2" t="s">
        <v>322</v>
      </c>
      <c r="P309" s="2" t="s">
        <v>324</v>
      </c>
      <c r="Q309" s="2" t="s">
        <v>325</v>
      </c>
      <c r="R309" s="2" t="s">
        <v>30</v>
      </c>
      <c r="S309" s="2" t="s">
        <v>326</v>
      </c>
      <c r="T309" s="2" t="s">
        <v>327</v>
      </c>
      <c r="U309" s="2" t="s">
        <v>328</v>
      </c>
      <c r="V309" s="10" t="s">
        <v>6172</v>
      </c>
    </row>
    <row r="310" spans="2:22" ht="51" x14ac:dyDescent="0.2">
      <c r="B310" s="6">
        <v>2191</v>
      </c>
      <c r="C310" s="4" t="s">
        <v>4878</v>
      </c>
      <c r="D310" s="4" t="s">
        <v>5947</v>
      </c>
      <c r="E310" s="13">
        <v>1922</v>
      </c>
      <c r="F310" s="10" t="s">
        <v>6172</v>
      </c>
      <c r="G310" s="4" t="s">
        <v>5192</v>
      </c>
      <c r="H310" s="6" t="s">
        <v>432</v>
      </c>
      <c r="I310" s="6" t="s">
        <v>1801</v>
      </c>
      <c r="J310" s="4">
        <v>1</v>
      </c>
      <c r="K310" s="4">
        <v>0</v>
      </c>
      <c r="L310" s="10" t="s">
        <v>6172</v>
      </c>
      <c r="M310" s="6" t="s">
        <v>1604</v>
      </c>
      <c r="N310" s="6" t="s">
        <v>1862</v>
      </c>
      <c r="O310" s="10" t="s">
        <v>6172</v>
      </c>
      <c r="P310" s="6" t="s">
        <v>1549</v>
      </c>
      <c r="Q310" s="10" t="s">
        <v>6172</v>
      </c>
      <c r="R310" s="10" t="s">
        <v>6172</v>
      </c>
      <c r="S310" s="10" t="s">
        <v>6172</v>
      </c>
      <c r="T310" s="10" t="s">
        <v>6172</v>
      </c>
      <c r="U310" s="10" t="s">
        <v>6172</v>
      </c>
      <c r="V310" s="10" t="s">
        <v>6172</v>
      </c>
    </row>
    <row r="311" spans="2:22" ht="38.25" x14ac:dyDescent="0.2">
      <c r="B311" s="6">
        <v>3776</v>
      </c>
      <c r="C311" s="4" t="s">
        <v>4886</v>
      </c>
      <c r="D311" s="4" t="s">
        <v>5947</v>
      </c>
      <c r="E311" s="13">
        <v>1922</v>
      </c>
      <c r="F311" s="10" t="s">
        <v>6172</v>
      </c>
      <c r="G311" s="4" t="s">
        <v>5190</v>
      </c>
      <c r="H311" s="6" t="s">
        <v>432</v>
      </c>
      <c r="I311" s="6" t="s">
        <v>1489</v>
      </c>
      <c r="J311" s="4">
        <v>1</v>
      </c>
      <c r="K311" s="4">
        <v>0</v>
      </c>
      <c r="L311" s="10" t="s">
        <v>6172</v>
      </c>
      <c r="M311" s="6" t="s">
        <v>2006</v>
      </c>
      <c r="N311" s="6" t="s">
        <v>3368</v>
      </c>
      <c r="O311" s="10" t="s">
        <v>6172</v>
      </c>
      <c r="P311" s="6" t="s">
        <v>1549</v>
      </c>
      <c r="Q311" s="10" t="s">
        <v>6172</v>
      </c>
      <c r="R311" s="10" t="s">
        <v>6172</v>
      </c>
      <c r="S311" s="10" t="s">
        <v>6172</v>
      </c>
      <c r="T311" s="10" t="s">
        <v>6172</v>
      </c>
      <c r="U311" s="10" t="s">
        <v>6172</v>
      </c>
      <c r="V311" s="10" t="s">
        <v>6172</v>
      </c>
    </row>
    <row r="312" spans="2:22" ht="25.5" x14ac:dyDescent="0.2">
      <c r="B312" s="7">
        <v>1040</v>
      </c>
      <c r="C312" s="4" t="s">
        <v>4884</v>
      </c>
      <c r="D312" s="4" t="s">
        <v>5947</v>
      </c>
      <c r="E312" s="16">
        <v>1922</v>
      </c>
      <c r="F312" s="10" t="s">
        <v>6172</v>
      </c>
      <c r="G312" s="7" t="s">
        <v>5437</v>
      </c>
      <c r="H312" s="6" t="s">
        <v>430</v>
      </c>
      <c r="I312" s="7" t="s">
        <v>1801</v>
      </c>
      <c r="J312" s="4">
        <v>1</v>
      </c>
      <c r="K312" s="4">
        <v>0</v>
      </c>
      <c r="L312" s="10" t="s">
        <v>6172</v>
      </c>
      <c r="M312" s="7" t="s">
        <v>4632</v>
      </c>
      <c r="N312" s="7" t="s">
        <v>4633</v>
      </c>
      <c r="O312" s="10" t="s">
        <v>6172</v>
      </c>
      <c r="P312" s="7" t="s">
        <v>460</v>
      </c>
      <c r="Q312" s="10" t="s">
        <v>6172</v>
      </c>
      <c r="R312" s="10" t="s">
        <v>6172</v>
      </c>
      <c r="S312" s="10" t="s">
        <v>6172</v>
      </c>
      <c r="T312" s="10" t="s">
        <v>6172</v>
      </c>
      <c r="U312" s="10" t="s">
        <v>6172</v>
      </c>
      <c r="V312" s="10" t="s">
        <v>6172</v>
      </c>
    </row>
    <row r="313" spans="2:22" ht="51" x14ac:dyDescent="0.2">
      <c r="B313" s="6">
        <v>116</v>
      </c>
      <c r="C313" s="4" t="s">
        <v>4880</v>
      </c>
      <c r="D313" s="4" t="s">
        <v>5947</v>
      </c>
      <c r="E313" s="13">
        <v>1923</v>
      </c>
      <c r="F313" s="10" t="s">
        <v>6172</v>
      </c>
      <c r="G313" s="4" t="s">
        <v>5363</v>
      </c>
      <c r="H313" s="6" t="s">
        <v>432</v>
      </c>
      <c r="I313" s="6" t="s">
        <v>2609</v>
      </c>
      <c r="J313" s="4">
        <v>5</v>
      </c>
      <c r="K313" s="4">
        <v>0</v>
      </c>
      <c r="L313" s="10" t="s">
        <v>6172</v>
      </c>
      <c r="M313" s="6" t="s">
        <v>2660</v>
      </c>
      <c r="N313" s="6" t="s">
        <v>2661</v>
      </c>
      <c r="O313" s="10" t="s">
        <v>6172</v>
      </c>
      <c r="P313" s="6" t="s">
        <v>1790</v>
      </c>
      <c r="Q313" s="10" t="s">
        <v>6172</v>
      </c>
      <c r="R313" s="10" t="s">
        <v>6172</v>
      </c>
      <c r="S313" s="10" t="s">
        <v>6172</v>
      </c>
      <c r="T313" s="10" t="s">
        <v>6172</v>
      </c>
      <c r="U313" s="10" t="s">
        <v>6172</v>
      </c>
      <c r="V313" s="10" t="s">
        <v>6172</v>
      </c>
    </row>
    <row r="314" spans="2:22" ht="38.25" x14ac:dyDescent="0.2">
      <c r="B314" s="7">
        <v>2830</v>
      </c>
      <c r="C314" s="4" t="s">
        <v>4871</v>
      </c>
      <c r="D314" s="4" t="s">
        <v>5947</v>
      </c>
      <c r="E314" s="16">
        <v>1943</v>
      </c>
      <c r="F314" s="10" t="s">
        <v>6172</v>
      </c>
      <c r="G314" s="4" t="s">
        <v>4972</v>
      </c>
      <c r="H314" s="6" t="s">
        <v>11</v>
      </c>
      <c r="I314" s="7" t="s">
        <v>1493</v>
      </c>
      <c r="J314" s="4">
        <v>0</v>
      </c>
      <c r="K314" s="4">
        <v>1</v>
      </c>
      <c r="L314" s="10" t="s">
        <v>6172</v>
      </c>
      <c r="M314" s="7" t="s">
        <v>1508</v>
      </c>
      <c r="N314" s="7" t="s">
        <v>1509</v>
      </c>
      <c r="O314" s="7" t="s">
        <v>1510</v>
      </c>
      <c r="P314" s="7" t="s">
        <v>350</v>
      </c>
      <c r="Q314" s="7" t="s">
        <v>5970</v>
      </c>
      <c r="R314" s="10" t="s">
        <v>6172</v>
      </c>
      <c r="S314" s="7" t="s">
        <v>5966</v>
      </c>
      <c r="T314" s="10" t="s">
        <v>6172</v>
      </c>
      <c r="U314" s="10" t="s">
        <v>6172</v>
      </c>
      <c r="V314" s="10" t="s">
        <v>6172</v>
      </c>
    </row>
    <row r="315" spans="2:22" ht="38.25" x14ac:dyDescent="0.2">
      <c r="B315" s="7">
        <v>2197</v>
      </c>
      <c r="C315" s="4" t="s">
        <v>4877</v>
      </c>
      <c r="D315" s="4" t="s">
        <v>5947</v>
      </c>
      <c r="E315" s="16">
        <v>1923</v>
      </c>
      <c r="F315" s="10" t="s">
        <v>6172</v>
      </c>
      <c r="G315" s="7" t="s">
        <v>5635</v>
      </c>
      <c r="H315" s="7" t="s">
        <v>11</v>
      </c>
      <c r="I315" s="7" t="s">
        <v>1785</v>
      </c>
      <c r="J315" s="4">
        <v>2</v>
      </c>
      <c r="K315" s="4">
        <v>0</v>
      </c>
      <c r="L315" s="10" t="s">
        <v>6172</v>
      </c>
      <c r="M315" s="7" t="s">
        <v>1602</v>
      </c>
      <c r="N315" s="7" t="s">
        <v>4160</v>
      </c>
      <c r="O315" s="10" t="s">
        <v>6172</v>
      </c>
      <c r="P315" s="7" t="s">
        <v>460</v>
      </c>
      <c r="Q315" s="10" t="s">
        <v>6172</v>
      </c>
      <c r="R315" s="10" t="s">
        <v>6172</v>
      </c>
      <c r="S315" s="10" t="s">
        <v>6172</v>
      </c>
      <c r="T315" s="10" t="s">
        <v>6172</v>
      </c>
      <c r="U315" s="10" t="s">
        <v>6172</v>
      </c>
      <c r="V315" s="10" t="s">
        <v>6172</v>
      </c>
    </row>
    <row r="316" spans="2:22" ht="38.25" x14ac:dyDescent="0.2">
      <c r="B316" s="7">
        <v>2200</v>
      </c>
      <c r="C316" s="4" t="s">
        <v>4877</v>
      </c>
      <c r="D316" s="4" t="s">
        <v>5947</v>
      </c>
      <c r="E316" s="16">
        <v>1923</v>
      </c>
      <c r="F316" s="10" t="s">
        <v>6172</v>
      </c>
      <c r="G316" s="7" t="s">
        <v>16</v>
      </c>
      <c r="H316" s="7" t="s">
        <v>437</v>
      </c>
      <c r="I316" s="7" t="s">
        <v>1655</v>
      </c>
      <c r="J316" s="4">
        <v>3</v>
      </c>
      <c r="K316" s="4">
        <v>0</v>
      </c>
      <c r="L316" s="10" t="s">
        <v>6172</v>
      </c>
      <c r="M316" s="7" t="s">
        <v>1497</v>
      </c>
      <c r="N316" s="7" t="s">
        <v>4161</v>
      </c>
      <c r="O316" s="10" t="s">
        <v>6172</v>
      </c>
      <c r="P316" s="7" t="s">
        <v>1708</v>
      </c>
      <c r="Q316" s="10" t="s">
        <v>6172</v>
      </c>
      <c r="R316" s="10" t="s">
        <v>6172</v>
      </c>
      <c r="S316" s="10" t="s">
        <v>6172</v>
      </c>
      <c r="T316" s="10" t="s">
        <v>6172</v>
      </c>
      <c r="U316" s="10" t="s">
        <v>6172</v>
      </c>
      <c r="V316" s="10" t="s">
        <v>6172</v>
      </c>
    </row>
    <row r="317" spans="2:22" ht="38.25" x14ac:dyDescent="0.2">
      <c r="B317" s="7">
        <v>119</v>
      </c>
      <c r="C317" s="4" t="s">
        <v>4884</v>
      </c>
      <c r="D317" s="4" t="s">
        <v>5947</v>
      </c>
      <c r="E317" s="16">
        <v>1924</v>
      </c>
      <c r="F317" s="10" t="s">
        <v>6172</v>
      </c>
      <c r="G317" s="4" t="s">
        <v>5310</v>
      </c>
      <c r="H317" s="6" t="s">
        <v>432</v>
      </c>
      <c r="I317" s="7" t="s">
        <v>2803</v>
      </c>
      <c r="J317" s="4">
        <v>17</v>
      </c>
      <c r="K317" s="4">
        <v>0</v>
      </c>
      <c r="L317" s="10" t="s">
        <v>6172</v>
      </c>
      <c r="M317" s="7" t="s">
        <v>2668</v>
      </c>
      <c r="N317" s="7" t="s">
        <v>4608</v>
      </c>
      <c r="O317" s="10" t="s">
        <v>6172</v>
      </c>
      <c r="P317" s="7" t="s">
        <v>460</v>
      </c>
      <c r="Q317" s="10" t="s">
        <v>6172</v>
      </c>
      <c r="R317" s="10" t="s">
        <v>6172</v>
      </c>
      <c r="S317" s="10" t="s">
        <v>6172</v>
      </c>
      <c r="T317" s="10" t="s">
        <v>6172</v>
      </c>
      <c r="U317" s="10" t="s">
        <v>6172</v>
      </c>
      <c r="V317" s="10" t="s">
        <v>6172</v>
      </c>
    </row>
    <row r="318" spans="2:22" ht="51" x14ac:dyDescent="0.2">
      <c r="B318" s="7">
        <v>115</v>
      </c>
      <c r="C318" s="4" t="s">
        <v>4884</v>
      </c>
      <c r="D318" s="4" t="s">
        <v>5947</v>
      </c>
      <c r="E318" s="16">
        <v>1923</v>
      </c>
      <c r="F318" s="10" t="s">
        <v>6172</v>
      </c>
      <c r="G318" s="4" t="s">
        <v>5108</v>
      </c>
      <c r="H318" s="6" t="s">
        <v>11</v>
      </c>
      <c r="I318" s="7" t="s">
        <v>1553</v>
      </c>
      <c r="J318" s="4">
        <v>2</v>
      </c>
      <c r="K318" s="4">
        <v>0</v>
      </c>
      <c r="L318" s="10" t="s">
        <v>6172</v>
      </c>
      <c r="M318" s="7" t="s">
        <v>1604</v>
      </c>
      <c r="N318" s="7" t="s">
        <v>4607</v>
      </c>
      <c r="O318" s="10" t="s">
        <v>6172</v>
      </c>
      <c r="P318" s="7" t="s">
        <v>460</v>
      </c>
      <c r="Q318" s="10" t="s">
        <v>6172</v>
      </c>
      <c r="R318" s="10" t="s">
        <v>6172</v>
      </c>
      <c r="S318" s="10" t="s">
        <v>6172</v>
      </c>
      <c r="T318" s="10" t="s">
        <v>6172</v>
      </c>
      <c r="U318" s="10" t="s">
        <v>6172</v>
      </c>
      <c r="V318" s="10" t="s">
        <v>6172</v>
      </c>
    </row>
    <row r="319" spans="2:22" ht="38.25" x14ac:dyDescent="0.2">
      <c r="B319" s="7">
        <v>1035</v>
      </c>
      <c r="C319" s="4" t="s">
        <v>4884</v>
      </c>
      <c r="D319" s="4" t="s">
        <v>5947</v>
      </c>
      <c r="E319" s="16">
        <v>1923</v>
      </c>
      <c r="F319" s="10" t="s">
        <v>6172</v>
      </c>
      <c r="G319" s="7" t="s">
        <v>5585</v>
      </c>
      <c r="H319" s="7" t="s">
        <v>437</v>
      </c>
      <c r="I319" s="7" t="s">
        <v>1878</v>
      </c>
      <c r="J319" s="4">
        <v>1</v>
      </c>
      <c r="K319" s="4">
        <v>4</v>
      </c>
      <c r="L319" s="10" t="s">
        <v>6172</v>
      </c>
      <c r="M319" s="7" t="s">
        <v>1693</v>
      </c>
      <c r="N319" s="7" t="s">
        <v>4631</v>
      </c>
      <c r="O319" s="10" t="s">
        <v>6172</v>
      </c>
      <c r="P319" s="7" t="s">
        <v>1535</v>
      </c>
      <c r="Q319" s="10" t="s">
        <v>6172</v>
      </c>
      <c r="R319" s="10" t="s">
        <v>6172</v>
      </c>
      <c r="S319" s="10" t="s">
        <v>6172</v>
      </c>
      <c r="T319" s="10" t="s">
        <v>6172</v>
      </c>
      <c r="U319" s="10" t="s">
        <v>6172</v>
      </c>
      <c r="V319" s="10" t="s">
        <v>6172</v>
      </c>
    </row>
    <row r="320" spans="2:22" ht="38.25" x14ac:dyDescent="0.2">
      <c r="B320" s="7">
        <v>2216</v>
      </c>
      <c r="C320" s="4" t="s">
        <v>4877</v>
      </c>
      <c r="D320" s="4" t="s">
        <v>5947</v>
      </c>
      <c r="E320" s="16">
        <v>1924</v>
      </c>
      <c r="F320" s="10" t="s">
        <v>6172</v>
      </c>
      <c r="G320" s="7" t="s">
        <v>5834</v>
      </c>
      <c r="H320" s="7" t="s">
        <v>11</v>
      </c>
      <c r="I320" s="7" t="s">
        <v>1638</v>
      </c>
      <c r="J320" s="4">
        <v>1</v>
      </c>
      <c r="K320" s="4">
        <v>3</v>
      </c>
      <c r="L320" s="10" t="s">
        <v>6172</v>
      </c>
      <c r="M320" s="7" t="s">
        <v>4162</v>
      </c>
      <c r="N320" s="7" t="s">
        <v>4163</v>
      </c>
      <c r="O320" s="10" t="s">
        <v>6172</v>
      </c>
      <c r="P320" s="7" t="s">
        <v>460</v>
      </c>
      <c r="Q320" s="10" t="s">
        <v>6172</v>
      </c>
      <c r="R320" s="10" t="s">
        <v>6172</v>
      </c>
      <c r="S320" s="10" t="s">
        <v>6172</v>
      </c>
      <c r="T320" s="10" t="s">
        <v>6172</v>
      </c>
      <c r="U320" s="10" t="s">
        <v>6172</v>
      </c>
      <c r="V320" s="10" t="s">
        <v>6172</v>
      </c>
    </row>
    <row r="321" spans="2:22" ht="38.25" x14ac:dyDescent="0.2">
      <c r="B321" s="6">
        <v>2215</v>
      </c>
      <c r="C321" s="4" t="s">
        <v>4880</v>
      </c>
      <c r="D321" s="4" t="s">
        <v>5947</v>
      </c>
      <c r="E321" s="13">
        <v>1924</v>
      </c>
      <c r="F321" s="10" t="s">
        <v>6172</v>
      </c>
      <c r="G321" s="6" t="s">
        <v>5680</v>
      </c>
      <c r="H321" s="2" t="s">
        <v>17</v>
      </c>
      <c r="I321" s="6" t="s">
        <v>2682</v>
      </c>
      <c r="J321" s="4">
        <v>36</v>
      </c>
      <c r="K321" s="4">
        <v>250</v>
      </c>
      <c r="L321" s="10" t="s">
        <v>6172</v>
      </c>
      <c r="M321" s="6" t="s">
        <v>1640</v>
      </c>
      <c r="N321" s="6" t="s">
        <v>2683</v>
      </c>
      <c r="O321" s="10" t="s">
        <v>6172</v>
      </c>
      <c r="P321" s="6" t="s">
        <v>460</v>
      </c>
      <c r="Q321" s="10" t="s">
        <v>6172</v>
      </c>
      <c r="R321" s="10" t="s">
        <v>6172</v>
      </c>
      <c r="S321" s="10" t="s">
        <v>6172</v>
      </c>
      <c r="T321" s="10" t="s">
        <v>6172</v>
      </c>
      <c r="U321" s="10" t="s">
        <v>6172</v>
      </c>
      <c r="V321" s="10" t="s">
        <v>6172</v>
      </c>
    </row>
    <row r="322" spans="2:22" ht="51" x14ac:dyDescent="0.2">
      <c r="B322" s="7">
        <v>3803</v>
      </c>
      <c r="C322" s="4" t="s">
        <v>4875</v>
      </c>
      <c r="D322" s="4" t="s">
        <v>5947</v>
      </c>
      <c r="E322" s="16">
        <v>1926</v>
      </c>
      <c r="F322" s="10" t="s">
        <v>6172</v>
      </c>
      <c r="G322" s="4" t="s">
        <v>5183</v>
      </c>
      <c r="H322" s="6" t="s">
        <v>432</v>
      </c>
      <c r="I322" s="7" t="s">
        <v>3950</v>
      </c>
      <c r="J322" s="4">
        <v>5</v>
      </c>
      <c r="K322" s="4">
        <v>4</v>
      </c>
      <c r="L322" s="10" t="s">
        <v>6172</v>
      </c>
      <c r="M322" s="7" t="s">
        <v>1571</v>
      </c>
      <c r="N322" s="7" t="s">
        <v>3951</v>
      </c>
      <c r="O322" s="10" t="s">
        <v>6172</v>
      </c>
      <c r="P322" s="7" t="s">
        <v>460</v>
      </c>
      <c r="Q322" s="10" t="s">
        <v>6172</v>
      </c>
      <c r="R322" s="10" t="s">
        <v>6172</v>
      </c>
      <c r="S322" s="10" t="s">
        <v>6172</v>
      </c>
      <c r="T322" s="10" t="s">
        <v>6172</v>
      </c>
      <c r="U322" s="10" t="s">
        <v>6172</v>
      </c>
      <c r="V322" s="10" t="s">
        <v>6172</v>
      </c>
    </row>
    <row r="323" spans="2:22" ht="51" x14ac:dyDescent="0.2">
      <c r="B323" s="5">
        <v>123</v>
      </c>
      <c r="C323" s="4" t="s">
        <v>4885</v>
      </c>
      <c r="D323" s="4" t="s">
        <v>5947</v>
      </c>
      <c r="E323" s="15">
        <v>1924</v>
      </c>
      <c r="F323" s="10" t="s">
        <v>6172</v>
      </c>
      <c r="G323" s="4" t="s">
        <v>5091</v>
      </c>
      <c r="H323" s="6" t="s">
        <v>11</v>
      </c>
      <c r="I323" s="6" t="s">
        <v>1553</v>
      </c>
      <c r="J323" s="4">
        <v>2</v>
      </c>
      <c r="K323" s="4">
        <v>0</v>
      </c>
      <c r="L323" s="10" t="s">
        <v>6172</v>
      </c>
      <c r="M323" s="5" t="s">
        <v>1604</v>
      </c>
      <c r="N323" s="6" t="s">
        <v>3041</v>
      </c>
      <c r="O323" s="6" t="s">
        <v>3042</v>
      </c>
      <c r="P323" s="5" t="s">
        <v>1750</v>
      </c>
      <c r="Q323" s="10" t="s">
        <v>6172</v>
      </c>
      <c r="R323" s="10" t="s">
        <v>6172</v>
      </c>
      <c r="S323" s="10" t="s">
        <v>6172</v>
      </c>
      <c r="T323" s="10" t="s">
        <v>6172</v>
      </c>
      <c r="U323" s="10" t="s">
        <v>6172</v>
      </c>
      <c r="V323" s="10" t="s">
        <v>6172</v>
      </c>
    </row>
    <row r="324" spans="2:22" ht="51" x14ac:dyDescent="0.2">
      <c r="B324" s="5">
        <v>11671</v>
      </c>
      <c r="C324" s="4" t="s">
        <v>4870</v>
      </c>
      <c r="D324" s="4" t="s">
        <v>5947</v>
      </c>
      <c r="E324" s="15">
        <v>1925</v>
      </c>
      <c r="F324" s="10" t="s">
        <v>6172</v>
      </c>
      <c r="G324" s="4" t="s">
        <v>4985</v>
      </c>
      <c r="H324" s="6" t="s">
        <v>11</v>
      </c>
      <c r="I324" s="6" t="s">
        <v>1500</v>
      </c>
      <c r="J324" s="4">
        <v>0</v>
      </c>
      <c r="K324" s="4">
        <v>0</v>
      </c>
      <c r="L324" s="10" t="s">
        <v>6172</v>
      </c>
      <c r="M324" s="5" t="s">
        <v>3756</v>
      </c>
      <c r="N324" s="6" t="s">
        <v>3757</v>
      </c>
      <c r="O324" s="10" t="s">
        <v>6172</v>
      </c>
      <c r="P324" s="5" t="s">
        <v>460</v>
      </c>
      <c r="Q324" s="10" t="s">
        <v>6172</v>
      </c>
      <c r="R324" s="10" t="s">
        <v>6172</v>
      </c>
      <c r="S324" s="10" t="s">
        <v>6172</v>
      </c>
      <c r="T324" s="10" t="s">
        <v>6172</v>
      </c>
      <c r="U324" s="10" t="s">
        <v>6172</v>
      </c>
      <c r="V324" s="10" t="s">
        <v>6172</v>
      </c>
    </row>
    <row r="325" spans="2:22" ht="51" x14ac:dyDescent="0.2">
      <c r="B325" s="7">
        <v>1088</v>
      </c>
      <c r="C325" s="4" t="s">
        <v>4876</v>
      </c>
      <c r="D325" s="4" t="s">
        <v>5947</v>
      </c>
      <c r="E325" s="16">
        <v>1925</v>
      </c>
      <c r="F325" s="10" t="s">
        <v>6172</v>
      </c>
      <c r="G325" s="7" t="s">
        <v>5545</v>
      </c>
      <c r="H325" s="7" t="s">
        <v>434</v>
      </c>
      <c r="I325" s="7" t="s">
        <v>1485</v>
      </c>
      <c r="J325" s="4">
        <v>3</v>
      </c>
      <c r="K325" s="4">
        <v>1</v>
      </c>
      <c r="L325" s="10" t="s">
        <v>6172</v>
      </c>
      <c r="M325" s="7" t="s">
        <v>1712</v>
      </c>
      <c r="N325" s="7" t="s">
        <v>1713</v>
      </c>
      <c r="O325" s="10" t="s">
        <v>6172</v>
      </c>
      <c r="P325" s="7" t="s">
        <v>460</v>
      </c>
      <c r="Q325" s="10" t="s">
        <v>6172</v>
      </c>
      <c r="R325" s="10" t="s">
        <v>6172</v>
      </c>
      <c r="S325" s="10" t="s">
        <v>6172</v>
      </c>
      <c r="T325" s="10" t="s">
        <v>6172</v>
      </c>
      <c r="U325" s="10" t="s">
        <v>6172</v>
      </c>
      <c r="V325" s="10" t="s">
        <v>6172</v>
      </c>
    </row>
    <row r="326" spans="2:22" ht="38.25" x14ac:dyDescent="0.2">
      <c r="B326" s="7">
        <v>2221</v>
      </c>
      <c r="C326" s="4" t="s">
        <v>4877</v>
      </c>
      <c r="D326" s="4" t="s">
        <v>5947</v>
      </c>
      <c r="E326" s="16">
        <v>1925</v>
      </c>
      <c r="F326" s="10" t="s">
        <v>6172</v>
      </c>
      <c r="G326" s="7" t="s">
        <v>5874</v>
      </c>
      <c r="H326" s="7" t="s">
        <v>434</v>
      </c>
      <c r="I326" s="7" t="s">
        <v>1500</v>
      </c>
      <c r="J326" s="4">
        <v>0</v>
      </c>
      <c r="K326" s="4">
        <v>0</v>
      </c>
      <c r="L326" s="10" t="s">
        <v>6172</v>
      </c>
      <c r="M326" s="7" t="s">
        <v>1497</v>
      </c>
      <c r="N326" s="7" t="s">
        <v>4164</v>
      </c>
      <c r="O326" s="10" t="s">
        <v>6172</v>
      </c>
      <c r="P326" s="7" t="s">
        <v>1753</v>
      </c>
      <c r="Q326" s="10" t="s">
        <v>6172</v>
      </c>
      <c r="R326" s="10" t="s">
        <v>6172</v>
      </c>
      <c r="S326" s="10" t="s">
        <v>6172</v>
      </c>
      <c r="T326" s="10" t="s">
        <v>6172</v>
      </c>
      <c r="U326" s="10" t="s">
        <v>6172</v>
      </c>
      <c r="V326" s="10" t="s">
        <v>6172</v>
      </c>
    </row>
    <row r="327" spans="2:22" ht="51" x14ac:dyDescent="0.2">
      <c r="B327" s="5">
        <v>1093</v>
      </c>
      <c r="C327" s="4" t="s">
        <v>4885</v>
      </c>
      <c r="D327" s="4" t="s">
        <v>5947</v>
      </c>
      <c r="E327" s="15">
        <v>1925</v>
      </c>
      <c r="F327" s="10" t="s">
        <v>6172</v>
      </c>
      <c r="G327" s="4" t="s">
        <v>5091</v>
      </c>
      <c r="H327" s="6" t="s">
        <v>11</v>
      </c>
      <c r="I327" s="6" t="s">
        <v>1665</v>
      </c>
      <c r="J327" s="4">
        <v>2</v>
      </c>
      <c r="K327" s="4">
        <v>1</v>
      </c>
      <c r="L327" s="10" t="s">
        <v>6172</v>
      </c>
      <c r="M327" s="5" t="s">
        <v>1604</v>
      </c>
      <c r="N327" s="6" t="s">
        <v>3047</v>
      </c>
      <c r="O327" s="10" t="s">
        <v>6172</v>
      </c>
      <c r="P327" s="5" t="s">
        <v>1518</v>
      </c>
      <c r="Q327" s="10" t="s">
        <v>6172</v>
      </c>
      <c r="R327" s="10" t="s">
        <v>6172</v>
      </c>
      <c r="S327" s="10" t="s">
        <v>6172</v>
      </c>
      <c r="T327" s="10" t="s">
        <v>6172</v>
      </c>
      <c r="U327" s="10" t="s">
        <v>6172</v>
      </c>
      <c r="V327" s="10" t="s">
        <v>6172</v>
      </c>
    </row>
    <row r="328" spans="2:22" ht="25.5" x14ac:dyDescent="0.2">
      <c r="B328" s="7">
        <v>3839</v>
      </c>
      <c r="C328" s="4" t="s">
        <v>4877</v>
      </c>
      <c r="D328" s="4" t="s">
        <v>5947</v>
      </c>
      <c r="E328" s="16">
        <v>1926</v>
      </c>
      <c r="F328" s="10" t="s">
        <v>6172</v>
      </c>
      <c r="G328" s="7" t="s">
        <v>5844</v>
      </c>
      <c r="H328" s="7" t="s">
        <v>432</v>
      </c>
      <c r="I328" s="7" t="s">
        <v>1658</v>
      </c>
      <c r="J328" s="4">
        <v>4</v>
      </c>
      <c r="K328" s="4">
        <v>0</v>
      </c>
      <c r="L328" s="10" t="s">
        <v>6172</v>
      </c>
      <c r="M328" s="7" t="s">
        <v>1712</v>
      </c>
      <c r="N328" s="7" t="s">
        <v>4250</v>
      </c>
      <c r="O328" s="10" t="s">
        <v>6172</v>
      </c>
      <c r="P328" s="7" t="s">
        <v>460</v>
      </c>
      <c r="Q328" s="10" t="s">
        <v>6172</v>
      </c>
      <c r="R328" s="10" t="s">
        <v>6172</v>
      </c>
      <c r="S328" s="10" t="s">
        <v>6172</v>
      </c>
      <c r="T328" s="10" t="s">
        <v>6172</v>
      </c>
      <c r="U328" s="10" t="s">
        <v>6172</v>
      </c>
      <c r="V328" s="10" t="s">
        <v>6172</v>
      </c>
    </row>
    <row r="329" spans="2:22" ht="51" x14ac:dyDescent="0.2">
      <c r="B329" s="7">
        <v>3777</v>
      </c>
      <c r="C329" s="4" t="s">
        <v>4875</v>
      </c>
      <c r="D329" s="4" t="s">
        <v>5947</v>
      </c>
      <c r="E329" s="16">
        <v>1927</v>
      </c>
      <c r="F329" s="10" t="s">
        <v>6172</v>
      </c>
      <c r="G329" s="4" t="s">
        <v>5183</v>
      </c>
      <c r="H329" s="6" t="s">
        <v>432</v>
      </c>
      <c r="I329" s="7" t="s">
        <v>1785</v>
      </c>
      <c r="J329" s="4">
        <v>2</v>
      </c>
      <c r="K329" s="4">
        <v>0</v>
      </c>
      <c r="L329" s="10" t="s">
        <v>6172</v>
      </c>
      <c r="M329" s="7" t="s">
        <v>1571</v>
      </c>
      <c r="N329" s="7" t="s">
        <v>3947</v>
      </c>
      <c r="O329" s="10" t="s">
        <v>6172</v>
      </c>
      <c r="P329" s="7" t="s">
        <v>460</v>
      </c>
      <c r="Q329" s="10" t="s">
        <v>6172</v>
      </c>
      <c r="R329" s="10" t="s">
        <v>6172</v>
      </c>
      <c r="S329" s="10" t="s">
        <v>6172</v>
      </c>
      <c r="T329" s="10" t="s">
        <v>6172</v>
      </c>
      <c r="U329" s="10" t="s">
        <v>6172</v>
      </c>
      <c r="V329" s="10" t="s">
        <v>6172</v>
      </c>
    </row>
    <row r="330" spans="2:22" ht="38.25" x14ac:dyDescent="0.2">
      <c r="B330" s="7">
        <v>11586</v>
      </c>
      <c r="C330" s="4" t="s">
        <v>4877</v>
      </c>
      <c r="D330" s="4" t="s">
        <v>5947</v>
      </c>
      <c r="E330" s="16">
        <v>1926</v>
      </c>
      <c r="F330" s="10" t="s">
        <v>6172</v>
      </c>
      <c r="G330" s="7" t="s">
        <v>4296</v>
      </c>
      <c r="H330" s="7" t="s">
        <v>11</v>
      </c>
      <c r="I330" s="7" t="s">
        <v>1493</v>
      </c>
      <c r="J330" s="4">
        <v>0</v>
      </c>
      <c r="K330" s="4">
        <v>1</v>
      </c>
      <c r="L330" s="10" t="s">
        <v>6172</v>
      </c>
      <c r="M330" s="7" t="s">
        <v>2215</v>
      </c>
      <c r="N330" s="7" t="s">
        <v>4383</v>
      </c>
      <c r="O330" s="10" t="s">
        <v>6172</v>
      </c>
      <c r="P330" s="7" t="s">
        <v>1708</v>
      </c>
      <c r="Q330" s="10" t="s">
        <v>6172</v>
      </c>
      <c r="R330" s="10" t="s">
        <v>6172</v>
      </c>
      <c r="S330" s="10" t="s">
        <v>6172</v>
      </c>
      <c r="T330" s="10" t="s">
        <v>6172</v>
      </c>
      <c r="U330" s="10" t="s">
        <v>6172</v>
      </c>
      <c r="V330" s="10" t="s">
        <v>6172</v>
      </c>
    </row>
    <row r="331" spans="2:22" ht="38.25" x14ac:dyDescent="0.2">
      <c r="B331" s="7">
        <v>1085</v>
      </c>
      <c r="C331" s="4" t="s">
        <v>4884</v>
      </c>
      <c r="D331" s="4" t="s">
        <v>5947</v>
      </c>
      <c r="E331" s="16">
        <v>1926</v>
      </c>
      <c r="F331" s="10" t="s">
        <v>6172</v>
      </c>
      <c r="G331" s="4" t="s">
        <v>4963</v>
      </c>
      <c r="H331" s="6" t="s">
        <v>11</v>
      </c>
      <c r="I331" s="7" t="s">
        <v>1553</v>
      </c>
      <c r="J331" s="4">
        <v>2</v>
      </c>
      <c r="K331" s="4">
        <v>0</v>
      </c>
      <c r="L331" s="10" t="s">
        <v>6172</v>
      </c>
      <c r="M331" s="7" t="s">
        <v>1604</v>
      </c>
      <c r="N331" s="7" t="s">
        <v>4636</v>
      </c>
      <c r="O331" s="10" t="s">
        <v>6172</v>
      </c>
      <c r="P331" s="7" t="s">
        <v>1750</v>
      </c>
      <c r="Q331" s="10" t="s">
        <v>6172</v>
      </c>
      <c r="R331" s="10" t="s">
        <v>6172</v>
      </c>
      <c r="S331" s="10" t="s">
        <v>6172</v>
      </c>
      <c r="T331" s="10" t="s">
        <v>6172</v>
      </c>
      <c r="U331" s="10" t="s">
        <v>6172</v>
      </c>
      <c r="V331" s="10" t="s">
        <v>6172</v>
      </c>
    </row>
    <row r="332" spans="2:22" ht="38.25" x14ac:dyDescent="0.2">
      <c r="B332" s="9">
        <v>11478</v>
      </c>
      <c r="C332" s="8" t="s">
        <v>4873</v>
      </c>
      <c r="D332" s="4" t="s">
        <v>5947</v>
      </c>
      <c r="E332" s="10">
        <v>1927</v>
      </c>
      <c r="F332" s="10" t="s">
        <v>6172</v>
      </c>
      <c r="G332" s="4" t="s">
        <v>4963</v>
      </c>
      <c r="H332" s="6" t="s">
        <v>11</v>
      </c>
      <c r="I332" s="2" t="s">
        <v>34</v>
      </c>
      <c r="J332" s="4">
        <v>0</v>
      </c>
      <c r="K332" s="4">
        <v>1</v>
      </c>
      <c r="L332" s="10" t="s">
        <v>6172</v>
      </c>
      <c r="M332" s="10" t="s">
        <v>6172</v>
      </c>
      <c r="N332" s="2" t="s">
        <v>450</v>
      </c>
      <c r="O332" s="2" t="s">
        <v>10</v>
      </c>
      <c r="P332" s="2" t="s">
        <v>96</v>
      </c>
      <c r="Q332" s="2" t="s">
        <v>97</v>
      </c>
      <c r="R332" s="2" t="s">
        <v>98</v>
      </c>
      <c r="S332" s="2" t="s">
        <v>99</v>
      </c>
      <c r="T332" s="2" t="s">
        <v>89</v>
      </c>
      <c r="U332" s="2" t="s">
        <v>100</v>
      </c>
      <c r="V332" s="10" t="s">
        <v>6172</v>
      </c>
    </row>
    <row r="333" spans="2:22" ht="38.25" x14ac:dyDescent="0.2">
      <c r="B333" s="7">
        <v>2231</v>
      </c>
      <c r="C333" s="4" t="s">
        <v>4875</v>
      </c>
      <c r="D333" s="4" t="s">
        <v>5947</v>
      </c>
      <c r="E333" s="16">
        <v>1927</v>
      </c>
      <c r="F333" s="10" t="s">
        <v>6172</v>
      </c>
      <c r="G333" s="4" t="s">
        <v>5030</v>
      </c>
      <c r="H333" s="6" t="s">
        <v>11</v>
      </c>
      <c r="I333" s="7" t="s">
        <v>1489</v>
      </c>
      <c r="J333" s="4">
        <v>1</v>
      </c>
      <c r="K333" s="4">
        <v>0</v>
      </c>
      <c r="L333" s="10" t="s">
        <v>6172</v>
      </c>
      <c r="M333" s="7" t="s">
        <v>1569</v>
      </c>
      <c r="N333" s="7" t="s">
        <v>3934</v>
      </c>
      <c r="O333" s="10" t="s">
        <v>6172</v>
      </c>
      <c r="P333" s="7" t="s">
        <v>460</v>
      </c>
      <c r="Q333" s="10" t="s">
        <v>6172</v>
      </c>
      <c r="R333" s="10" t="s">
        <v>6172</v>
      </c>
      <c r="S333" s="10" t="s">
        <v>6172</v>
      </c>
      <c r="T333" s="10" t="s">
        <v>6172</v>
      </c>
      <c r="U333" s="10" t="s">
        <v>6172</v>
      </c>
      <c r="V333" s="10" t="s">
        <v>6172</v>
      </c>
    </row>
    <row r="334" spans="2:22" ht="51" x14ac:dyDescent="0.2">
      <c r="B334" s="7">
        <v>2233</v>
      </c>
      <c r="C334" s="4" t="s">
        <v>4875</v>
      </c>
      <c r="D334" s="4" t="s">
        <v>5947</v>
      </c>
      <c r="E334" s="16">
        <v>1927</v>
      </c>
      <c r="F334" s="10" t="s">
        <v>6172</v>
      </c>
      <c r="G334" s="4" t="s">
        <v>5029</v>
      </c>
      <c r="H334" s="6" t="s">
        <v>11</v>
      </c>
      <c r="I334" s="7" t="s">
        <v>1553</v>
      </c>
      <c r="J334" s="4">
        <v>2</v>
      </c>
      <c r="K334" s="4">
        <v>0</v>
      </c>
      <c r="L334" s="10" t="s">
        <v>6172</v>
      </c>
      <c r="M334" s="7" t="s">
        <v>2215</v>
      </c>
      <c r="N334" s="7" t="s">
        <v>3935</v>
      </c>
      <c r="O334" s="10" t="s">
        <v>6172</v>
      </c>
      <c r="P334" s="7" t="s">
        <v>1583</v>
      </c>
      <c r="Q334" s="10" t="s">
        <v>6172</v>
      </c>
      <c r="R334" s="10" t="s">
        <v>6172</v>
      </c>
      <c r="S334" s="10" t="s">
        <v>6172</v>
      </c>
      <c r="T334" s="10" t="s">
        <v>6172</v>
      </c>
      <c r="U334" s="10" t="s">
        <v>6172</v>
      </c>
      <c r="V334" s="10" t="s">
        <v>6172</v>
      </c>
    </row>
    <row r="335" spans="2:22" ht="51" x14ac:dyDescent="0.2">
      <c r="B335" s="6">
        <v>3796</v>
      </c>
      <c r="C335" s="4" t="s">
        <v>4878</v>
      </c>
      <c r="D335" s="4" t="s">
        <v>5947</v>
      </c>
      <c r="E335" s="13">
        <v>1929</v>
      </c>
      <c r="F335" s="10" t="s">
        <v>6172</v>
      </c>
      <c r="G335" s="4" t="s">
        <v>5330</v>
      </c>
      <c r="H335" s="6" t="s">
        <v>432</v>
      </c>
      <c r="I335" s="6" t="s">
        <v>1496</v>
      </c>
      <c r="J335" s="4">
        <v>6</v>
      </c>
      <c r="K335" s="4">
        <v>2</v>
      </c>
      <c r="L335" s="10" t="s">
        <v>6172</v>
      </c>
      <c r="M335" s="6" t="s">
        <v>2006</v>
      </c>
      <c r="N335" s="6" t="s">
        <v>2007</v>
      </c>
      <c r="O335" s="10" t="s">
        <v>6172</v>
      </c>
      <c r="P335" s="6" t="s">
        <v>460</v>
      </c>
      <c r="Q335" s="10" t="s">
        <v>6172</v>
      </c>
      <c r="R335" s="10" t="s">
        <v>6172</v>
      </c>
      <c r="S335" s="10" t="s">
        <v>6172</v>
      </c>
      <c r="T335" s="10" t="s">
        <v>6172</v>
      </c>
      <c r="U335" s="10" t="s">
        <v>6172</v>
      </c>
      <c r="V335" s="10" t="s">
        <v>6172</v>
      </c>
    </row>
    <row r="336" spans="2:22" ht="38.25" x14ac:dyDescent="0.2">
      <c r="B336" s="6">
        <v>631</v>
      </c>
      <c r="C336" s="4" t="s">
        <v>4878</v>
      </c>
      <c r="D336" s="4" t="s">
        <v>5947</v>
      </c>
      <c r="E336" s="13">
        <v>1927</v>
      </c>
      <c r="F336" s="10" t="s">
        <v>6172</v>
      </c>
      <c r="G336" s="7" t="s">
        <v>5582</v>
      </c>
      <c r="H336" s="7" t="s">
        <v>437</v>
      </c>
      <c r="I336" s="6" t="s">
        <v>1532</v>
      </c>
      <c r="J336" s="4">
        <v>1</v>
      </c>
      <c r="K336" s="4">
        <v>1</v>
      </c>
      <c r="L336" s="10" t="s">
        <v>6172</v>
      </c>
      <c r="M336" s="6" t="s">
        <v>1569</v>
      </c>
      <c r="N336" s="6" t="s">
        <v>1803</v>
      </c>
      <c r="O336" s="10" t="s">
        <v>6172</v>
      </c>
      <c r="P336" s="6" t="s">
        <v>1502</v>
      </c>
      <c r="Q336" s="10" t="s">
        <v>6172</v>
      </c>
      <c r="R336" s="10" t="s">
        <v>6172</v>
      </c>
      <c r="S336" s="10" t="s">
        <v>6172</v>
      </c>
      <c r="T336" s="10" t="s">
        <v>6172</v>
      </c>
      <c r="U336" s="10" t="s">
        <v>6172</v>
      </c>
      <c r="V336" s="10" t="s">
        <v>6172</v>
      </c>
    </row>
    <row r="337" spans="2:22" ht="51" x14ac:dyDescent="0.2">
      <c r="B337" s="6">
        <v>11497</v>
      </c>
      <c r="C337" s="4" t="s">
        <v>4878</v>
      </c>
      <c r="D337" s="4" t="s">
        <v>5947</v>
      </c>
      <c r="E337" s="13">
        <v>1927</v>
      </c>
      <c r="F337" s="10" t="s">
        <v>6172</v>
      </c>
      <c r="G337" s="4" t="s">
        <v>4313</v>
      </c>
      <c r="H337" s="6" t="s">
        <v>11</v>
      </c>
      <c r="I337" s="6" t="s">
        <v>1493</v>
      </c>
      <c r="J337" s="4">
        <v>0</v>
      </c>
      <c r="K337" s="4">
        <v>1</v>
      </c>
      <c r="L337" s="10" t="s">
        <v>6172</v>
      </c>
      <c r="M337" s="6" t="s">
        <v>1569</v>
      </c>
      <c r="N337" s="6" t="s">
        <v>2263</v>
      </c>
      <c r="O337" s="10" t="s">
        <v>6172</v>
      </c>
      <c r="P337" s="6" t="s">
        <v>1535</v>
      </c>
      <c r="Q337" s="10" t="s">
        <v>6172</v>
      </c>
      <c r="R337" s="10" t="s">
        <v>6172</v>
      </c>
      <c r="S337" s="10" t="s">
        <v>6172</v>
      </c>
      <c r="T337" s="10" t="s">
        <v>6172</v>
      </c>
      <c r="U337" s="10" t="s">
        <v>6172</v>
      </c>
      <c r="V337" s="10" t="s">
        <v>6172</v>
      </c>
    </row>
    <row r="338" spans="2:22" ht="51" x14ac:dyDescent="0.2">
      <c r="B338" s="7">
        <v>11454</v>
      </c>
      <c r="C338" s="4" t="s">
        <v>4875</v>
      </c>
      <c r="D338" s="4" t="s">
        <v>5947</v>
      </c>
      <c r="E338" s="16">
        <v>1928</v>
      </c>
      <c r="F338" s="10" t="s">
        <v>6172</v>
      </c>
      <c r="G338" s="4" t="s">
        <v>5040</v>
      </c>
      <c r="H338" s="6" t="s">
        <v>11</v>
      </c>
      <c r="I338" s="7" t="s">
        <v>1665</v>
      </c>
      <c r="J338" s="4">
        <v>2</v>
      </c>
      <c r="K338" s="4">
        <v>1</v>
      </c>
      <c r="L338" s="10" t="s">
        <v>6172</v>
      </c>
      <c r="M338" s="7" t="s">
        <v>4035</v>
      </c>
      <c r="N338" s="7" t="s">
        <v>4036</v>
      </c>
      <c r="O338" s="10" t="s">
        <v>6172</v>
      </c>
      <c r="P338" s="7" t="s">
        <v>1492</v>
      </c>
      <c r="Q338" s="10" t="s">
        <v>6172</v>
      </c>
      <c r="R338" s="10" t="s">
        <v>6172</v>
      </c>
      <c r="S338" s="10" t="s">
        <v>6172</v>
      </c>
      <c r="T338" s="10" t="s">
        <v>6172</v>
      </c>
      <c r="U338" s="10" t="s">
        <v>6172</v>
      </c>
      <c r="V338" s="10" t="s">
        <v>6172</v>
      </c>
    </row>
    <row r="339" spans="2:22" ht="38.25" x14ac:dyDescent="0.2">
      <c r="B339" s="7">
        <v>2240</v>
      </c>
      <c r="C339" s="4" t="s">
        <v>4877</v>
      </c>
      <c r="D339" s="4" t="s">
        <v>5947</v>
      </c>
      <c r="E339" s="16">
        <v>1928</v>
      </c>
      <c r="F339" s="10" t="s">
        <v>6172</v>
      </c>
      <c r="G339" s="7" t="s">
        <v>5645</v>
      </c>
      <c r="H339" s="7" t="s">
        <v>11</v>
      </c>
      <c r="I339" s="7" t="s">
        <v>1532</v>
      </c>
      <c r="J339" s="4">
        <v>1</v>
      </c>
      <c r="K339" s="4">
        <v>1</v>
      </c>
      <c r="L339" s="10" t="s">
        <v>6172</v>
      </c>
      <c r="M339" s="7" t="s">
        <v>1846</v>
      </c>
      <c r="N339" s="7" t="s">
        <v>4165</v>
      </c>
      <c r="O339" s="10" t="s">
        <v>6172</v>
      </c>
      <c r="P339" s="7" t="s">
        <v>1583</v>
      </c>
      <c r="Q339" s="10" t="s">
        <v>6172</v>
      </c>
      <c r="R339" s="10" t="s">
        <v>6172</v>
      </c>
      <c r="S339" s="10" t="s">
        <v>6172</v>
      </c>
      <c r="T339" s="10" t="s">
        <v>6172</v>
      </c>
      <c r="U339" s="10" t="s">
        <v>6172</v>
      </c>
      <c r="V339" s="10" t="s">
        <v>6172</v>
      </c>
    </row>
    <row r="340" spans="2:22" ht="38.25" x14ac:dyDescent="0.2">
      <c r="B340" s="7">
        <v>11404</v>
      </c>
      <c r="C340" s="4" t="s">
        <v>4877</v>
      </c>
      <c r="D340" s="4" t="s">
        <v>5947</v>
      </c>
      <c r="E340" s="16">
        <v>1928</v>
      </c>
      <c r="F340" s="10" t="s">
        <v>6172</v>
      </c>
      <c r="G340" s="7" t="s">
        <v>4376</v>
      </c>
      <c r="H340" s="7" t="s">
        <v>11</v>
      </c>
      <c r="I340" s="7" t="s">
        <v>1493</v>
      </c>
      <c r="J340" s="4">
        <v>0</v>
      </c>
      <c r="K340" s="4">
        <v>1</v>
      </c>
      <c r="L340" s="10" t="s">
        <v>6172</v>
      </c>
      <c r="M340" s="7" t="s">
        <v>1581</v>
      </c>
      <c r="N340" s="7" t="s">
        <v>4377</v>
      </c>
      <c r="O340" s="10" t="s">
        <v>6172</v>
      </c>
      <c r="P340" s="7" t="s">
        <v>460</v>
      </c>
      <c r="Q340" s="10" t="s">
        <v>6172</v>
      </c>
      <c r="R340" s="10" t="s">
        <v>6172</v>
      </c>
      <c r="S340" s="10" t="s">
        <v>6172</v>
      </c>
      <c r="T340" s="10" t="s">
        <v>6172</v>
      </c>
      <c r="U340" s="10" t="s">
        <v>6172</v>
      </c>
      <c r="V340" s="10" t="s">
        <v>6172</v>
      </c>
    </row>
    <row r="341" spans="2:22" ht="51" x14ac:dyDescent="0.2">
      <c r="B341" s="7">
        <v>11420</v>
      </c>
      <c r="C341" s="4" t="s">
        <v>4877</v>
      </c>
      <c r="D341" s="4" t="s">
        <v>5947</v>
      </c>
      <c r="E341" s="16">
        <v>1928</v>
      </c>
      <c r="F341" s="10" t="s">
        <v>6172</v>
      </c>
      <c r="G341" s="7" t="s">
        <v>4378</v>
      </c>
      <c r="H341" s="7" t="s">
        <v>11</v>
      </c>
      <c r="I341" s="7" t="s">
        <v>1646</v>
      </c>
      <c r="J341" s="4">
        <v>0</v>
      </c>
      <c r="K341" s="4">
        <v>5</v>
      </c>
      <c r="L341" s="10" t="s">
        <v>6172</v>
      </c>
      <c r="M341" s="7" t="s">
        <v>1584</v>
      </c>
      <c r="N341" s="7" t="s">
        <v>4379</v>
      </c>
      <c r="O341" s="10" t="s">
        <v>6172</v>
      </c>
      <c r="P341" s="7" t="s">
        <v>460</v>
      </c>
      <c r="Q341" s="10" t="s">
        <v>6172</v>
      </c>
      <c r="R341" s="10" t="s">
        <v>6172</v>
      </c>
      <c r="S341" s="10" t="s">
        <v>6172</v>
      </c>
      <c r="T341" s="10" t="s">
        <v>6172</v>
      </c>
      <c r="U341" s="10" t="s">
        <v>6172</v>
      </c>
      <c r="V341" s="10" t="s">
        <v>6172</v>
      </c>
    </row>
    <row r="342" spans="2:22" ht="51" x14ac:dyDescent="0.2">
      <c r="B342" s="7">
        <v>11423</v>
      </c>
      <c r="C342" s="4" t="s">
        <v>4877</v>
      </c>
      <c r="D342" s="4" t="s">
        <v>5947</v>
      </c>
      <c r="E342" s="16">
        <v>1928</v>
      </c>
      <c r="F342" s="10" t="s">
        <v>6172</v>
      </c>
      <c r="G342" s="7" t="s">
        <v>4378</v>
      </c>
      <c r="H342" s="7" t="s">
        <v>11</v>
      </c>
      <c r="I342" s="7" t="s">
        <v>1500</v>
      </c>
      <c r="J342" s="4">
        <v>0</v>
      </c>
      <c r="K342" s="4">
        <v>0</v>
      </c>
      <c r="L342" s="10" t="s">
        <v>6172</v>
      </c>
      <c r="M342" s="7" t="s">
        <v>1584</v>
      </c>
      <c r="N342" s="7" t="s">
        <v>4380</v>
      </c>
      <c r="O342" s="10" t="s">
        <v>6172</v>
      </c>
      <c r="P342" s="7" t="s">
        <v>460</v>
      </c>
      <c r="Q342" s="10" t="s">
        <v>6172</v>
      </c>
      <c r="R342" s="10" t="s">
        <v>6172</v>
      </c>
      <c r="S342" s="10" t="s">
        <v>6172</v>
      </c>
      <c r="T342" s="10" t="s">
        <v>6172</v>
      </c>
      <c r="U342" s="10" t="s">
        <v>6172</v>
      </c>
      <c r="V342" s="10" t="s">
        <v>6172</v>
      </c>
    </row>
    <row r="343" spans="2:22" ht="51" x14ac:dyDescent="0.2">
      <c r="B343" s="7">
        <v>2238</v>
      </c>
      <c r="C343" s="4" t="s">
        <v>4884</v>
      </c>
      <c r="D343" s="4" t="s">
        <v>5947</v>
      </c>
      <c r="E343" s="16">
        <v>1928</v>
      </c>
      <c r="F343" s="10" t="s">
        <v>6172</v>
      </c>
      <c r="G343" s="4" t="s">
        <v>5023</v>
      </c>
      <c r="H343" s="6" t="s">
        <v>11</v>
      </c>
      <c r="I343" s="7" t="s">
        <v>1785</v>
      </c>
      <c r="J343" s="4">
        <v>2</v>
      </c>
      <c r="K343" s="4">
        <v>0</v>
      </c>
      <c r="L343" s="10" t="s">
        <v>6172</v>
      </c>
      <c r="M343" s="7" t="s">
        <v>1604</v>
      </c>
      <c r="N343" s="7" t="s">
        <v>4661</v>
      </c>
      <c r="O343" s="10" t="s">
        <v>6172</v>
      </c>
      <c r="P343" s="7" t="s">
        <v>460</v>
      </c>
      <c r="Q343" s="10" t="s">
        <v>6172</v>
      </c>
      <c r="R343" s="10" t="s">
        <v>6172</v>
      </c>
      <c r="S343" s="10" t="s">
        <v>6172</v>
      </c>
      <c r="T343" s="10" t="s">
        <v>6172</v>
      </c>
      <c r="U343" s="10" t="s">
        <v>6172</v>
      </c>
      <c r="V343" s="10" t="s">
        <v>6172</v>
      </c>
    </row>
    <row r="344" spans="2:22" ht="38.25" x14ac:dyDescent="0.2">
      <c r="B344" s="5">
        <v>11402</v>
      </c>
      <c r="C344" s="4" t="s">
        <v>4885</v>
      </c>
      <c r="D344" s="4" t="s">
        <v>5947</v>
      </c>
      <c r="E344" s="15">
        <v>1928</v>
      </c>
      <c r="F344" s="10" t="s">
        <v>6172</v>
      </c>
      <c r="G344" s="4" t="s">
        <v>4376</v>
      </c>
      <c r="H344" s="6" t="s">
        <v>11</v>
      </c>
      <c r="I344" s="6" t="s">
        <v>1493</v>
      </c>
      <c r="J344" s="4">
        <v>0</v>
      </c>
      <c r="K344" s="4">
        <v>1</v>
      </c>
      <c r="L344" s="10" t="s">
        <v>6172</v>
      </c>
      <c r="M344" s="10" t="s">
        <v>6172</v>
      </c>
      <c r="N344" s="6" t="s">
        <v>3227</v>
      </c>
      <c r="O344" s="10" t="s">
        <v>6172</v>
      </c>
      <c r="P344" s="5" t="s">
        <v>460</v>
      </c>
      <c r="Q344" s="10" t="s">
        <v>6172</v>
      </c>
      <c r="R344" s="10" t="s">
        <v>6172</v>
      </c>
      <c r="S344" s="10" t="s">
        <v>6172</v>
      </c>
      <c r="T344" s="10" t="s">
        <v>6172</v>
      </c>
      <c r="U344" s="10" t="s">
        <v>6172</v>
      </c>
      <c r="V344" s="10" t="s">
        <v>6172</v>
      </c>
    </row>
    <row r="345" spans="2:22" ht="25.5" x14ac:dyDescent="0.2">
      <c r="B345" s="5">
        <v>11421</v>
      </c>
      <c r="C345" s="4" t="s">
        <v>4885</v>
      </c>
      <c r="D345" s="4" t="s">
        <v>5947</v>
      </c>
      <c r="E345" s="15">
        <v>1928</v>
      </c>
      <c r="F345" s="10" t="s">
        <v>6172</v>
      </c>
      <c r="G345" s="4" t="s">
        <v>4350</v>
      </c>
      <c r="H345" s="6" t="s">
        <v>11</v>
      </c>
      <c r="I345" s="6" t="s">
        <v>1500</v>
      </c>
      <c r="J345" s="4">
        <v>0</v>
      </c>
      <c r="K345" s="4">
        <v>0</v>
      </c>
      <c r="L345" s="10" t="s">
        <v>6172</v>
      </c>
      <c r="M345" s="10" t="s">
        <v>6172</v>
      </c>
      <c r="N345" s="6" t="s">
        <v>3228</v>
      </c>
      <c r="O345" s="10" t="s">
        <v>6172</v>
      </c>
      <c r="P345" s="5" t="s">
        <v>460</v>
      </c>
      <c r="Q345" s="10" t="s">
        <v>6172</v>
      </c>
      <c r="R345" s="10" t="s">
        <v>6172</v>
      </c>
      <c r="S345" s="10" t="s">
        <v>6172</v>
      </c>
      <c r="T345" s="10" t="s">
        <v>6172</v>
      </c>
      <c r="U345" s="10" t="s">
        <v>6172</v>
      </c>
      <c r="V345" s="10" t="s">
        <v>6172</v>
      </c>
    </row>
    <row r="346" spans="2:22" ht="51" x14ac:dyDescent="0.2">
      <c r="B346" s="7">
        <v>2832</v>
      </c>
      <c r="C346" s="4" t="s">
        <v>4871</v>
      </c>
      <c r="D346" s="4" t="s">
        <v>5947</v>
      </c>
      <c r="E346" s="16">
        <v>1942</v>
      </c>
      <c r="F346" s="10" t="s">
        <v>6172</v>
      </c>
      <c r="G346" s="4" t="s">
        <v>4972</v>
      </c>
      <c r="H346" s="6" t="s">
        <v>11</v>
      </c>
      <c r="I346" s="7" t="s">
        <v>1511</v>
      </c>
      <c r="J346" s="4">
        <v>0</v>
      </c>
      <c r="K346" s="4">
        <v>2</v>
      </c>
      <c r="L346" s="10" t="s">
        <v>6172</v>
      </c>
      <c r="M346" s="7" t="s">
        <v>1512</v>
      </c>
      <c r="N346" s="7" t="s">
        <v>1513</v>
      </c>
      <c r="O346" s="7" t="s">
        <v>1492</v>
      </c>
      <c r="P346" s="7" t="s">
        <v>350</v>
      </c>
      <c r="Q346" s="7" t="s">
        <v>5971</v>
      </c>
      <c r="R346" s="7" t="s">
        <v>5972</v>
      </c>
      <c r="S346" s="7" t="s">
        <v>5973</v>
      </c>
      <c r="T346" s="10" t="s">
        <v>6172</v>
      </c>
      <c r="U346" s="10" t="s">
        <v>6172</v>
      </c>
      <c r="V346" s="10" t="s">
        <v>6172</v>
      </c>
    </row>
    <row r="347" spans="2:22" ht="25.5" x14ac:dyDescent="0.2">
      <c r="B347" s="7">
        <v>11288</v>
      </c>
      <c r="C347" s="4" t="s">
        <v>4877</v>
      </c>
      <c r="D347" s="4" t="s">
        <v>5947</v>
      </c>
      <c r="E347" s="16">
        <v>1929</v>
      </c>
      <c r="F347" s="10" t="s">
        <v>6172</v>
      </c>
      <c r="G347" s="7" t="s">
        <v>4296</v>
      </c>
      <c r="H347" s="7" t="s">
        <v>11</v>
      </c>
      <c r="I347" s="7" t="s">
        <v>1500</v>
      </c>
      <c r="J347" s="4">
        <v>0</v>
      </c>
      <c r="K347" s="4">
        <v>0</v>
      </c>
      <c r="L347" s="10" t="s">
        <v>6172</v>
      </c>
      <c r="M347" s="7" t="s">
        <v>4372</v>
      </c>
      <c r="N347" s="7" t="s">
        <v>4373</v>
      </c>
      <c r="O347" s="10" t="s">
        <v>6172</v>
      </c>
      <c r="P347" s="7" t="s">
        <v>1823</v>
      </c>
      <c r="Q347" s="10" t="s">
        <v>6172</v>
      </c>
      <c r="R347" s="10" t="s">
        <v>6172</v>
      </c>
      <c r="S347" s="10" t="s">
        <v>6172</v>
      </c>
      <c r="T347" s="10" t="s">
        <v>6172</v>
      </c>
      <c r="U347" s="10" t="s">
        <v>6172</v>
      </c>
      <c r="V347" s="10" t="s">
        <v>6172</v>
      </c>
    </row>
    <row r="348" spans="2:22" ht="25.5" x14ac:dyDescent="0.2">
      <c r="B348" s="7">
        <v>11317</v>
      </c>
      <c r="C348" s="4" t="s">
        <v>4877</v>
      </c>
      <c r="D348" s="4" t="s">
        <v>5947</v>
      </c>
      <c r="E348" s="16">
        <v>1929</v>
      </c>
      <c r="F348" s="10" t="s">
        <v>6172</v>
      </c>
      <c r="G348" s="7" t="s">
        <v>5645</v>
      </c>
      <c r="H348" s="7" t="s">
        <v>11</v>
      </c>
      <c r="I348" s="7" t="s">
        <v>1493</v>
      </c>
      <c r="J348" s="4">
        <v>0</v>
      </c>
      <c r="K348" s="4">
        <v>1</v>
      </c>
      <c r="L348" s="10" t="s">
        <v>6172</v>
      </c>
      <c r="M348" s="7" t="s">
        <v>3402</v>
      </c>
      <c r="N348" s="7" t="s">
        <v>4374</v>
      </c>
      <c r="O348" s="10" t="s">
        <v>6172</v>
      </c>
      <c r="P348" s="7" t="s">
        <v>1492</v>
      </c>
      <c r="Q348" s="10" t="s">
        <v>6172</v>
      </c>
      <c r="R348" s="10" t="s">
        <v>6172</v>
      </c>
      <c r="S348" s="10" t="s">
        <v>6172</v>
      </c>
      <c r="T348" s="10" t="s">
        <v>6172</v>
      </c>
      <c r="U348" s="10" t="s">
        <v>6172</v>
      </c>
      <c r="V348" s="10" t="s">
        <v>6172</v>
      </c>
    </row>
    <row r="349" spans="2:22" ht="25.5" x14ac:dyDescent="0.2">
      <c r="B349" s="7">
        <v>11318</v>
      </c>
      <c r="C349" s="4" t="s">
        <v>4877</v>
      </c>
      <c r="D349" s="4" t="s">
        <v>5947</v>
      </c>
      <c r="E349" s="16">
        <v>1929</v>
      </c>
      <c r="F349" s="10" t="s">
        <v>6172</v>
      </c>
      <c r="G349" s="7" t="s">
        <v>4350</v>
      </c>
      <c r="H349" s="7" t="s">
        <v>11</v>
      </c>
      <c r="I349" s="7" t="s">
        <v>1500</v>
      </c>
      <c r="J349" s="4">
        <v>0</v>
      </c>
      <c r="K349" s="4">
        <v>0</v>
      </c>
      <c r="L349" s="10" t="s">
        <v>6172</v>
      </c>
      <c r="M349" s="7" t="s">
        <v>3402</v>
      </c>
      <c r="N349" s="7" t="s">
        <v>4375</v>
      </c>
      <c r="O349" s="10" t="s">
        <v>6172</v>
      </c>
      <c r="P349" s="7" t="s">
        <v>460</v>
      </c>
      <c r="Q349" s="10" t="s">
        <v>6172</v>
      </c>
      <c r="R349" s="10" t="s">
        <v>6172</v>
      </c>
      <c r="S349" s="10" t="s">
        <v>6172</v>
      </c>
      <c r="T349" s="10" t="s">
        <v>6172</v>
      </c>
      <c r="U349" s="10" t="s">
        <v>6172</v>
      </c>
      <c r="V349" s="10" t="s">
        <v>6172</v>
      </c>
    </row>
    <row r="350" spans="2:22" ht="38.25" x14ac:dyDescent="0.2">
      <c r="B350" s="5">
        <v>3840</v>
      </c>
      <c r="C350" s="4" t="s">
        <v>4885</v>
      </c>
      <c r="D350" s="4" t="s">
        <v>5947</v>
      </c>
      <c r="E350" s="15">
        <v>1930</v>
      </c>
      <c r="F350" s="10" t="s">
        <v>6172</v>
      </c>
      <c r="G350" s="4" t="s">
        <v>5270</v>
      </c>
      <c r="H350" s="6" t="s">
        <v>432</v>
      </c>
      <c r="I350" s="6" t="s">
        <v>1553</v>
      </c>
      <c r="J350" s="4">
        <v>2</v>
      </c>
      <c r="K350" s="4">
        <v>0</v>
      </c>
      <c r="L350" s="10" t="s">
        <v>6172</v>
      </c>
      <c r="M350" s="5" t="s">
        <v>3115</v>
      </c>
      <c r="N350" s="6" t="s">
        <v>3116</v>
      </c>
      <c r="O350" s="10" t="s">
        <v>6172</v>
      </c>
      <c r="P350" s="5" t="s">
        <v>460</v>
      </c>
      <c r="Q350" s="10" t="s">
        <v>6172</v>
      </c>
      <c r="R350" s="10" t="s">
        <v>6172</v>
      </c>
      <c r="S350" s="10" t="s">
        <v>6172</v>
      </c>
      <c r="T350" s="10" t="s">
        <v>6172</v>
      </c>
      <c r="U350" s="10" t="s">
        <v>6172</v>
      </c>
      <c r="V350" s="10" t="s">
        <v>6172</v>
      </c>
    </row>
    <row r="351" spans="2:22" ht="25.5" x14ac:dyDescent="0.2">
      <c r="B351" s="6">
        <v>11282</v>
      </c>
      <c r="C351" s="4" t="s">
        <v>4882</v>
      </c>
      <c r="D351" s="4" t="s">
        <v>5947</v>
      </c>
      <c r="E351" s="13">
        <v>1929</v>
      </c>
      <c r="F351" s="10" t="s">
        <v>6172</v>
      </c>
      <c r="G351" s="4" t="s">
        <v>4985</v>
      </c>
      <c r="H351" s="6" t="s">
        <v>11</v>
      </c>
      <c r="I351" s="6" t="s">
        <v>1511</v>
      </c>
      <c r="J351" s="4">
        <v>0</v>
      </c>
      <c r="K351" s="4">
        <v>2</v>
      </c>
      <c r="L351" s="10" t="s">
        <v>6172</v>
      </c>
      <c r="M351" s="6" t="s">
        <v>1494</v>
      </c>
      <c r="N351" s="6" t="s">
        <v>2974</v>
      </c>
      <c r="O351" s="10" t="s">
        <v>6172</v>
      </c>
      <c r="P351" s="6" t="s">
        <v>1492</v>
      </c>
      <c r="Q351" s="10" t="s">
        <v>6172</v>
      </c>
      <c r="R351" s="10" t="s">
        <v>6172</v>
      </c>
      <c r="S351" s="10" t="s">
        <v>6172</v>
      </c>
      <c r="T351" s="10" t="s">
        <v>6172</v>
      </c>
      <c r="U351" s="10" t="s">
        <v>6172</v>
      </c>
      <c r="V351" s="10" t="s">
        <v>6172</v>
      </c>
    </row>
    <row r="352" spans="2:22" ht="51" x14ac:dyDescent="0.2">
      <c r="B352" s="7">
        <v>11321</v>
      </c>
      <c r="C352" s="4" t="s">
        <v>4884</v>
      </c>
      <c r="D352" s="4" t="s">
        <v>5947</v>
      </c>
      <c r="E352" s="16">
        <v>1929</v>
      </c>
      <c r="F352" s="10" t="s">
        <v>6172</v>
      </c>
      <c r="G352" s="4" t="s">
        <v>5126</v>
      </c>
      <c r="H352" s="6" t="s">
        <v>11</v>
      </c>
      <c r="I352" s="7" t="s">
        <v>1493</v>
      </c>
      <c r="J352" s="4">
        <v>0</v>
      </c>
      <c r="K352" s="4">
        <v>1</v>
      </c>
      <c r="L352" s="10" t="s">
        <v>6172</v>
      </c>
      <c r="M352" s="7" t="s">
        <v>2817</v>
      </c>
      <c r="N352" s="7" t="s">
        <v>4710</v>
      </c>
      <c r="O352" s="10" t="s">
        <v>6172</v>
      </c>
      <c r="P352" s="7" t="s">
        <v>1492</v>
      </c>
      <c r="Q352" s="10" t="s">
        <v>6172</v>
      </c>
      <c r="R352" s="10" t="s">
        <v>6172</v>
      </c>
      <c r="S352" s="10" t="s">
        <v>6172</v>
      </c>
      <c r="T352" s="10" t="s">
        <v>6172</v>
      </c>
      <c r="U352" s="10" t="s">
        <v>6172</v>
      </c>
      <c r="V352" s="10" t="s">
        <v>6172</v>
      </c>
    </row>
    <row r="353" spans="2:22" ht="38.25" x14ac:dyDescent="0.2">
      <c r="B353" s="5">
        <v>11315</v>
      </c>
      <c r="C353" s="4" t="s">
        <v>4885</v>
      </c>
      <c r="D353" s="4" t="s">
        <v>5947</v>
      </c>
      <c r="E353" s="15">
        <v>1929</v>
      </c>
      <c r="F353" s="10" t="s">
        <v>6172</v>
      </c>
      <c r="G353" s="4" t="s">
        <v>4350</v>
      </c>
      <c r="H353" s="6" t="s">
        <v>11</v>
      </c>
      <c r="I353" s="6" t="s">
        <v>1511</v>
      </c>
      <c r="J353" s="4">
        <v>0</v>
      </c>
      <c r="K353" s="4">
        <v>2</v>
      </c>
      <c r="L353" s="10" t="s">
        <v>6172</v>
      </c>
      <c r="M353" s="10" t="s">
        <v>6172</v>
      </c>
      <c r="N353" s="6" t="s">
        <v>3225</v>
      </c>
      <c r="O353" s="10" t="s">
        <v>6172</v>
      </c>
      <c r="P353" s="5" t="s">
        <v>3226</v>
      </c>
      <c r="Q353" s="10" t="s">
        <v>6172</v>
      </c>
      <c r="R353" s="10" t="s">
        <v>6172</v>
      </c>
      <c r="S353" s="10" t="s">
        <v>6172</v>
      </c>
      <c r="T353" s="10" t="s">
        <v>6172</v>
      </c>
      <c r="U353" s="10" t="s">
        <v>6172</v>
      </c>
      <c r="V353" s="10" t="s">
        <v>6172</v>
      </c>
    </row>
    <row r="354" spans="2:22" ht="38.25" x14ac:dyDescent="0.2">
      <c r="B354" s="6">
        <v>11316</v>
      </c>
      <c r="C354" s="4" t="s">
        <v>4886</v>
      </c>
      <c r="D354" s="4" t="s">
        <v>5947</v>
      </c>
      <c r="E354" s="13">
        <v>1929</v>
      </c>
      <c r="F354" s="10" t="s">
        <v>6172</v>
      </c>
      <c r="G354" s="4" t="s">
        <v>5075</v>
      </c>
      <c r="H354" s="6" t="s">
        <v>11</v>
      </c>
      <c r="I354" s="6" t="s">
        <v>1493</v>
      </c>
      <c r="J354" s="4">
        <v>0</v>
      </c>
      <c r="K354" s="4">
        <v>1</v>
      </c>
      <c r="L354" s="10" t="s">
        <v>6172</v>
      </c>
      <c r="M354" s="6" t="s">
        <v>3402</v>
      </c>
      <c r="N354" s="6" t="s">
        <v>3403</v>
      </c>
      <c r="O354" s="10" t="s">
        <v>6172</v>
      </c>
      <c r="P354" s="6" t="s">
        <v>460</v>
      </c>
      <c r="Q354" s="10" t="s">
        <v>6172</v>
      </c>
      <c r="R354" s="10" t="s">
        <v>6172</v>
      </c>
      <c r="S354" s="10" t="s">
        <v>6172</v>
      </c>
      <c r="T354" s="10" t="s">
        <v>6172</v>
      </c>
      <c r="U354" s="10" t="s">
        <v>6172</v>
      </c>
      <c r="V354" s="10" t="s">
        <v>6172</v>
      </c>
    </row>
    <row r="355" spans="2:22" ht="51" x14ac:dyDescent="0.2">
      <c r="B355" s="7">
        <v>10199</v>
      </c>
      <c r="C355" s="4" t="s">
        <v>4877</v>
      </c>
      <c r="D355" s="4" t="s">
        <v>5947</v>
      </c>
      <c r="E355" s="16">
        <v>1930</v>
      </c>
      <c r="F355" s="10" t="s">
        <v>6172</v>
      </c>
      <c r="G355" s="7" t="s">
        <v>4296</v>
      </c>
      <c r="H355" s="7" t="s">
        <v>11</v>
      </c>
      <c r="I355" s="7" t="s">
        <v>1511</v>
      </c>
      <c r="J355" s="4">
        <v>0</v>
      </c>
      <c r="K355" s="4">
        <v>2</v>
      </c>
      <c r="L355" s="10" t="s">
        <v>6172</v>
      </c>
      <c r="M355" s="7" t="s">
        <v>2215</v>
      </c>
      <c r="N355" s="7" t="s">
        <v>4355</v>
      </c>
      <c r="O355" s="10" t="s">
        <v>6172</v>
      </c>
      <c r="P355" s="7" t="s">
        <v>1790</v>
      </c>
      <c r="Q355" s="10" t="s">
        <v>6172</v>
      </c>
      <c r="R355" s="10" t="s">
        <v>6172</v>
      </c>
      <c r="S355" s="10" t="s">
        <v>6172</v>
      </c>
      <c r="T355" s="10" t="s">
        <v>6172</v>
      </c>
      <c r="U355" s="10" t="s">
        <v>6172</v>
      </c>
      <c r="V355" s="10" t="s">
        <v>6172</v>
      </c>
    </row>
    <row r="356" spans="2:22" ht="25.5" x14ac:dyDescent="0.2">
      <c r="B356" s="7">
        <v>10196</v>
      </c>
      <c r="C356" s="4" t="s">
        <v>4884</v>
      </c>
      <c r="D356" s="4" t="s">
        <v>5947</v>
      </c>
      <c r="E356" s="16">
        <v>1930</v>
      </c>
      <c r="F356" s="10" t="s">
        <v>6172</v>
      </c>
      <c r="G356" s="4" t="s">
        <v>4985</v>
      </c>
      <c r="H356" s="6" t="s">
        <v>11</v>
      </c>
      <c r="I356" s="7" t="s">
        <v>1500</v>
      </c>
      <c r="J356" s="4">
        <v>0</v>
      </c>
      <c r="K356" s="4">
        <v>0</v>
      </c>
      <c r="L356" s="10" t="s">
        <v>6172</v>
      </c>
      <c r="M356" s="7" t="s">
        <v>4705</v>
      </c>
      <c r="N356" s="7" t="s">
        <v>4706</v>
      </c>
      <c r="O356" s="10" t="s">
        <v>6172</v>
      </c>
      <c r="P356" s="7" t="s">
        <v>1518</v>
      </c>
      <c r="Q356" s="10" t="s">
        <v>6172</v>
      </c>
      <c r="R356" s="10" t="s">
        <v>6172</v>
      </c>
      <c r="S356" s="10" t="s">
        <v>6172</v>
      </c>
      <c r="T356" s="10" t="s">
        <v>6172</v>
      </c>
      <c r="U356" s="10" t="s">
        <v>6172</v>
      </c>
      <c r="V356" s="10" t="s">
        <v>6172</v>
      </c>
    </row>
    <row r="357" spans="2:22" ht="38.25" x14ac:dyDescent="0.2">
      <c r="B357" s="6">
        <v>3805</v>
      </c>
      <c r="C357" s="4" t="s">
        <v>4882</v>
      </c>
      <c r="D357" s="4" t="s">
        <v>5947</v>
      </c>
      <c r="E357" s="13">
        <v>1931</v>
      </c>
      <c r="F357" s="10" t="s">
        <v>6172</v>
      </c>
      <c r="G357" s="4" t="s">
        <v>5192</v>
      </c>
      <c r="H357" s="6" t="s">
        <v>432</v>
      </c>
      <c r="I357" s="6" t="s">
        <v>1500</v>
      </c>
      <c r="J357" s="4">
        <v>0</v>
      </c>
      <c r="K357" s="4">
        <v>0</v>
      </c>
      <c r="L357" s="10" t="s">
        <v>6172</v>
      </c>
      <c r="M357" s="6" t="s">
        <v>2917</v>
      </c>
      <c r="N357" s="6" t="s">
        <v>2918</v>
      </c>
      <c r="O357" s="10" t="s">
        <v>6172</v>
      </c>
      <c r="P357" s="6" t="s">
        <v>2654</v>
      </c>
      <c r="Q357" s="10" t="s">
        <v>6172</v>
      </c>
      <c r="R357" s="10" t="s">
        <v>6172</v>
      </c>
      <c r="S357" s="10" t="s">
        <v>6172</v>
      </c>
      <c r="T357" s="10" t="s">
        <v>6172</v>
      </c>
      <c r="U357" s="10" t="s">
        <v>6172</v>
      </c>
      <c r="V357" s="10" t="s">
        <v>6172</v>
      </c>
    </row>
    <row r="358" spans="2:22" ht="38.25" x14ac:dyDescent="0.2">
      <c r="B358" s="7">
        <v>10136</v>
      </c>
      <c r="C358" s="4" t="s">
        <v>4875</v>
      </c>
      <c r="D358" s="4" t="s">
        <v>5947</v>
      </c>
      <c r="E358" s="16">
        <v>1931</v>
      </c>
      <c r="F358" s="10" t="s">
        <v>6172</v>
      </c>
      <c r="G358" s="4" t="s">
        <v>4313</v>
      </c>
      <c r="H358" s="6" t="s">
        <v>11</v>
      </c>
      <c r="I358" s="7" t="s">
        <v>1493</v>
      </c>
      <c r="J358" s="4">
        <v>0</v>
      </c>
      <c r="K358" s="4">
        <v>1</v>
      </c>
      <c r="L358" s="10" t="s">
        <v>6172</v>
      </c>
      <c r="M358" s="7" t="s">
        <v>4028</v>
      </c>
      <c r="N358" s="7" t="s">
        <v>4029</v>
      </c>
      <c r="O358" s="10" t="s">
        <v>6172</v>
      </c>
      <c r="P358" s="7" t="s">
        <v>1790</v>
      </c>
      <c r="Q358" s="10" t="s">
        <v>6172</v>
      </c>
      <c r="R358" s="10" t="s">
        <v>6172</v>
      </c>
      <c r="S358" s="10" t="s">
        <v>6172</v>
      </c>
      <c r="T358" s="10" t="s">
        <v>6172</v>
      </c>
      <c r="U358" s="10" t="s">
        <v>6172</v>
      </c>
      <c r="V358" s="10" t="s">
        <v>6172</v>
      </c>
    </row>
    <row r="359" spans="2:22" ht="25.5" x14ac:dyDescent="0.2">
      <c r="B359" s="6">
        <v>10137</v>
      </c>
      <c r="C359" s="4" t="s">
        <v>4878</v>
      </c>
      <c r="D359" s="4" t="s">
        <v>5947</v>
      </c>
      <c r="E359" s="13">
        <v>1931</v>
      </c>
      <c r="F359" s="10" t="s">
        <v>6172</v>
      </c>
      <c r="G359" s="4" t="s">
        <v>5076</v>
      </c>
      <c r="H359" s="6" t="s">
        <v>11</v>
      </c>
      <c r="I359" s="6" t="s">
        <v>1579</v>
      </c>
      <c r="J359" s="4">
        <v>0</v>
      </c>
      <c r="K359" s="4">
        <v>3</v>
      </c>
      <c r="L359" s="10" t="s">
        <v>6172</v>
      </c>
      <c r="M359" s="6" t="s">
        <v>2248</v>
      </c>
      <c r="N359" s="6" t="s">
        <v>2249</v>
      </c>
      <c r="O359" s="10" t="s">
        <v>6172</v>
      </c>
      <c r="P359" s="6" t="s">
        <v>460</v>
      </c>
      <c r="Q359" s="10" t="s">
        <v>6172</v>
      </c>
      <c r="R359" s="10" t="s">
        <v>6172</v>
      </c>
      <c r="S359" s="10" t="s">
        <v>6172</v>
      </c>
      <c r="T359" s="10" t="s">
        <v>6172</v>
      </c>
      <c r="U359" s="10" t="s">
        <v>6172</v>
      </c>
      <c r="V359" s="10" t="s">
        <v>6172</v>
      </c>
    </row>
    <row r="360" spans="2:22" ht="38.25" x14ac:dyDescent="0.2">
      <c r="B360" s="6">
        <v>10149</v>
      </c>
      <c r="C360" s="4" t="s">
        <v>4880</v>
      </c>
      <c r="D360" s="4" t="s">
        <v>5947</v>
      </c>
      <c r="E360" s="13">
        <v>1931</v>
      </c>
      <c r="F360" s="10" t="s">
        <v>6172</v>
      </c>
      <c r="G360" s="4" t="s">
        <v>5093</v>
      </c>
      <c r="H360" s="6" t="s">
        <v>11</v>
      </c>
      <c r="I360" s="6" t="s">
        <v>1500</v>
      </c>
      <c r="J360" s="4">
        <v>0</v>
      </c>
      <c r="K360" s="4">
        <v>0</v>
      </c>
      <c r="L360" s="10" t="s">
        <v>6172</v>
      </c>
      <c r="M360" s="6" t="s">
        <v>2793</v>
      </c>
      <c r="N360" s="6" t="s">
        <v>2794</v>
      </c>
      <c r="O360" s="10" t="s">
        <v>6172</v>
      </c>
      <c r="P360" s="6" t="s">
        <v>460</v>
      </c>
      <c r="Q360" s="10" t="s">
        <v>6172</v>
      </c>
      <c r="R360" s="10" t="s">
        <v>6172</v>
      </c>
      <c r="S360" s="10" t="s">
        <v>6172</v>
      </c>
      <c r="T360" s="10" t="s">
        <v>6172</v>
      </c>
      <c r="U360" s="10" t="s">
        <v>6172</v>
      </c>
      <c r="V360" s="10" t="s">
        <v>6172</v>
      </c>
    </row>
    <row r="361" spans="2:22" ht="25.5" x14ac:dyDescent="0.2">
      <c r="B361" s="7">
        <v>3842</v>
      </c>
      <c r="C361" s="4" t="s">
        <v>4884</v>
      </c>
      <c r="D361" s="4" t="s">
        <v>5947</v>
      </c>
      <c r="E361" s="16">
        <v>1935</v>
      </c>
      <c r="F361" s="10" t="s">
        <v>6172</v>
      </c>
      <c r="G361" s="10" t="s">
        <v>6172</v>
      </c>
      <c r="H361" s="6" t="s">
        <v>432</v>
      </c>
      <c r="I361" s="7" t="s">
        <v>1500</v>
      </c>
      <c r="J361" s="4">
        <v>0</v>
      </c>
      <c r="K361" s="4">
        <v>0</v>
      </c>
      <c r="L361" s="10" t="s">
        <v>6172</v>
      </c>
      <c r="M361" s="7" t="s">
        <v>2006</v>
      </c>
      <c r="N361" s="7" t="s">
        <v>4670</v>
      </c>
      <c r="O361" s="10" t="s">
        <v>6172</v>
      </c>
      <c r="P361" s="7" t="s">
        <v>460</v>
      </c>
      <c r="Q361" s="10" t="s">
        <v>6172</v>
      </c>
      <c r="R361" s="10" t="s">
        <v>6172</v>
      </c>
      <c r="S361" s="10" t="s">
        <v>6172</v>
      </c>
      <c r="T361" s="10" t="s">
        <v>6172</v>
      </c>
      <c r="U361" s="10" t="s">
        <v>6172</v>
      </c>
      <c r="V361" s="10" t="s">
        <v>6172</v>
      </c>
    </row>
    <row r="362" spans="2:22" ht="38.25" x14ac:dyDescent="0.2">
      <c r="B362" s="5">
        <v>10134</v>
      </c>
      <c r="C362" s="4" t="s">
        <v>4885</v>
      </c>
      <c r="D362" s="4" t="s">
        <v>5947</v>
      </c>
      <c r="E362" s="15">
        <v>1931</v>
      </c>
      <c r="F362" s="10" t="s">
        <v>6172</v>
      </c>
      <c r="G362" s="4" t="s">
        <v>4965</v>
      </c>
      <c r="H362" s="6" t="s">
        <v>11</v>
      </c>
      <c r="I362" s="6" t="s">
        <v>1493</v>
      </c>
      <c r="J362" s="4">
        <v>0</v>
      </c>
      <c r="K362" s="4">
        <v>1</v>
      </c>
      <c r="L362" s="10" t="s">
        <v>6172</v>
      </c>
      <c r="M362" s="10" t="s">
        <v>6172</v>
      </c>
      <c r="N362" s="6" t="s">
        <v>3217</v>
      </c>
      <c r="O362" s="10" t="s">
        <v>6172</v>
      </c>
      <c r="P362" s="5" t="s">
        <v>1540</v>
      </c>
      <c r="Q362" s="10" t="s">
        <v>6172</v>
      </c>
      <c r="R362" s="10" t="s">
        <v>6172</v>
      </c>
      <c r="S362" s="10" t="s">
        <v>6172</v>
      </c>
      <c r="T362" s="10" t="s">
        <v>6172</v>
      </c>
      <c r="U362" s="10" t="s">
        <v>6172</v>
      </c>
      <c r="V362" s="10" t="s">
        <v>6172</v>
      </c>
    </row>
    <row r="363" spans="2:22" ht="38.25" x14ac:dyDescent="0.2">
      <c r="B363" s="6">
        <v>10132</v>
      </c>
      <c r="C363" s="4" t="s">
        <v>4886</v>
      </c>
      <c r="D363" s="4" t="s">
        <v>5947</v>
      </c>
      <c r="E363" s="13">
        <v>1931</v>
      </c>
      <c r="F363" s="10" t="s">
        <v>6172</v>
      </c>
      <c r="G363" s="4" t="s">
        <v>4985</v>
      </c>
      <c r="H363" s="6" t="s">
        <v>11</v>
      </c>
      <c r="I363" s="6" t="s">
        <v>1500</v>
      </c>
      <c r="J363" s="4">
        <v>0</v>
      </c>
      <c r="K363" s="4">
        <v>0</v>
      </c>
      <c r="L363" s="10" t="s">
        <v>6172</v>
      </c>
      <c r="M363" s="6" t="s">
        <v>3400</v>
      </c>
      <c r="N363" s="6" t="s">
        <v>3401</v>
      </c>
      <c r="O363" s="10" t="s">
        <v>6172</v>
      </c>
      <c r="P363" s="6" t="s">
        <v>1518</v>
      </c>
      <c r="Q363" s="10" t="s">
        <v>6172</v>
      </c>
      <c r="R363" s="10" t="s">
        <v>6172</v>
      </c>
      <c r="S363" s="10" t="s">
        <v>6172</v>
      </c>
      <c r="T363" s="10" t="s">
        <v>6172</v>
      </c>
      <c r="U363" s="10" t="s">
        <v>6172</v>
      </c>
      <c r="V363" s="10" t="s">
        <v>6172</v>
      </c>
    </row>
    <row r="364" spans="2:22" ht="38.25" x14ac:dyDescent="0.2">
      <c r="B364" s="7">
        <v>2271</v>
      </c>
      <c r="C364" s="4" t="s">
        <v>4877</v>
      </c>
      <c r="D364" s="4" t="s">
        <v>5947</v>
      </c>
      <c r="E364" s="16">
        <v>1932</v>
      </c>
      <c r="F364" s="10" t="s">
        <v>6172</v>
      </c>
      <c r="G364" s="7" t="s">
        <v>5654</v>
      </c>
      <c r="H364" s="7" t="s">
        <v>11</v>
      </c>
      <c r="I364" s="7" t="s">
        <v>1547</v>
      </c>
      <c r="J364" s="4">
        <v>1</v>
      </c>
      <c r="K364" s="4">
        <v>2</v>
      </c>
      <c r="L364" s="10" t="s">
        <v>6172</v>
      </c>
      <c r="M364" s="7" t="s">
        <v>1623</v>
      </c>
      <c r="N364" s="7" t="s">
        <v>4166</v>
      </c>
      <c r="O364" s="10" t="s">
        <v>6172</v>
      </c>
      <c r="P364" s="7" t="s">
        <v>1750</v>
      </c>
      <c r="Q364" s="10" t="s">
        <v>6172</v>
      </c>
      <c r="R364" s="10" t="s">
        <v>6172</v>
      </c>
      <c r="S364" s="10" t="s">
        <v>6172</v>
      </c>
      <c r="T364" s="10" t="s">
        <v>6172</v>
      </c>
      <c r="U364" s="10" t="s">
        <v>6172</v>
      </c>
      <c r="V364" s="10" t="s">
        <v>6172</v>
      </c>
    </row>
    <row r="365" spans="2:22" ht="51" x14ac:dyDescent="0.2">
      <c r="B365" s="7">
        <v>2272</v>
      </c>
      <c r="C365" s="4" t="s">
        <v>4877</v>
      </c>
      <c r="D365" s="4" t="s">
        <v>5947</v>
      </c>
      <c r="E365" s="16">
        <v>1932</v>
      </c>
      <c r="F365" s="10" t="s">
        <v>6172</v>
      </c>
      <c r="G365" s="7" t="s">
        <v>4167</v>
      </c>
      <c r="H365" s="7" t="s">
        <v>11</v>
      </c>
      <c r="I365" s="7" t="s">
        <v>1553</v>
      </c>
      <c r="J365" s="4">
        <v>2</v>
      </c>
      <c r="K365" s="4">
        <v>0</v>
      </c>
      <c r="L365" s="10" t="s">
        <v>6172</v>
      </c>
      <c r="M365" s="7" t="s">
        <v>1623</v>
      </c>
      <c r="N365" s="7" t="s">
        <v>4168</v>
      </c>
      <c r="O365" s="10" t="s">
        <v>6172</v>
      </c>
      <c r="P365" s="7" t="s">
        <v>1540</v>
      </c>
      <c r="Q365" s="10" t="s">
        <v>6172</v>
      </c>
      <c r="R365" s="10" t="s">
        <v>6172</v>
      </c>
      <c r="S365" s="10" t="s">
        <v>6172</v>
      </c>
      <c r="T365" s="10" t="s">
        <v>6172</v>
      </c>
      <c r="U365" s="10" t="s">
        <v>6172</v>
      </c>
      <c r="V365" s="10" t="s">
        <v>6172</v>
      </c>
    </row>
    <row r="366" spans="2:22" ht="25.5" x14ac:dyDescent="0.2">
      <c r="B366" s="7">
        <v>10095</v>
      </c>
      <c r="C366" s="4" t="s">
        <v>4877</v>
      </c>
      <c r="D366" s="4" t="s">
        <v>5947</v>
      </c>
      <c r="E366" s="16">
        <v>1932</v>
      </c>
      <c r="F366" s="10" t="s">
        <v>6172</v>
      </c>
      <c r="G366" s="7" t="s">
        <v>4296</v>
      </c>
      <c r="H366" s="7" t="s">
        <v>11</v>
      </c>
      <c r="I366" s="7" t="s">
        <v>1500</v>
      </c>
      <c r="J366" s="4">
        <v>0</v>
      </c>
      <c r="K366" s="4">
        <v>0</v>
      </c>
      <c r="L366" s="10" t="s">
        <v>6172</v>
      </c>
      <c r="M366" s="7" t="s">
        <v>1997</v>
      </c>
      <c r="N366" s="7" t="s">
        <v>4353</v>
      </c>
      <c r="O366" s="10" t="s">
        <v>6172</v>
      </c>
      <c r="P366" s="7" t="s">
        <v>460</v>
      </c>
      <c r="Q366" s="10" t="s">
        <v>6172</v>
      </c>
      <c r="R366" s="10" t="s">
        <v>6172</v>
      </c>
      <c r="S366" s="10" t="s">
        <v>6172</v>
      </c>
      <c r="T366" s="10" t="s">
        <v>6172</v>
      </c>
      <c r="U366" s="10" t="s">
        <v>6172</v>
      </c>
      <c r="V366" s="10" t="s">
        <v>6172</v>
      </c>
    </row>
    <row r="367" spans="2:22" ht="38.25" x14ac:dyDescent="0.2">
      <c r="B367" s="6">
        <v>2270</v>
      </c>
      <c r="C367" s="4" t="s">
        <v>4886</v>
      </c>
      <c r="D367" s="4" t="s">
        <v>5947</v>
      </c>
      <c r="E367" s="13">
        <v>1932</v>
      </c>
      <c r="F367" s="10" t="s">
        <v>6172</v>
      </c>
      <c r="G367" s="4" t="s">
        <v>4985</v>
      </c>
      <c r="H367" s="6" t="s">
        <v>11</v>
      </c>
      <c r="I367" s="6" t="s">
        <v>1489</v>
      </c>
      <c r="J367" s="4">
        <v>1</v>
      </c>
      <c r="K367" s="4">
        <v>0</v>
      </c>
      <c r="L367" s="10" t="s">
        <v>6172</v>
      </c>
      <c r="M367" s="6" t="s">
        <v>3350</v>
      </c>
      <c r="N367" s="6" t="s">
        <v>3351</v>
      </c>
      <c r="O367" s="10" t="s">
        <v>6172</v>
      </c>
      <c r="P367" s="6" t="s">
        <v>460</v>
      </c>
      <c r="Q367" s="10" t="s">
        <v>6172</v>
      </c>
      <c r="R367" s="10" t="s">
        <v>6172</v>
      </c>
      <c r="S367" s="10" t="s">
        <v>6172</v>
      </c>
      <c r="T367" s="10" t="s">
        <v>6172</v>
      </c>
      <c r="U367" s="10" t="s">
        <v>6172</v>
      </c>
      <c r="V367" s="10" t="s">
        <v>6172</v>
      </c>
    </row>
    <row r="368" spans="2:22" ht="38.25" x14ac:dyDescent="0.2">
      <c r="B368" s="3">
        <v>10043</v>
      </c>
      <c r="C368" s="8" t="s">
        <v>4873</v>
      </c>
      <c r="D368" s="4" t="s">
        <v>5947</v>
      </c>
      <c r="E368" s="14">
        <v>1933</v>
      </c>
      <c r="F368" s="12">
        <v>12419</v>
      </c>
      <c r="G368" s="10" t="s">
        <v>6172</v>
      </c>
      <c r="H368" s="10" t="s">
        <v>6172</v>
      </c>
      <c r="I368" s="2" t="s">
        <v>307</v>
      </c>
      <c r="J368" s="4">
        <v>0</v>
      </c>
      <c r="K368" s="4">
        <v>0</v>
      </c>
      <c r="L368" s="10" t="s">
        <v>6172</v>
      </c>
      <c r="M368" s="10" t="s">
        <v>6172</v>
      </c>
      <c r="N368" s="2" t="s">
        <v>662</v>
      </c>
      <c r="O368" s="2" t="s">
        <v>661</v>
      </c>
      <c r="P368" s="2" t="s">
        <v>663</v>
      </c>
      <c r="Q368" s="2" t="s">
        <v>611</v>
      </c>
      <c r="R368" s="2" t="s">
        <v>460</v>
      </c>
      <c r="S368" s="2" t="s">
        <v>663</v>
      </c>
      <c r="T368" s="2" t="s">
        <v>663</v>
      </c>
      <c r="U368" s="2" t="s">
        <v>663</v>
      </c>
      <c r="V368" s="10" t="s">
        <v>6172</v>
      </c>
    </row>
    <row r="369" spans="2:22" ht="38.25" x14ac:dyDescent="0.2">
      <c r="B369" s="7">
        <v>10057</v>
      </c>
      <c r="C369" s="4" t="s">
        <v>4877</v>
      </c>
      <c r="D369" s="4" t="s">
        <v>5947</v>
      </c>
      <c r="E369" s="16">
        <v>1933</v>
      </c>
      <c r="F369" s="10" t="s">
        <v>6172</v>
      </c>
      <c r="G369" s="7" t="s">
        <v>4350</v>
      </c>
      <c r="H369" s="7" t="s">
        <v>11</v>
      </c>
      <c r="I369" s="7" t="s">
        <v>1638</v>
      </c>
      <c r="J369" s="4">
        <v>1</v>
      </c>
      <c r="K369" s="4">
        <v>3</v>
      </c>
      <c r="L369" s="10" t="s">
        <v>6172</v>
      </c>
      <c r="M369" s="7" t="s">
        <v>1623</v>
      </c>
      <c r="N369" s="7" t="s">
        <v>4351</v>
      </c>
      <c r="O369" s="10" t="s">
        <v>6172</v>
      </c>
      <c r="P369" s="7" t="s">
        <v>4352</v>
      </c>
      <c r="Q369" s="10" t="s">
        <v>6172</v>
      </c>
      <c r="R369" s="10" t="s">
        <v>6172</v>
      </c>
      <c r="S369" s="10" t="s">
        <v>6172</v>
      </c>
      <c r="T369" s="10" t="s">
        <v>6172</v>
      </c>
      <c r="U369" s="10" t="s">
        <v>6172</v>
      </c>
      <c r="V369" s="10" t="s">
        <v>6172</v>
      </c>
    </row>
    <row r="370" spans="2:22" ht="51" x14ac:dyDescent="0.2">
      <c r="B370" s="6">
        <v>667</v>
      </c>
      <c r="C370" s="4" t="s">
        <v>4878</v>
      </c>
      <c r="D370" s="4" t="s">
        <v>5947</v>
      </c>
      <c r="E370" s="13">
        <v>1933</v>
      </c>
      <c r="F370" s="10" t="s">
        <v>6172</v>
      </c>
      <c r="G370" s="6" t="s">
        <v>5430</v>
      </c>
      <c r="H370" s="6" t="s">
        <v>430</v>
      </c>
      <c r="I370" s="6" t="s">
        <v>1785</v>
      </c>
      <c r="J370" s="4">
        <v>2</v>
      </c>
      <c r="K370" s="4">
        <v>0</v>
      </c>
      <c r="L370" s="10" t="s">
        <v>6172</v>
      </c>
      <c r="M370" s="6" t="s">
        <v>1604</v>
      </c>
      <c r="N370" s="6" t="s">
        <v>1804</v>
      </c>
      <c r="O370" s="10" t="s">
        <v>6172</v>
      </c>
      <c r="P370" s="6" t="s">
        <v>1790</v>
      </c>
      <c r="Q370" s="10" t="s">
        <v>6172</v>
      </c>
      <c r="R370" s="10" t="s">
        <v>6172</v>
      </c>
      <c r="S370" s="10" t="s">
        <v>6172</v>
      </c>
      <c r="T370" s="10" t="s">
        <v>6172</v>
      </c>
      <c r="U370" s="10" t="s">
        <v>6172</v>
      </c>
      <c r="V370" s="10" t="s">
        <v>6172</v>
      </c>
    </row>
    <row r="371" spans="2:22" ht="25.5" x14ac:dyDescent="0.2">
      <c r="B371" s="6">
        <v>10056</v>
      </c>
      <c r="C371" s="4" t="s">
        <v>4878</v>
      </c>
      <c r="D371" s="4" t="s">
        <v>5947</v>
      </c>
      <c r="E371" s="13">
        <v>1933</v>
      </c>
      <c r="F371" s="10" t="s">
        <v>6172</v>
      </c>
      <c r="G371" s="4" t="s">
        <v>5075</v>
      </c>
      <c r="H371" s="6" t="s">
        <v>11</v>
      </c>
      <c r="I371" s="6" t="s">
        <v>1493</v>
      </c>
      <c r="J371" s="4">
        <v>0</v>
      </c>
      <c r="K371" s="4">
        <v>1</v>
      </c>
      <c r="L371" s="10" t="s">
        <v>6172</v>
      </c>
      <c r="M371" s="6" t="s">
        <v>2246</v>
      </c>
      <c r="N371" s="6" t="s">
        <v>2247</v>
      </c>
      <c r="O371" s="10" t="s">
        <v>6172</v>
      </c>
      <c r="P371" s="6" t="s">
        <v>1620</v>
      </c>
      <c r="Q371" s="10" t="s">
        <v>6172</v>
      </c>
      <c r="R371" s="10" t="s">
        <v>6172</v>
      </c>
      <c r="S371" s="10" t="s">
        <v>6172</v>
      </c>
      <c r="T371" s="10" t="s">
        <v>6172</v>
      </c>
      <c r="U371" s="10" t="s">
        <v>6172</v>
      </c>
      <c r="V371" s="10" t="s">
        <v>6172</v>
      </c>
    </row>
    <row r="372" spans="2:22" ht="38.25" x14ac:dyDescent="0.2">
      <c r="B372" s="7">
        <v>10031</v>
      </c>
      <c r="C372" s="4" t="s">
        <v>4884</v>
      </c>
      <c r="D372" s="4" t="s">
        <v>5947</v>
      </c>
      <c r="E372" s="16">
        <v>1933</v>
      </c>
      <c r="F372" s="10" t="s">
        <v>6172</v>
      </c>
      <c r="G372" s="4" t="s">
        <v>5124</v>
      </c>
      <c r="H372" s="6" t="s">
        <v>11</v>
      </c>
      <c r="I372" s="7" t="s">
        <v>1500</v>
      </c>
      <c r="J372" s="4">
        <v>0</v>
      </c>
      <c r="K372" s="4">
        <v>0</v>
      </c>
      <c r="L372" s="10" t="s">
        <v>6172</v>
      </c>
      <c r="M372" s="7" t="s">
        <v>4703</v>
      </c>
      <c r="N372" s="7" t="s">
        <v>4704</v>
      </c>
      <c r="O372" s="10" t="s">
        <v>6172</v>
      </c>
      <c r="P372" s="7" t="s">
        <v>1492</v>
      </c>
      <c r="Q372" s="10" t="s">
        <v>6172</v>
      </c>
      <c r="R372" s="10" t="s">
        <v>6172</v>
      </c>
      <c r="S372" s="10" t="s">
        <v>6172</v>
      </c>
      <c r="T372" s="10" t="s">
        <v>6172</v>
      </c>
      <c r="U372" s="10" t="s">
        <v>6172</v>
      </c>
      <c r="V372" s="10" t="s">
        <v>6172</v>
      </c>
    </row>
    <row r="373" spans="2:22" ht="51" x14ac:dyDescent="0.2">
      <c r="B373" s="7">
        <v>9995</v>
      </c>
      <c r="C373" s="4" t="s">
        <v>4875</v>
      </c>
      <c r="D373" s="4" t="s">
        <v>5947</v>
      </c>
      <c r="E373" s="16">
        <v>1934</v>
      </c>
      <c r="F373" s="10" t="s">
        <v>6172</v>
      </c>
      <c r="G373" s="4" t="s">
        <v>5037</v>
      </c>
      <c r="H373" s="6" t="s">
        <v>11</v>
      </c>
      <c r="I373" s="7" t="s">
        <v>1500</v>
      </c>
      <c r="J373" s="4">
        <v>0</v>
      </c>
      <c r="K373" s="4">
        <v>0</v>
      </c>
      <c r="L373" s="10" t="s">
        <v>6172</v>
      </c>
      <c r="M373" s="7" t="s">
        <v>4026</v>
      </c>
      <c r="N373" s="7" t="s">
        <v>4027</v>
      </c>
      <c r="O373" s="10" t="s">
        <v>6172</v>
      </c>
      <c r="P373" s="7" t="s">
        <v>1518</v>
      </c>
      <c r="Q373" s="10" t="s">
        <v>6172</v>
      </c>
      <c r="R373" s="10" t="s">
        <v>6172</v>
      </c>
      <c r="S373" s="10" t="s">
        <v>6172</v>
      </c>
      <c r="T373" s="10" t="s">
        <v>6172</v>
      </c>
      <c r="U373" s="10" t="s">
        <v>6172</v>
      </c>
      <c r="V373" s="10" t="s">
        <v>6172</v>
      </c>
    </row>
    <row r="374" spans="2:22" ht="51" x14ac:dyDescent="0.2">
      <c r="B374" s="7">
        <v>673</v>
      </c>
      <c r="C374" s="4" t="s">
        <v>4877</v>
      </c>
      <c r="D374" s="4" t="s">
        <v>5947</v>
      </c>
      <c r="E374" s="16">
        <v>1934</v>
      </c>
      <c r="F374" s="10" t="s">
        <v>6172</v>
      </c>
      <c r="G374" s="7" t="s">
        <v>5849</v>
      </c>
      <c r="H374" s="7" t="s">
        <v>5848</v>
      </c>
      <c r="I374" s="7" t="s">
        <v>4110</v>
      </c>
      <c r="J374" s="4">
        <v>15</v>
      </c>
      <c r="K374" s="4">
        <v>0</v>
      </c>
      <c r="L374" s="10" t="s">
        <v>6172</v>
      </c>
      <c r="M374" s="7" t="s">
        <v>1604</v>
      </c>
      <c r="N374" s="7" t="s">
        <v>4111</v>
      </c>
      <c r="O374" s="10" t="s">
        <v>6172</v>
      </c>
      <c r="P374" s="7" t="s">
        <v>1588</v>
      </c>
      <c r="Q374" s="10" t="s">
        <v>6172</v>
      </c>
      <c r="R374" s="10" t="s">
        <v>6172</v>
      </c>
      <c r="S374" s="10" t="s">
        <v>6172</v>
      </c>
      <c r="T374" s="10" t="s">
        <v>6172</v>
      </c>
      <c r="U374" s="10" t="s">
        <v>6172</v>
      </c>
      <c r="V374" s="10" t="s">
        <v>6172</v>
      </c>
    </row>
    <row r="375" spans="2:22" ht="51" x14ac:dyDescent="0.2">
      <c r="B375" s="5">
        <v>9959</v>
      </c>
      <c r="C375" s="4" t="s">
        <v>4870</v>
      </c>
      <c r="D375" s="4" t="s">
        <v>5947</v>
      </c>
      <c r="E375" s="15">
        <v>1935</v>
      </c>
      <c r="F375" s="10" t="s">
        <v>6172</v>
      </c>
      <c r="G375" s="4" t="s">
        <v>4989</v>
      </c>
      <c r="H375" s="6" t="s">
        <v>11</v>
      </c>
      <c r="I375" s="6" t="s">
        <v>1638</v>
      </c>
      <c r="J375" s="4">
        <v>1</v>
      </c>
      <c r="K375" s="4">
        <v>3</v>
      </c>
      <c r="L375" s="10" t="s">
        <v>6172</v>
      </c>
      <c r="M375" s="5" t="s">
        <v>3402</v>
      </c>
      <c r="N375" s="6" t="s">
        <v>3748</v>
      </c>
      <c r="O375" s="10" t="s">
        <v>6172</v>
      </c>
      <c r="P375" s="5" t="s">
        <v>460</v>
      </c>
      <c r="Q375" s="10" t="s">
        <v>6172</v>
      </c>
      <c r="R375" s="10" t="s">
        <v>6172</v>
      </c>
      <c r="S375" s="10" t="s">
        <v>6172</v>
      </c>
      <c r="T375" s="10" t="s">
        <v>6172</v>
      </c>
      <c r="U375" s="10" t="s">
        <v>6172</v>
      </c>
      <c r="V375" s="10" t="s">
        <v>6172</v>
      </c>
    </row>
    <row r="376" spans="2:22" ht="51" x14ac:dyDescent="0.2">
      <c r="B376" s="7">
        <v>70</v>
      </c>
      <c r="C376" s="4" t="s">
        <v>4872</v>
      </c>
      <c r="D376" s="4" t="s">
        <v>5947</v>
      </c>
      <c r="E376" s="16">
        <v>1935</v>
      </c>
      <c r="F376" s="10" t="s">
        <v>6172</v>
      </c>
      <c r="G376" s="7" t="s">
        <v>5536</v>
      </c>
      <c r="H376" s="7" t="s">
        <v>434</v>
      </c>
      <c r="I376" s="7" t="s">
        <v>1655</v>
      </c>
      <c r="J376" s="4">
        <v>3</v>
      </c>
      <c r="K376" s="4">
        <v>0</v>
      </c>
      <c r="L376" s="10" t="s">
        <v>6172</v>
      </c>
      <c r="M376" s="7" t="s">
        <v>1494</v>
      </c>
      <c r="N376" s="7" t="s">
        <v>1656</v>
      </c>
      <c r="O376" s="7" t="s">
        <v>4775</v>
      </c>
      <c r="P376" s="7" t="s">
        <v>1492</v>
      </c>
      <c r="Q376" s="7" t="s">
        <v>4776</v>
      </c>
      <c r="R376" s="10" t="s">
        <v>6172</v>
      </c>
      <c r="S376" s="10" t="s">
        <v>6172</v>
      </c>
      <c r="T376" s="7" t="s">
        <v>4777</v>
      </c>
      <c r="U376" s="7" t="s">
        <v>4778</v>
      </c>
      <c r="V376" s="10" t="s">
        <v>6172</v>
      </c>
    </row>
    <row r="377" spans="2:22" ht="38.25" x14ac:dyDescent="0.2">
      <c r="B377" s="6">
        <v>14400</v>
      </c>
      <c r="C377" s="4" t="s">
        <v>4880</v>
      </c>
      <c r="D377" s="4" t="s">
        <v>5947</v>
      </c>
      <c r="E377" s="13">
        <v>1935</v>
      </c>
      <c r="F377" s="10" t="s">
        <v>6172</v>
      </c>
      <c r="G377" s="4" t="s">
        <v>4381</v>
      </c>
      <c r="H377" s="6" t="s">
        <v>11</v>
      </c>
      <c r="I377" s="6" t="s">
        <v>1493</v>
      </c>
      <c r="J377" s="4">
        <v>0</v>
      </c>
      <c r="K377" s="4">
        <v>1</v>
      </c>
      <c r="L377" s="10" t="s">
        <v>6172</v>
      </c>
      <c r="M377" s="6" t="s">
        <v>1995</v>
      </c>
      <c r="N377" s="6" t="s">
        <v>2820</v>
      </c>
      <c r="O377" s="10" t="s">
        <v>6172</v>
      </c>
      <c r="P377" s="6" t="s">
        <v>2759</v>
      </c>
      <c r="Q377" s="10" t="s">
        <v>6172</v>
      </c>
      <c r="R377" s="10" t="s">
        <v>6172</v>
      </c>
      <c r="S377" s="10" t="s">
        <v>6172</v>
      </c>
      <c r="T377" s="10" t="s">
        <v>6172</v>
      </c>
      <c r="U377" s="10" t="s">
        <v>6172</v>
      </c>
      <c r="V377" s="10" t="s">
        <v>6172</v>
      </c>
    </row>
    <row r="378" spans="2:22" ht="25.5" x14ac:dyDescent="0.2">
      <c r="B378" s="7">
        <v>3843</v>
      </c>
      <c r="C378" s="4" t="s">
        <v>4884</v>
      </c>
      <c r="D378" s="4" t="s">
        <v>5947</v>
      </c>
      <c r="E378" s="16">
        <v>1935</v>
      </c>
      <c r="F378" s="10" t="s">
        <v>6172</v>
      </c>
      <c r="G378" s="10" t="s">
        <v>6172</v>
      </c>
      <c r="H378" s="6" t="s">
        <v>432</v>
      </c>
      <c r="I378" s="7" t="s">
        <v>1801</v>
      </c>
      <c r="J378" s="4">
        <v>1</v>
      </c>
      <c r="K378" s="4">
        <v>0</v>
      </c>
      <c r="L378" s="10" t="s">
        <v>6172</v>
      </c>
      <c r="M378" s="7" t="s">
        <v>2006</v>
      </c>
      <c r="N378" s="7" t="s">
        <v>4671</v>
      </c>
      <c r="O378" s="10" t="s">
        <v>6172</v>
      </c>
      <c r="P378" s="7" t="s">
        <v>460</v>
      </c>
      <c r="Q378" s="10" t="s">
        <v>6172</v>
      </c>
      <c r="R378" s="10" t="s">
        <v>6172</v>
      </c>
      <c r="S378" s="10" t="s">
        <v>6172</v>
      </c>
      <c r="T378" s="10" t="s">
        <v>6172</v>
      </c>
      <c r="U378" s="10" t="s">
        <v>6172</v>
      </c>
      <c r="V378" s="10" t="s">
        <v>6172</v>
      </c>
    </row>
    <row r="379" spans="2:22" ht="38.25" x14ac:dyDescent="0.2">
      <c r="B379" s="5">
        <v>3844</v>
      </c>
      <c r="C379" s="4" t="s">
        <v>4885</v>
      </c>
      <c r="D379" s="4" t="s">
        <v>5947</v>
      </c>
      <c r="E379" s="15">
        <v>1936</v>
      </c>
      <c r="F379" s="10" t="s">
        <v>6172</v>
      </c>
      <c r="G379" s="10" t="s">
        <v>6172</v>
      </c>
      <c r="H379" s="6" t="s">
        <v>432</v>
      </c>
      <c r="I379" s="5" t="s">
        <v>2670</v>
      </c>
      <c r="J379" s="4">
        <v>3</v>
      </c>
      <c r="K379" s="4">
        <v>0</v>
      </c>
      <c r="L379" s="10" t="s">
        <v>6172</v>
      </c>
      <c r="M379" s="5" t="s">
        <v>2006</v>
      </c>
      <c r="N379" s="6" t="s">
        <v>3117</v>
      </c>
      <c r="O379" s="10" t="s">
        <v>6172</v>
      </c>
      <c r="P379" s="5" t="s">
        <v>460</v>
      </c>
      <c r="Q379" s="10" t="s">
        <v>6172</v>
      </c>
      <c r="R379" s="10" t="s">
        <v>6172</v>
      </c>
      <c r="S379" s="10" t="s">
        <v>6172</v>
      </c>
      <c r="T379" s="10" t="s">
        <v>6172</v>
      </c>
      <c r="U379" s="10" t="s">
        <v>6172</v>
      </c>
      <c r="V379" s="10" t="s">
        <v>6172</v>
      </c>
    </row>
    <row r="380" spans="2:22" ht="38.25" x14ac:dyDescent="0.2">
      <c r="B380" s="7">
        <v>35</v>
      </c>
      <c r="C380" s="4" t="s">
        <v>4875</v>
      </c>
      <c r="D380" s="4" t="s">
        <v>5947</v>
      </c>
      <c r="E380" s="16">
        <v>1936</v>
      </c>
      <c r="F380" s="10" t="s">
        <v>6172</v>
      </c>
      <c r="G380" s="6" t="s">
        <v>5564</v>
      </c>
      <c r="H380" s="6" t="s">
        <v>18</v>
      </c>
      <c r="I380" s="7" t="s">
        <v>3890</v>
      </c>
      <c r="J380" s="4">
        <v>53</v>
      </c>
      <c r="K380" s="4">
        <v>150</v>
      </c>
      <c r="L380" s="10" t="s">
        <v>6172</v>
      </c>
      <c r="M380" s="7" t="s">
        <v>2663</v>
      </c>
      <c r="N380" s="7" t="s">
        <v>3891</v>
      </c>
      <c r="O380" s="10" t="s">
        <v>6172</v>
      </c>
      <c r="P380" s="7" t="s">
        <v>1848</v>
      </c>
      <c r="Q380" s="10" t="s">
        <v>6172</v>
      </c>
      <c r="R380" s="10" t="s">
        <v>6172</v>
      </c>
      <c r="S380" s="10" t="s">
        <v>6172</v>
      </c>
      <c r="T380" s="10" t="s">
        <v>6172</v>
      </c>
      <c r="U380" s="10" t="s">
        <v>6172</v>
      </c>
      <c r="V380" s="10" t="s">
        <v>6172</v>
      </c>
    </row>
    <row r="381" spans="2:22" ht="51" x14ac:dyDescent="0.2">
      <c r="B381" s="7">
        <v>2286</v>
      </c>
      <c r="C381" s="4" t="s">
        <v>4877</v>
      </c>
      <c r="D381" s="4" t="s">
        <v>5947</v>
      </c>
      <c r="E381" s="16">
        <v>1936</v>
      </c>
      <c r="F381" s="10" t="s">
        <v>6172</v>
      </c>
      <c r="G381" s="7" t="s">
        <v>5650</v>
      </c>
      <c r="H381" s="7" t="s">
        <v>11</v>
      </c>
      <c r="I381" s="7" t="s">
        <v>1489</v>
      </c>
      <c r="J381" s="4">
        <v>1</v>
      </c>
      <c r="K381" s="4">
        <v>0</v>
      </c>
      <c r="L381" s="10" t="s">
        <v>6172</v>
      </c>
      <c r="M381" s="7" t="s">
        <v>1628</v>
      </c>
      <c r="N381" s="7" t="s">
        <v>4169</v>
      </c>
      <c r="O381" s="10" t="s">
        <v>6172</v>
      </c>
      <c r="P381" s="7" t="s">
        <v>460</v>
      </c>
      <c r="Q381" s="10" t="s">
        <v>6172</v>
      </c>
      <c r="R381" s="10" t="s">
        <v>6172</v>
      </c>
      <c r="S381" s="10" t="s">
        <v>6172</v>
      </c>
      <c r="T381" s="10" t="s">
        <v>6172</v>
      </c>
      <c r="U381" s="10" t="s">
        <v>6172</v>
      </c>
      <c r="V381" s="10" t="s">
        <v>6172</v>
      </c>
    </row>
    <row r="382" spans="2:22" ht="51" x14ac:dyDescent="0.2">
      <c r="B382" s="7">
        <v>3804</v>
      </c>
      <c r="C382" s="4" t="s">
        <v>4877</v>
      </c>
      <c r="D382" s="4" t="s">
        <v>5947</v>
      </c>
      <c r="E382" s="16">
        <v>1936</v>
      </c>
      <c r="F382" s="10" t="s">
        <v>6172</v>
      </c>
      <c r="G382" s="7" t="s">
        <v>5653</v>
      </c>
      <c r="H382" s="7" t="s">
        <v>11</v>
      </c>
      <c r="I382" s="7" t="s">
        <v>2609</v>
      </c>
      <c r="J382" s="4">
        <v>5</v>
      </c>
      <c r="K382" s="4">
        <v>0</v>
      </c>
      <c r="L382" s="10" t="s">
        <v>6172</v>
      </c>
      <c r="M382" s="7" t="s">
        <v>1648</v>
      </c>
      <c r="N382" s="7" t="s">
        <v>4243</v>
      </c>
      <c r="O382" s="10" t="s">
        <v>6172</v>
      </c>
      <c r="P382" s="7" t="s">
        <v>460</v>
      </c>
      <c r="Q382" s="10" t="s">
        <v>6172</v>
      </c>
      <c r="R382" s="10" t="s">
        <v>6172</v>
      </c>
      <c r="S382" s="10" t="s">
        <v>6172</v>
      </c>
      <c r="T382" s="10" t="s">
        <v>6172</v>
      </c>
      <c r="U382" s="10" t="s">
        <v>6172</v>
      </c>
      <c r="V382" s="10" t="s">
        <v>6172</v>
      </c>
    </row>
    <row r="383" spans="2:22" ht="38.25" x14ac:dyDescent="0.2">
      <c r="B383" s="7">
        <v>3845</v>
      </c>
      <c r="C383" s="4" t="s">
        <v>4875</v>
      </c>
      <c r="D383" s="4" t="s">
        <v>5947</v>
      </c>
      <c r="E383" s="16">
        <v>1938</v>
      </c>
      <c r="F383" s="10" t="s">
        <v>6172</v>
      </c>
      <c r="G383" s="4" t="s">
        <v>5171</v>
      </c>
      <c r="H383" s="6" t="s">
        <v>432</v>
      </c>
      <c r="I383" s="7" t="s">
        <v>3957</v>
      </c>
      <c r="J383" s="4">
        <v>0</v>
      </c>
      <c r="K383" s="4">
        <v>9</v>
      </c>
      <c r="L383" s="10" t="s">
        <v>6172</v>
      </c>
      <c r="M383" s="7" t="s">
        <v>2006</v>
      </c>
      <c r="N383" s="7" t="s">
        <v>3958</v>
      </c>
      <c r="O383" s="10" t="s">
        <v>6172</v>
      </c>
      <c r="P383" s="7" t="s">
        <v>2424</v>
      </c>
      <c r="Q383" s="10" t="s">
        <v>6172</v>
      </c>
      <c r="R383" s="10" t="s">
        <v>6172</v>
      </c>
      <c r="S383" s="10" t="s">
        <v>6172</v>
      </c>
      <c r="T383" s="10" t="s">
        <v>6172</v>
      </c>
      <c r="U383" s="10" t="s">
        <v>6172</v>
      </c>
      <c r="V383" s="10" t="s">
        <v>6172</v>
      </c>
    </row>
    <row r="384" spans="2:22" ht="38.25" x14ac:dyDescent="0.2">
      <c r="B384" s="5">
        <v>2294</v>
      </c>
      <c r="C384" s="4" t="s">
        <v>4870</v>
      </c>
      <c r="D384" s="4" t="s">
        <v>5947</v>
      </c>
      <c r="E384" s="15">
        <v>1937</v>
      </c>
      <c r="F384" s="10" t="s">
        <v>6172</v>
      </c>
      <c r="G384" s="4" t="s">
        <v>4241</v>
      </c>
      <c r="H384" s="6" t="s">
        <v>11</v>
      </c>
      <c r="I384" s="6" t="s">
        <v>1553</v>
      </c>
      <c r="J384" s="4">
        <v>2</v>
      </c>
      <c r="K384" s="4">
        <v>0</v>
      </c>
      <c r="L384" s="10" t="s">
        <v>6172</v>
      </c>
      <c r="M384" s="5" t="s">
        <v>1623</v>
      </c>
      <c r="N384" s="6" t="s">
        <v>3449</v>
      </c>
      <c r="O384" s="10" t="s">
        <v>6172</v>
      </c>
      <c r="P384" s="5" t="s">
        <v>2165</v>
      </c>
      <c r="Q384" s="10" t="s">
        <v>6172</v>
      </c>
      <c r="R384" s="10" t="s">
        <v>6172</v>
      </c>
      <c r="S384" s="10" t="s">
        <v>6172</v>
      </c>
      <c r="T384" s="10" t="s">
        <v>6172</v>
      </c>
      <c r="U384" s="10" t="s">
        <v>6172</v>
      </c>
      <c r="V384" s="10" t="s">
        <v>6172</v>
      </c>
    </row>
    <row r="385" spans="2:22" ht="51" x14ac:dyDescent="0.2">
      <c r="B385" s="7">
        <v>2295</v>
      </c>
      <c r="C385" s="4" t="s">
        <v>4877</v>
      </c>
      <c r="D385" s="4" t="s">
        <v>5947</v>
      </c>
      <c r="E385" s="16">
        <v>1937</v>
      </c>
      <c r="F385" s="10" t="s">
        <v>6172</v>
      </c>
      <c r="G385" s="7" t="s">
        <v>4170</v>
      </c>
      <c r="H385" s="7" t="s">
        <v>11</v>
      </c>
      <c r="I385" s="7" t="s">
        <v>1553</v>
      </c>
      <c r="J385" s="4">
        <v>2</v>
      </c>
      <c r="K385" s="4">
        <v>0</v>
      </c>
      <c r="L385" s="10" t="s">
        <v>6172</v>
      </c>
      <c r="M385" s="7" t="s">
        <v>4151</v>
      </c>
      <c r="N385" s="7" t="s">
        <v>4171</v>
      </c>
      <c r="O385" s="10" t="s">
        <v>6172</v>
      </c>
      <c r="P385" s="7" t="s">
        <v>3920</v>
      </c>
      <c r="Q385" s="10" t="s">
        <v>6172</v>
      </c>
      <c r="R385" s="10" t="s">
        <v>6172</v>
      </c>
      <c r="S385" s="10" t="s">
        <v>6172</v>
      </c>
      <c r="T385" s="10" t="s">
        <v>6172</v>
      </c>
      <c r="U385" s="10" t="s">
        <v>6172</v>
      </c>
      <c r="V385" s="10" t="s">
        <v>6172</v>
      </c>
    </row>
    <row r="386" spans="2:22" ht="25.5" x14ac:dyDescent="0.2">
      <c r="B386" s="7">
        <v>9827</v>
      </c>
      <c r="C386" s="4" t="s">
        <v>4877</v>
      </c>
      <c r="D386" s="4" t="s">
        <v>5947</v>
      </c>
      <c r="E386" s="16">
        <v>1937</v>
      </c>
      <c r="F386" s="10" t="s">
        <v>6172</v>
      </c>
      <c r="G386" s="7" t="s">
        <v>4319</v>
      </c>
      <c r="H386" s="7" t="s">
        <v>11</v>
      </c>
      <c r="I386" s="7" t="s">
        <v>1646</v>
      </c>
      <c r="J386" s="4">
        <v>0</v>
      </c>
      <c r="K386" s="4">
        <v>5</v>
      </c>
      <c r="L386" s="10" t="s">
        <v>6172</v>
      </c>
      <c r="M386" s="7" t="s">
        <v>4348</v>
      </c>
      <c r="N386" s="7" t="s">
        <v>4349</v>
      </c>
      <c r="O386" s="10" t="s">
        <v>6172</v>
      </c>
      <c r="P386" s="7" t="s">
        <v>1488</v>
      </c>
      <c r="Q386" s="10" t="s">
        <v>6172</v>
      </c>
      <c r="R386" s="10" t="s">
        <v>6172</v>
      </c>
      <c r="S386" s="10" t="s">
        <v>6172</v>
      </c>
      <c r="T386" s="10" t="s">
        <v>6172</v>
      </c>
      <c r="U386" s="10" t="s">
        <v>6172</v>
      </c>
      <c r="V386" s="10" t="s">
        <v>6172</v>
      </c>
    </row>
    <row r="387" spans="2:22" ht="38.25" x14ac:dyDescent="0.2">
      <c r="B387" s="6">
        <v>2293</v>
      </c>
      <c r="C387" s="4" t="s">
        <v>4878</v>
      </c>
      <c r="D387" s="4" t="s">
        <v>5947</v>
      </c>
      <c r="E387" s="13">
        <v>1937</v>
      </c>
      <c r="F387" s="10" t="s">
        <v>6172</v>
      </c>
      <c r="G387" s="4" t="s">
        <v>5047</v>
      </c>
      <c r="H387" s="6" t="s">
        <v>11</v>
      </c>
      <c r="I387" s="6" t="s">
        <v>1489</v>
      </c>
      <c r="J387" s="4">
        <v>1</v>
      </c>
      <c r="K387" s="4">
        <v>0</v>
      </c>
      <c r="L387" s="10" t="s">
        <v>6172</v>
      </c>
      <c r="M387" s="6" t="s">
        <v>1581</v>
      </c>
      <c r="N387" s="6" t="s">
        <v>1863</v>
      </c>
      <c r="O387" s="10" t="s">
        <v>6172</v>
      </c>
      <c r="P387" s="6" t="s">
        <v>460</v>
      </c>
      <c r="Q387" s="10" t="s">
        <v>6172</v>
      </c>
      <c r="R387" s="10" t="s">
        <v>6172</v>
      </c>
      <c r="S387" s="10" t="s">
        <v>6172</v>
      </c>
      <c r="T387" s="10" t="s">
        <v>6172</v>
      </c>
      <c r="U387" s="10" t="s">
        <v>6172</v>
      </c>
      <c r="V387" s="10" t="s">
        <v>6172</v>
      </c>
    </row>
    <row r="388" spans="2:22" ht="38.25" x14ac:dyDescent="0.2">
      <c r="B388" s="6">
        <v>9815</v>
      </c>
      <c r="C388" s="4" t="s">
        <v>4878</v>
      </c>
      <c r="D388" s="4" t="s">
        <v>5947</v>
      </c>
      <c r="E388" s="13">
        <v>1937</v>
      </c>
      <c r="F388" s="10" t="s">
        <v>6172</v>
      </c>
      <c r="G388" s="4" t="s">
        <v>5073</v>
      </c>
      <c r="H388" s="6" t="s">
        <v>11</v>
      </c>
      <c r="I388" s="6" t="s">
        <v>1493</v>
      </c>
      <c r="J388" s="4">
        <v>0</v>
      </c>
      <c r="K388" s="4">
        <v>1</v>
      </c>
      <c r="L388" s="10" t="s">
        <v>6172</v>
      </c>
      <c r="M388" s="6" t="s">
        <v>1581</v>
      </c>
      <c r="N388" s="6" t="s">
        <v>2244</v>
      </c>
      <c r="O388" s="10" t="s">
        <v>6172</v>
      </c>
      <c r="P388" s="6" t="s">
        <v>1525</v>
      </c>
      <c r="Q388" s="10" t="s">
        <v>6172</v>
      </c>
      <c r="R388" s="10" t="s">
        <v>6172</v>
      </c>
      <c r="S388" s="10" t="s">
        <v>6172</v>
      </c>
      <c r="T388" s="10" t="s">
        <v>6172</v>
      </c>
      <c r="U388" s="10" t="s">
        <v>6172</v>
      </c>
      <c r="V388" s="10" t="s">
        <v>6172</v>
      </c>
    </row>
    <row r="389" spans="2:22" ht="51" x14ac:dyDescent="0.2">
      <c r="B389" s="6">
        <v>9839</v>
      </c>
      <c r="C389" s="4" t="s">
        <v>4878</v>
      </c>
      <c r="D389" s="4" t="s">
        <v>5947</v>
      </c>
      <c r="E389" s="13">
        <v>1937</v>
      </c>
      <c r="F389" s="10" t="s">
        <v>6172</v>
      </c>
      <c r="G389" s="4" t="s">
        <v>5074</v>
      </c>
      <c r="H389" s="6" t="s">
        <v>11</v>
      </c>
      <c r="I389" s="6" t="s">
        <v>1493</v>
      </c>
      <c r="J389" s="4">
        <v>0</v>
      </c>
      <c r="K389" s="4">
        <v>1</v>
      </c>
      <c r="L389" s="10" t="s">
        <v>6172</v>
      </c>
      <c r="M389" s="6" t="s">
        <v>1604</v>
      </c>
      <c r="N389" s="6" t="s">
        <v>2245</v>
      </c>
      <c r="O389" s="10" t="s">
        <v>6172</v>
      </c>
      <c r="P389" s="6" t="s">
        <v>2182</v>
      </c>
      <c r="Q389" s="10" t="s">
        <v>6172</v>
      </c>
      <c r="R389" s="10" t="s">
        <v>6172</v>
      </c>
      <c r="S389" s="10" t="s">
        <v>6172</v>
      </c>
      <c r="T389" s="10" t="s">
        <v>6172</v>
      </c>
      <c r="U389" s="10" t="s">
        <v>6172</v>
      </c>
      <c r="V389" s="10" t="s">
        <v>6172</v>
      </c>
    </row>
    <row r="390" spans="2:22" ht="51" x14ac:dyDescent="0.2">
      <c r="B390" s="7">
        <v>2289</v>
      </c>
      <c r="C390" s="4" t="s">
        <v>4884</v>
      </c>
      <c r="D390" s="4" t="s">
        <v>5947</v>
      </c>
      <c r="E390" s="16">
        <v>1937</v>
      </c>
      <c r="F390" s="10" t="s">
        <v>6172</v>
      </c>
      <c r="G390" s="4" t="s">
        <v>4985</v>
      </c>
      <c r="H390" s="6" t="s">
        <v>11</v>
      </c>
      <c r="I390" s="7" t="s">
        <v>1714</v>
      </c>
      <c r="J390" s="4">
        <v>4</v>
      </c>
      <c r="K390" s="4">
        <v>1</v>
      </c>
      <c r="L390" s="10" t="s">
        <v>6172</v>
      </c>
      <c r="M390" s="7" t="s">
        <v>1604</v>
      </c>
      <c r="N390" s="7" t="s">
        <v>4662</v>
      </c>
      <c r="O390" s="10" t="s">
        <v>6172</v>
      </c>
      <c r="P390" s="7" t="s">
        <v>460</v>
      </c>
      <c r="Q390" s="10" t="s">
        <v>6172</v>
      </c>
      <c r="R390" s="10" t="s">
        <v>6172</v>
      </c>
      <c r="S390" s="10" t="s">
        <v>6172</v>
      </c>
      <c r="T390" s="10" t="s">
        <v>6172</v>
      </c>
      <c r="U390" s="10" t="s">
        <v>6172</v>
      </c>
      <c r="V390" s="10" t="s">
        <v>6172</v>
      </c>
    </row>
    <row r="391" spans="2:22" ht="51" x14ac:dyDescent="0.2">
      <c r="B391" s="6">
        <v>3846</v>
      </c>
      <c r="C391" s="4" t="s">
        <v>4878</v>
      </c>
      <c r="D391" s="4" t="s">
        <v>5947</v>
      </c>
      <c r="E391" s="13">
        <v>1938</v>
      </c>
      <c r="F391" s="10" t="s">
        <v>6172</v>
      </c>
      <c r="G391" s="4" t="s">
        <v>5268</v>
      </c>
      <c r="H391" s="6" t="s">
        <v>432</v>
      </c>
      <c r="I391" s="6" t="s">
        <v>1489</v>
      </c>
      <c r="J391" s="4">
        <v>1</v>
      </c>
      <c r="K391" s="4">
        <v>0</v>
      </c>
      <c r="L391" s="10" t="s">
        <v>6172</v>
      </c>
      <c r="M391" s="6" t="s">
        <v>2010</v>
      </c>
      <c r="N391" s="6" t="s">
        <v>2011</v>
      </c>
      <c r="O391" s="10" t="s">
        <v>6172</v>
      </c>
      <c r="P391" s="6" t="s">
        <v>460</v>
      </c>
      <c r="Q391" s="10" t="s">
        <v>6172</v>
      </c>
      <c r="R391" s="10" t="s">
        <v>6172</v>
      </c>
      <c r="S391" s="10" t="s">
        <v>6172</v>
      </c>
      <c r="T391" s="10" t="s">
        <v>6172</v>
      </c>
      <c r="U391" s="10" t="s">
        <v>6172</v>
      </c>
      <c r="V391" s="10" t="s">
        <v>6172</v>
      </c>
    </row>
    <row r="392" spans="2:22" ht="51" x14ac:dyDescent="0.2">
      <c r="B392" s="7">
        <v>721</v>
      </c>
      <c r="C392" s="4" t="s">
        <v>4875</v>
      </c>
      <c r="D392" s="4" t="s">
        <v>5947</v>
      </c>
      <c r="E392" s="16">
        <v>1940</v>
      </c>
      <c r="F392" s="10" t="s">
        <v>6172</v>
      </c>
      <c r="G392" s="4" t="s">
        <v>5267</v>
      </c>
      <c r="H392" s="6" t="s">
        <v>432</v>
      </c>
      <c r="I392" s="7" t="s">
        <v>3904</v>
      </c>
      <c r="J392" s="4">
        <v>52</v>
      </c>
      <c r="K392" s="4">
        <v>0</v>
      </c>
      <c r="L392" s="10" t="s">
        <v>6172</v>
      </c>
      <c r="M392" s="7" t="s">
        <v>2660</v>
      </c>
      <c r="N392" s="7" t="s">
        <v>3905</v>
      </c>
      <c r="O392" s="10" t="s">
        <v>6172</v>
      </c>
      <c r="P392" s="7" t="s">
        <v>1540</v>
      </c>
      <c r="Q392" s="10" t="s">
        <v>6172</v>
      </c>
      <c r="R392" s="10" t="s">
        <v>6172</v>
      </c>
      <c r="S392" s="10" t="s">
        <v>6172</v>
      </c>
      <c r="T392" s="10" t="s">
        <v>6172</v>
      </c>
      <c r="U392" s="10" t="s">
        <v>6172</v>
      </c>
      <c r="V392" s="10" t="s">
        <v>6172</v>
      </c>
    </row>
    <row r="393" spans="2:22" ht="51" x14ac:dyDescent="0.2">
      <c r="B393" s="6">
        <v>702</v>
      </c>
      <c r="C393" s="4" t="s">
        <v>4882</v>
      </c>
      <c r="D393" s="4" t="s">
        <v>5947</v>
      </c>
      <c r="E393" s="13">
        <v>1938</v>
      </c>
      <c r="F393" s="10" t="s">
        <v>6172</v>
      </c>
      <c r="G393" s="6" t="s">
        <v>5786</v>
      </c>
      <c r="H393" s="7" t="s">
        <v>435</v>
      </c>
      <c r="I393" s="6" t="s">
        <v>2886</v>
      </c>
      <c r="J393" s="4">
        <v>58</v>
      </c>
      <c r="K393" s="4">
        <v>0</v>
      </c>
      <c r="L393" s="10" t="s">
        <v>6172</v>
      </c>
      <c r="M393" s="6" t="s">
        <v>2663</v>
      </c>
      <c r="N393" s="6" t="s">
        <v>2887</v>
      </c>
      <c r="O393" s="10" t="s">
        <v>6172</v>
      </c>
      <c r="P393" s="6" t="s">
        <v>460</v>
      </c>
      <c r="Q393" s="10" t="s">
        <v>6172</v>
      </c>
      <c r="R393" s="10" t="s">
        <v>6172</v>
      </c>
      <c r="S393" s="10" t="s">
        <v>6172</v>
      </c>
      <c r="T393" s="10" t="s">
        <v>6172</v>
      </c>
      <c r="U393" s="10" t="s">
        <v>6172</v>
      </c>
      <c r="V393" s="10" t="s">
        <v>6172</v>
      </c>
    </row>
    <row r="394" spans="2:22" ht="38.25" x14ac:dyDescent="0.2">
      <c r="B394" s="5">
        <v>9748</v>
      </c>
      <c r="C394" s="4" t="s">
        <v>4885</v>
      </c>
      <c r="D394" s="4" t="s">
        <v>5947</v>
      </c>
      <c r="E394" s="15">
        <v>1938</v>
      </c>
      <c r="F394" s="10" t="s">
        <v>6172</v>
      </c>
      <c r="G394" s="4" t="s">
        <v>4296</v>
      </c>
      <c r="H394" s="6" t="s">
        <v>11</v>
      </c>
      <c r="I394" s="6" t="s">
        <v>1493</v>
      </c>
      <c r="J394" s="4">
        <v>0</v>
      </c>
      <c r="K394" s="4">
        <v>1</v>
      </c>
      <c r="L394" s="10" t="s">
        <v>6172</v>
      </c>
      <c r="M394" s="10" t="s">
        <v>6172</v>
      </c>
      <c r="N394" s="6" t="s">
        <v>3216</v>
      </c>
      <c r="O394" s="10" t="s">
        <v>6172</v>
      </c>
      <c r="P394" s="5" t="s">
        <v>3198</v>
      </c>
      <c r="Q394" s="10" t="s">
        <v>6172</v>
      </c>
      <c r="R394" s="10" t="s">
        <v>6172</v>
      </c>
      <c r="S394" s="10" t="s">
        <v>6172</v>
      </c>
      <c r="T394" s="10" t="s">
        <v>6172</v>
      </c>
      <c r="U394" s="10" t="s">
        <v>6172</v>
      </c>
      <c r="V394" s="10" t="s">
        <v>6172</v>
      </c>
    </row>
    <row r="395" spans="2:22" ht="38.25" x14ac:dyDescent="0.2">
      <c r="B395" s="7">
        <v>711</v>
      </c>
      <c r="C395" s="4" t="s">
        <v>4877</v>
      </c>
      <c r="D395" s="4" t="s">
        <v>5947</v>
      </c>
      <c r="E395" s="16">
        <v>1939</v>
      </c>
      <c r="F395" s="10" t="s">
        <v>6172</v>
      </c>
      <c r="G395" s="7" t="s">
        <v>4112</v>
      </c>
      <c r="H395" s="10" t="s">
        <v>6172</v>
      </c>
      <c r="I395" s="7" t="s">
        <v>2670</v>
      </c>
      <c r="J395" s="4">
        <v>3</v>
      </c>
      <c r="K395" s="4">
        <v>0</v>
      </c>
      <c r="L395" s="10" t="s">
        <v>6172</v>
      </c>
      <c r="M395" s="7" t="s">
        <v>4113</v>
      </c>
      <c r="N395" s="7" t="s">
        <v>4114</v>
      </c>
      <c r="O395" s="10" t="s">
        <v>6172</v>
      </c>
      <c r="P395" s="7" t="s">
        <v>1750</v>
      </c>
      <c r="Q395" s="10" t="s">
        <v>6172</v>
      </c>
      <c r="R395" s="10" t="s">
        <v>6172</v>
      </c>
      <c r="S395" s="10" t="s">
        <v>6172</v>
      </c>
      <c r="T395" s="10" t="s">
        <v>6172</v>
      </c>
      <c r="U395" s="10" t="s">
        <v>6172</v>
      </c>
      <c r="V395" s="10" t="s">
        <v>6172</v>
      </c>
    </row>
    <row r="396" spans="2:22" ht="25.5" x14ac:dyDescent="0.2">
      <c r="B396" s="7">
        <v>2319</v>
      </c>
      <c r="C396" s="4" t="s">
        <v>4877</v>
      </c>
      <c r="D396" s="4" t="s">
        <v>5947</v>
      </c>
      <c r="E396" s="16">
        <v>1939</v>
      </c>
      <c r="F396" s="10" t="s">
        <v>6172</v>
      </c>
      <c r="G396" s="7" t="s">
        <v>5655</v>
      </c>
      <c r="H396" s="7" t="s">
        <v>437</v>
      </c>
      <c r="I396" s="7" t="s">
        <v>4172</v>
      </c>
      <c r="J396" s="4">
        <v>11</v>
      </c>
      <c r="K396" s="4">
        <v>47</v>
      </c>
      <c r="L396" s="10" t="s">
        <v>6172</v>
      </c>
      <c r="M396" s="7" t="s">
        <v>4173</v>
      </c>
      <c r="N396" s="7" t="s">
        <v>4174</v>
      </c>
      <c r="O396" s="10" t="s">
        <v>6172</v>
      </c>
      <c r="P396" s="7" t="s">
        <v>460</v>
      </c>
      <c r="Q396" s="10" t="s">
        <v>6172</v>
      </c>
      <c r="R396" s="10" t="s">
        <v>6172</v>
      </c>
      <c r="S396" s="10" t="s">
        <v>6172</v>
      </c>
      <c r="T396" s="10" t="s">
        <v>6172</v>
      </c>
      <c r="U396" s="10" t="s">
        <v>6172</v>
      </c>
      <c r="V396" s="10" t="s">
        <v>6172</v>
      </c>
    </row>
    <row r="397" spans="2:22" ht="38.25" x14ac:dyDescent="0.2">
      <c r="B397" s="6">
        <v>47</v>
      </c>
      <c r="C397" s="4" t="s">
        <v>4878</v>
      </c>
      <c r="D397" s="4" t="s">
        <v>5947</v>
      </c>
      <c r="E397" s="13">
        <v>1939</v>
      </c>
      <c r="F397" s="10" t="s">
        <v>6172</v>
      </c>
      <c r="G397" s="4" t="s">
        <v>4985</v>
      </c>
      <c r="H397" s="6" t="s">
        <v>11</v>
      </c>
      <c r="I397" s="6" t="s">
        <v>1787</v>
      </c>
      <c r="J397" s="4">
        <v>21</v>
      </c>
      <c r="K397" s="4">
        <v>58</v>
      </c>
      <c r="L397" s="10" t="s">
        <v>6172</v>
      </c>
      <c r="M397" s="6" t="s">
        <v>1788</v>
      </c>
      <c r="N397" s="6" t="s">
        <v>1789</v>
      </c>
      <c r="O397" s="10" t="s">
        <v>6172</v>
      </c>
      <c r="P397" s="6" t="s">
        <v>1790</v>
      </c>
      <c r="Q397" s="10" t="s">
        <v>6172</v>
      </c>
      <c r="R397" s="10" t="s">
        <v>6172</v>
      </c>
      <c r="S397" s="10" t="s">
        <v>6172</v>
      </c>
      <c r="T397" s="10" t="s">
        <v>6172</v>
      </c>
      <c r="U397" s="10" t="s">
        <v>6172</v>
      </c>
      <c r="V397" s="10" t="s">
        <v>6172</v>
      </c>
    </row>
    <row r="398" spans="2:22" ht="25.5" x14ac:dyDescent="0.2">
      <c r="B398" s="6">
        <v>6452</v>
      </c>
      <c r="C398" s="4" t="s">
        <v>4878</v>
      </c>
      <c r="D398" s="4" t="s">
        <v>5947</v>
      </c>
      <c r="E398" s="13">
        <v>1939</v>
      </c>
      <c r="F398" s="10" t="s">
        <v>6172</v>
      </c>
      <c r="G398" s="10" t="s">
        <v>6172</v>
      </c>
      <c r="H398" s="6" t="s">
        <v>11</v>
      </c>
      <c r="I398" s="6" t="s">
        <v>1493</v>
      </c>
      <c r="J398" s="4">
        <v>0</v>
      </c>
      <c r="K398" s="4">
        <v>1</v>
      </c>
      <c r="L398" s="10" t="s">
        <v>6172</v>
      </c>
      <c r="M398" s="6" t="s">
        <v>1675</v>
      </c>
      <c r="N398" s="6" t="s">
        <v>2166</v>
      </c>
      <c r="O398" s="10" t="s">
        <v>6172</v>
      </c>
      <c r="P398" s="6" t="s">
        <v>1510</v>
      </c>
      <c r="Q398" s="10" t="s">
        <v>6172</v>
      </c>
      <c r="R398" s="10" t="s">
        <v>6172</v>
      </c>
      <c r="S398" s="10" t="s">
        <v>6172</v>
      </c>
      <c r="T398" s="10" t="s">
        <v>6172</v>
      </c>
      <c r="U398" s="10" t="s">
        <v>6172</v>
      </c>
      <c r="V398" s="10" t="s">
        <v>6172</v>
      </c>
    </row>
    <row r="399" spans="2:22" ht="25.5" x14ac:dyDescent="0.2">
      <c r="B399" s="5">
        <v>3849</v>
      </c>
      <c r="C399" s="4" t="s">
        <v>4885</v>
      </c>
      <c r="D399" s="4" t="s">
        <v>5947</v>
      </c>
      <c r="E399" s="15">
        <v>1940</v>
      </c>
      <c r="F399" s="10" t="s">
        <v>6172</v>
      </c>
      <c r="G399" s="4" t="s">
        <v>5270</v>
      </c>
      <c r="H399" s="6" t="s">
        <v>432</v>
      </c>
      <c r="I399" s="5"/>
      <c r="J399" s="4">
        <v>0</v>
      </c>
      <c r="K399" s="4">
        <v>0</v>
      </c>
      <c r="L399" s="10" t="s">
        <v>6172</v>
      </c>
      <c r="M399" s="5" t="s">
        <v>2006</v>
      </c>
      <c r="N399" s="6" t="s">
        <v>3118</v>
      </c>
      <c r="O399" s="10" t="s">
        <v>6172</v>
      </c>
      <c r="P399" s="5" t="s">
        <v>460</v>
      </c>
      <c r="Q399" s="10" t="s">
        <v>6172</v>
      </c>
      <c r="R399" s="10" t="s">
        <v>6172</v>
      </c>
      <c r="S399" s="10" t="s">
        <v>6172</v>
      </c>
      <c r="T399" s="10" t="s">
        <v>6172</v>
      </c>
      <c r="U399" s="10" t="s">
        <v>6172</v>
      </c>
      <c r="V399" s="10" t="s">
        <v>6172</v>
      </c>
    </row>
    <row r="400" spans="2:22" ht="51" x14ac:dyDescent="0.2">
      <c r="B400" s="7">
        <v>8733</v>
      </c>
      <c r="C400" s="4" t="s">
        <v>4875</v>
      </c>
      <c r="D400" s="4" t="s">
        <v>5947</v>
      </c>
      <c r="E400" s="16">
        <v>1940</v>
      </c>
      <c r="F400" s="10" t="s">
        <v>6172</v>
      </c>
      <c r="G400" s="10" t="s">
        <v>6172</v>
      </c>
      <c r="H400" s="6" t="s">
        <v>11</v>
      </c>
      <c r="I400" s="7" t="s">
        <v>1485</v>
      </c>
      <c r="J400" s="4">
        <v>3</v>
      </c>
      <c r="K400" s="4">
        <v>1</v>
      </c>
      <c r="L400" s="10" t="s">
        <v>6172</v>
      </c>
      <c r="M400" s="7" t="s">
        <v>4019</v>
      </c>
      <c r="N400" s="7" t="s">
        <v>4020</v>
      </c>
      <c r="O400" s="10" t="s">
        <v>6172</v>
      </c>
      <c r="P400" s="7" t="s">
        <v>1753</v>
      </c>
      <c r="Q400" s="10" t="s">
        <v>6172</v>
      </c>
      <c r="R400" s="10" t="s">
        <v>6172</v>
      </c>
      <c r="S400" s="10" t="s">
        <v>6172</v>
      </c>
      <c r="T400" s="10" t="s">
        <v>6172</v>
      </c>
      <c r="U400" s="10" t="s">
        <v>6172</v>
      </c>
      <c r="V400" s="10" t="s">
        <v>6172</v>
      </c>
    </row>
    <row r="401" spans="2:22" ht="51" x14ac:dyDescent="0.2">
      <c r="B401" s="6">
        <v>2823</v>
      </c>
      <c r="C401" s="4" t="s">
        <v>4878</v>
      </c>
      <c r="D401" s="4" t="s">
        <v>5947</v>
      </c>
      <c r="E401" s="13">
        <v>1940</v>
      </c>
      <c r="F401" s="10" t="s">
        <v>6172</v>
      </c>
      <c r="G401" s="4" t="s">
        <v>4972</v>
      </c>
      <c r="H401" s="6" t="s">
        <v>11</v>
      </c>
      <c r="I401" s="6" t="s">
        <v>1493</v>
      </c>
      <c r="J401" s="4">
        <v>0</v>
      </c>
      <c r="K401" s="4">
        <v>1</v>
      </c>
      <c r="L401" s="10" t="s">
        <v>6172</v>
      </c>
      <c r="M401" s="6" t="s">
        <v>1888</v>
      </c>
      <c r="N401" s="6" t="s">
        <v>1889</v>
      </c>
      <c r="O401" s="10" t="s">
        <v>6172</v>
      </c>
      <c r="P401" s="6" t="s">
        <v>1510</v>
      </c>
      <c r="Q401" s="10" t="s">
        <v>6172</v>
      </c>
      <c r="R401" s="10" t="s">
        <v>6172</v>
      </c>
      <c r="S401" s="10" t="s">
        <v>6172</v>
      </c>
      <c r="T401" s="10" t="s">
        <v>6172</v>
      </c>
      <c r="U401" s="10" t="s">
        <v>6172</v>
      </c>
      <c r="V401" s="10" t="s">
        <v>6172</v>
      </c>
    </row>
    <row r="402" spans="2:22" ht="38.25" x14ac:dyDescent="0.2">
      <c r="B402" s="6">
        <v>8731</v>
      </c>
      <c r="C402" s="4" t="s">
        <v>4878</v>
      </c>
      <c r="D402" s="4" t="s">
        <v>5947</v>
      </c>
      <c r="E402" s="13">
        <v>1940</v>
      </c>
      <c r="F402" s="10" t="s">
        <v>6172</v>
      </c>
      <c r="G402" s="10" t="s">
        <v>6172</v>
      </c>
      <c r="H402" s="6" t="s">
        <v>11</v>
      </c>
      <c r="I402" s="6" t="s">
        <v>1665</v>
      </c>
      <c r="J402" s="4">
        <v>2</v>
      </c>
      <c r="K402" s="4">
        <v>1</v>
      </c>
      <c r="L402" s="10" t="s">
        <v>6172</v>
      </c>
      <c r="M402" s="6" t="s">
        <v>2227</v>
      </c>
      <c r="N402" s="6" t="s">
        <v>2228</v>
      </c>
      <c r="O402" s="10" t="s">
        <v>6172</v>
      </c>
      <c r="P402" s="6" t="s">
        <v>460</v>
      </c>
      <c r="Q402" s="10" t="s">
        <v>6172</v>
      </c>
      <c r="R402" s="10" t="s">
        <v>6172</v>
      </c>
      <c r="S402" s="10" t="s">
        <v>6172</v>
      </c>
      <c r="T402" s="10" t="s">
        <v>6172</v>
      </c>
      <c r="U402" s="10" t="s">
        <v>6172</v>
      </c>
      <c r="V402" s="10" t="s">
        <v>6172</v>
      </c>
    </row>
    <row r="403" spans="2:22" ht="51" x14ac:dyDescent="0.2">
      <c r="B403" s="6">
        <v>8718</v>
      </c>
      <c r="C403" s="4" t="s">
        <v>4882</v>
      </c>
      <c r="D403" s="4" t="s">
        <v>5947</v>
      </c>
      <c r="E403" s="13">
        <v>1940</v>
      </c>
      <c r="F403" s="10" t="s">
        <v>6172</v>
      </c>
      <c r="G403" s="10" t="s">
        <v>6172</v>
      </c>
      <c r="H403" s="6" t="s">
        <v>11</v>
      </c>
      <c r="I403" s="6" t="s">
        <v>1638</v>
      </c>
      <c r="J403" s="4">
        <v>1</v>
      </c>
      <c r="K403" s="4">
        <v>3</v>
      </c>
      <c r="L403" s="10" t="s">
        <v>6172</v>
      </c>
      <c r="M403" s="6" t="s">
        <v>1494</v>
      </c>
      <c r="N403" s="6" t="s">
        <v>2963</v>
      </c>
      <c r="O403" s="10" t="s">
        <v>6172</v>
      </c>
      <c r="P403" s="6" t="s">
        <v>1492</v>
      </c>
      <c r="Q403" s="10" t="s">
        <v>6172</v>
      </c>
      <c r="R403" s="10" t="s">
        <v>6172</v>
      </c>
      <c r="S403" s="10" t="s">
        <v>6172</v>
      </c>
      <c r="T403" s="10" t="s">
        <v>6172</v>
      </c>
      <c r="U403" s="10" t="s">
        <v>6172</v>
      </c>
      <c r="V403" s="10" t="s">
        <v>6172</v>
      </c>
    </row>
    <row r="404" spans="2:22" ht="51" x14ac:dyDescent="0.2">
      <c r="B404" s="7">
        <v>3831</v>
      </c>
      <c r="C404" s="4" t="s">
        <v>4883</v>
      </c>
      <c r="D404" s="4" t="s">
        <v>5947</v>
      </c>
      <c r="E404" s="16">
        <v>1940</v>
      </c>
      <c r="F404" s="10" t="s">
        <v>6172</v>
      </c>
      <c r="G404" s="10" t="s">
        <v>6172</v>
      </c>
      <c r="H404" s="7" t="s">
        <v>439</v>
      </c>
      <c r="I404" s="7" t="s">
        <v>1826</v>
      </c>
      <c r="J404" s="4">
        <v>11</v>
      </c>
      <c r="K404" s="4">
        <v>0</v>
      </c>
      <c r="L404" s="10" t="s">
        <v>6172</v>
      </c>
      <c r="M404" s="7" t="s">
        <v>4587</v>
      </c>
      <c r="N404" s="7" t="s">
        <v>4588</v>
      </c>
      <c r="O404" s="10" t="s">
        <v>6172</v>
      </c>
      <c r="P404" s="7" t="s">
        <v>1708</v>
      </c>
      <c r="Q404" s="10" t="s">
        <v>6172</v>
      </c>
      <c r="R404" s="10" t="s">
        <v>6172</v>
      </c>
      <c r="S404" s="10" t="s">
        <v>6172</v>
      </c>
      <c r="T404" s="10" t="s">
        <v>6172</v>
      </c>
      <c r="U404" s="10" t="s">
        <v>6172</v>
      </c>
      <c r="V404" s="10" t="s">
        <v>6172</v>
      </c>
    </row>
    <row r="405" spans="2:22" ht="51" x14ac:dyDescent="0.2">
      <c r="B405" s="7">
        <v>8730</v>
      </c>
      <c r="C405" s="4" t="s">
        <v>4884</v>
      </c>
      <c r="D405" s="4" t="s">
        <v>5947</v>
      </c>
      <c r="E405" s="16">
        <v>1940</v>
      </c>
      <c r="F405" s="10" t="s">
        <v>6172</v>
      </c>
      <c r="G405" s="10" t="s">
        <v>6172</v>
      </c>
      <c r="H405" s="6" t="s">
        <v>11</v>
      </c>
      <c r="I405" s="7" t="s">
        <v>1489</v>
      </c>
      <c r="J405" s="4">
        <v>1</v>
      </c>
      <c r="K405" s="4">
        <v>0</v>
      </c>
      <c r="L405" s="10" t="s">
        <v>6172</v>
      </c>
      <c r="M405" s="7" t="s">
        <v>4696</v>
      </c>
      <c r="N405" s="7" t="s">
        <v>4697</v>
      </c>
      <c r="O405" s="10" t="s">
        <v>6172</v>
      </c>
      <c r="P405" s="7" t="s">
        <v>2931</v>
      </c>
      <c r="Q405" s="10" t="s">
        <v>6172</v>
      </c>
      <c r="R405" s="10" t="s">
        <v>6172</v>
      </c>
      <c r="S405" s="10" t="s">
        <v>6172</v>
      </c>
      <c r="T405" s="10" t="s">
        <v>6172</v>
      </c>
      <c r="U405" s="10" t="s">
        <v>6172</v>
      </c>
      <c r="V405" s="10" t="s">
        <v>6172</v>
      </c>
    </row>
    <row r="406" spans="2:22" ht="51" x14ac:dyDescent="0.2">
      <c r="B406" s="7">
        <v>4690</v>
      </c>
      <c r="C406" s="4" t="s">
        <v>4883</v>
      </c>
      <c r="D406" s="4" t="s">
        <v>5947</v>
      </c>
      <c r="E406" s="16">
        <v>1941</v>
      </c>
      <c r="F406" s="10" t="s">
        <v>6172</v>
      </c>
      <c r="G406" s="4" t="s">
        <v>5260</v>
      </c>
      <c r="H406" s="6" t="s">
        <v>432</v>
      </c>
      <c r="I406" s="7" t="s">
        <v>4589</v>
      </c>
      <c r="J406" s="4">
        <v>13</v>
      </c>
      <c r="K406" s="4">
        <v>53</v>
      </c>
      <c r="L406" s="10" t="s">
        <v>6172</v>
      </c>
      <c r="M406" s="7" t="s">
        <v>2663</v>
      </c>
      <c r="N406" s="7" t="s">
        <v>4590</v>
      </c>
      <c r="O406" s="10" t="s">
        <v>6172</v>
      </c>
      <c r="P406" s="7" t="s">
        <v>460</v>
      </c>
      <c r="Q406" s="10" t="s">
        <v>6172</v>
      </c>
      <c r="R406" s="10" t="s">
        <v>6172</v>
      </c>
      <c r="S406" s="10" t="s">
        <v>6172</v>
      </c>
      <c r="T406" s="10" t="s">
        <v>6172</v>
      </c>
      <c r="U406" s="10" t="s">
        <v>6172</v>
      </c>
      <c r="V406" s="10" t="s">
        <v>6172</v>
      </c>
    </row>
    <row r="407" spans="2:22" ht="25.5" x14ac:dyDescent="0.2">
      <c r="B407" s="5">
        <v>8805</v>
      </c>
      <c r="C407" s="4" t="s">
        <v>4885</v>
      </c>
      <c r="D407" s="4" t="s">
        <v>5947</v>
      </c>
      <c r="E407" s="15">
        <v>1940</v>
      </c>
      <c r="F407" s="10" t="s">
        <v>6172</v>
      </c>
      <c r="G407" s="10" t="s">
        <v>6172</v>
      </c>
      <c r="H407" s="6" t="s">
        <v>11</v>
      </c>
      <c r="I407" s="6" t="s">
        <v>1493</v>
      </c>
      <c r="J407" s="4">
        <v>0</v>
      </c>
      <c r="K407" s="4">
        <v>1</v>
      </c>
      <c r="L407" s="10" t="s">
        <v>6172</v>
      </c>
      <c r="M407" s="10" t="s">
        <v>6172</v>
      </c>
      <c r="N407" s="6" t="s">
        <v>3213</v>
      </c>
      <c r="O407" s="10" t="s">
        <v>6172</v>
      </c>
      <c r="P407" s="5" t="s">
        <v>1549</v>
      </c>
      <c r="Q407" s="10" t="s">
        <v>6172</v>
      </c>
      <c r="R407" s="10" t="s">
        <v>6172</v>
      </c>
      <c r="S407" s="10" t="s">
        <v>6172</v>
      </c>
      <c r="T407" s="10" t="s">
        <v>6172</v>
      </c>
      <c r="U407" s="10" t="s">
        <v>6172</v>
      </c>
      <c r="V407" s="10" t="s">
        <v>6172</v>
      </c>
    </row>
    <row r="408" spans="2:22" ht="38.25" x14ac:dyDescent="0.2">
      <c r="B408" s="5">
        <v>2840</v>
      </c>
      <c r="C408" s="4" t="s">
        <v>4870</v>
      </c>
      <c r="D408" s="4" t="s">
        <v>5947</v>
      </c>
      <c r="E408" s="15">
        <v>1941</v>
      </c>
      <c r="F408" s="10" t="s">
        <v>6172</v>
      </c>
      <c r="G408" s="4" t="s">
        <v>4968</v>
      </c>
      <c r="H408" s="6" t="s">
        <v>11</v>
      </c>
      <c r="I408" s="6" t="s">
        <v>1700</v>
      </c>
      <c r="J408" s="4">
        <v>0</v>
      </c>
      <c r="K408" s="4">
        <v>4</v>
      </c>
      <c r="L408" s="10" t="s">
        <v>6172</v>
      </c>
      <c r="M408" s="5" t="s">
        <v>3476</v>
      </c>
      <c r="N408" s="6" t="s">
        <v>3477</v>
      </c>
      <c r="O408" s="10" t="s">
        <v>6172</v>
      </c>
      <c r="P408" s="5" t="s">
        <v>460</v>
      </c>
      <c r="Q408" s="10" t="s">
        <v>6172</v>
      </c>
      <c r="R408" s="10" t="s">
        <v>6172</v>
      </c>
      <c r="S408" s="10" t="s">
        <v>6172</v>
      </c>
      <c r="T408" s="10" t="s">
        <v>6172</v>
      </c>
      <c r="U408" s="10" t="s">
        <v>6172</v>
      </c>
      <c r="V408" s="10" t="s">
        <v>6172</v>
      </c>
    </row>
    <row r="409" spans="2:22" ht="51" x14ac:dyDescent="0.2">
      <c r="B409" s="5">
        <v>2871</v>
      </c>
      <c r="C409" s="4" t="s">
        <v>4870</v>
      </c>
      <c r="D409" s="4" t="s">
        <v>5947</v>
      </c>
      <c r="E409" s="15">
        <v>1941</v>
      </c>
      <c r="F409" s="10" t="s">
        <v>6172</v>
      </c>
      <c r="G409" s="4" t="s">
        <v>4974</v>
      </c>
      <c r="H409" s="6" t="s">
        <v>11</v>
      </c>
      <c r="I409" s="6" t="s">
        <v>2455</v>
      </c>
      <c r="J409" s="4">
        <v>2</v>
      </c>
      <c r="K409" s="4">
        <v>2</v>
      </c>
      <c r="L409" s="10" t="s">
        <v>6172</v>
      </c>
      <c r="M409" s="5" t="s">
        <v>1586</v>
      </c>
      <c r="N409" s="6" t="s">
        <v>3482</v>
      </c>
      <c r="O409" s="10" t="s">
        <v>6172</v>
      </c>
      <c r="P409" s="5" t="s">
        <v>1488</v>
      </c>
      <c r="Q409" s="10" t="s">
        <v>6172</v>
      </c>
      <c r="R409" s="10" t="s">
        <v>6172</v>
      </c>
      <c r="S409" s="10" t="s">
        <v>6172</v>
      </c>
      <c r="T409" s="10" t="s">
        <v>6172</v>
      </c>
      <c r="U409" s="10" t="s">
        <v>6172</v>
      </c>
      <c r="V409" s="10" t="s">
        <v>6172</v>
      </c>
    </row>
    <row r="410" spans="2:22" ht="38.25" x14ac:dyDescent="0.2">
      <c r="B410" s="5">
        <v>2960</v>
      </c>
      <c r="C410" s="4" t="s">
        <v>4870</v>
      </c>
      <c r="D410" s="4" t="s">
        <v>5947</v>
      </c>
      <c r="E410" s="15">
        <v>1941</v>
      </c>
      <c r="F410" s="10" t="s">
        <v>6172</v>
      </c>
      <c r="G410" s="4" t="s">
        <v>4959</v>
      </c>
      <c r="H410" s="6" t="s">
        <v>11</v>
      </c>
      <c r="I410" s="6" t="s">
        <v>1493</v>
      </c>
      <c r="J410" s="4">
        <v>0</v>
      </c>
      <c r="K410" s="4">
        <v>1</v>
      </c>
      <c r="L410" s="10" t="s">
        <v>6172</v>
      </c>
      <c r="M410" s="5" t="s">
        <v>3510</v>
      </c>
      <c r="N410" s="6" t="s">
        <v>3511</v>
      </c>
      <c r="O410" s="10" t="s">
        <v>6172</v>
      </c>
      <c r="P410" s="5" t="s">
        <v>1525</v>
      </c>
      <c r="Q410" s="10" t="s">
        <v>6172</v>
      </c>
      <c r="R410" s="10" t="s">
        <v>6172</v>
      </c>
      <c r="S410" s="10" t="s">
        <v>6172</v>
      </c>
      <c r="T410" s="10" t="s">
        <v>6172</v>
      </c>
      <c r="U410" s="10" t="s">
        <v>6172</v>
      </c>
      <c r="V410" s="10" t="s">
        <v>6172</v>
      </c>
    </row>
    <row r="411" spans="2:22" ht="38.25" x14ac:dyDescent="0.2">
      <c r="B411" s="5">
        <v>3114</v>
      </c>
      <c r="C411" s="4" t="s">
        <v>4870</v>
      </c>
      <c r="D411" s="4" t="s">
        <v>5947</v>
      </c>
      <c r="E411" s="15">
        <v>1941</v>
      </c>
      <c r="F411" s="10" t="s">
        <v>6172</v>
      </c>
      <c r="G411" s="4" t="s">
        <v>4978</v>
      </c>
      <c r="H411" s="6" t="s">
        <v>11</v>
      </c>
      <c r="I411" s="6" t="s">
        <v>1493</v>
      </c>
      <c r="J411" s="4">
        <v>0</v>
      </c>
      <c r="K411" s="4">
        <v>1</v>
      </c>
      <c r="L411" s="10" t="s">
        <v>6172</v>
      </c>
      <c r="M411" s="5" t="s">
        <v>3537</v>
      </c>
      <c r="N411" s="6" t="s">
        <v>3538</v>
      </c>
      <c r="O411" s="10" t="s">
        <v>6172</v>
      </c>
      <c r="P411" s="5" t="s">
        <v>1488</v>
      </c>
      <c r="Q411" s="10" t="s">
        <v>6172</v>
      </c>
      <c r="R411" s="10" t="s">
        <v>6172</v>
      </c>
      <c r="S411" s="10" t="s">
        <v>6172</v>
      </c>
      <c r="T411" s="10" t="s">
        <v>6172</v>
      </c>
      <c r="U411" s="10" t="s">
        <v>6172</v>
      </c>
      <c r="V411" s="10" t="s">
        <v>6172</v>
      </c>
    </row>
    <row r="412" spans="2:22" ht="51" x14ac:dyDescent="0.2">
      <c r="B412" s="5">
        <v>8697</v>
      </c>
      <c r="C412" s="4" t="s">
        <v>4870</v>
      </c>
      <c r="D412" s="4" t="s">
        <v>5947</v>
      </c>
      <c r="E412" s="15">
        <v>1941</v>
      </c>
      <c r="F412" s="10" t="s">
        <v>6172</v>
      </c>
      <c r="G412" s="4" t="s">
        <v>4376</v>
      </c>
      <c r="H412" s="6" t="s">
        <v>11</v>
      </c>
      <c r="I412" s="6" t="s">
        <v>1820</v>
      </c>
      <c r="J412" s="4">
        <v>4</v>
      </c>
      <c r="K412" s="4">
        <v>0</v>
      </c>
      <c r="L412" s="10" t="s">
        <v>6172</v>
      </c>
      <c r="M412" s="5" t="s">
        <v>3742</v>
      </c>
      <c r="N412" s="6" t="s">
        <v>3743</v>
      </c>
      <c r="O412" s="10" t="s">
        <v>6172</v>
      </c>
      <c r="P412" s="5" t="s">
        <v>3334</v>
      </c>
      <c r="Q412" s="10" t="s">
        <v>6172</v>
      </c>
      <c r="R412" s="10" t="s">
        <v>6172</v>
      </c>
      <c r="S412" s="10" t="s">
        <v>6172</v>
      </c>
      <c r="T412" s="10" t="s">
        <v>6172</v>
      </c>
      <c r="U412" s="10" t="s">
        <v>6172</v>
      </c>
      <c r="V412" s="10" t="s">
        <v>6172</v>
      </c>
    </row>
    <row r="413" spans="2:22" ht="51" x14ac:dyDescent="0.2">
      <c r="B413" s="7">
        <v>729</v>
      </c>
      <c r="C413" s="4" t="s">
        <v>4875</v>
      </c>
      <c r="D413" s="4" t="s">
        <v>5947</v>
      </c>
      <c r="E413" s="16">
        <v>1941</v>
      </c>
      <c r="F413" s="10" t="s">
        <v>6172</v>
      </c>
      <c r="G413" s="4" t="s">
        <v>5020</v>
      </c>
      <c r="H413" s="6" t="s">
        <v>11</v>
      </c>
      <c r="I413" s="7" t="s">
        <v>1489</v>
      </c>
      <c r="J413" s="4">
        <v>1</v>
      </c>
      <c r="K413" s="4">
        <v>0</v>
      </c>
      <c r="L413" s="10" t="s">
        <v>6172</v>
      </c>
      <c r="M413" s="7" t="s">
        <v>1516</v>
      </c>
      <c r="N413" s="7" t="s">
        <v>3906</v>
      </c>
      <c r="O413" s="10" t="s">
        <v>6172</v>
      </c>
      <c r="P413" s="7" t="s">
        <v>460</v>
      </c>
      <c r="Q413" s="10" t="s">
        <v>6172</v>
      </c>
      <c r="R413" s="10" t="s">
        <v>6172</v>
      </c>
      <c r="S413" s="10" t="s">
        <v>6172</v>
      </c>
      <c r="T413" s="10" t="s">
        <v>6172</v>
      </c>
      <c r="U413" s="10" t="s">
        <v>6172</v>
      </c>
      <c r="V413" s="10" t="s">
        <v>6172</v>
      </c>
    </row>
    <row r="414" spans="2:22" ht="38.25" x14ac:dyDescent="0.2">
      <c r="B414" s="7">
        <v>2818</v>
      </c>
      <c r="C414" s="4" t="s">
        <v>4875</v>
      </c>
      <c r="D414" s="4" t="s">
        <v>5947</v>
      </c>
      <c r="E414" s="16">
        <v>1941</v>
      </c>
      <c r="F414" s="10" t="s">
        <v>6172</v>
      </c>
      <c r="G414" s="4" t="s">
        <v>4973</v>
      </c>
      <c r="H414" s="6" t="s">
        <v>11</v>
      </c>
      <c r="I414" s="7" t="s">
        <v>1553</v>
      </c>
      <c r="J414" s="4">
        <v>2</v>
      </c>
      <c r="K414" s="4">
        <v>0</v>
      </c>
      <c r="L414" s="10" t="s">
        <v>6172</v>
      </c>
      <c r="M414" s="7" t="s">
        <v>1581</v>
      </c>
      <c r="N414" s="7" t="s">
        <v>3937</v>
      </c>
      <c r="O414" s="10" t="s">
        <v>6172</v>
      </c>
      <c r="P414" s="7" t="s">
        <v>1510</v>
      </c>
      <c r="Q414" s="10" t="s">
        <v>6172</v>
      </c>
      <c r="R414" s="10" t="s">
        <v>6172</v>
      </c>
      <c r="S414" s="10" t="s">
        <v>6172</v>
      </c>
      <c r="T414" s="10" t="s">
        <v>6172</v>
      </c>
      <c r="U414" s="10" t="s">
        <v>6172</v>
      </c>
      <c r="V414" s="10" t="s">
        <v>6172</v>
      </c>
    </row>
    <row r="415" spans="2:22" ht="38.25" x14ac:dyDescent="0.2">
      <c r="B415" s="7">
        <v>8623</v>
      </c>
      <c r="C415" s="4" t="s">
        <v>4875</v>
      </c>
      <c r="D415" s="4" t="s">
        <v>5947</v>
      </c>
      <c r="E415" s="16">
        <v>1941</v>
      </c>
      <c r="F415" s="10" t="s">
        <v>6172</v>
      </c>
      <c r="G415" s="4" t="s">
        <v>4235</v>
      </c>
      <c r="H415" s="6" t="s">
        <v>11</v>
      </c>
      <c r="I415" s="7" t="s">
        <v>1638</v>
      </c>
      <c r="J415" s="4">
        <v>1</v>
      </c>
      <c r="K415" s="4">
        <v>3</v>
      </c>
      <c r="L415" s="10" t="s">
        <v>6172</v>
      </c>
      <c r="M415" s="7" t="s">
        <v>4017</v>
      </c>
      <c r="N415" s="7" t="s">
        <v>4018</v>
      </c>
      <c r="O415" s="10" t="s">
        <v>6172</v>
      </c>
      <c r="P415" s="7" t="s">
        <v>1540</v>
      </c>
      <c r="Q415" s="10" t="s">
        <v>6172</v>
      </c>
      <c r="R415" s="10" t="s">
        <v>6172</v>
      </c>
      <c r="S415" s="10" t="s">
        <v>6172</v>
      </c>
      <c r="T415" s="10" t="s">
        <v>6172</v>
      </c>
      <c r="U415" s="10" t="s">
        <v>6172</v>
      </c>
      <c r="V415" s="10" t="s">
        <v>6172</v>
      </c>
    </row>
    <row r="416" spans="2:22" ht="51" x14ac:dyDescent="0.2">
      <c r="B416" s="7">
        <v>2814</v>
      </c>
      <c r="C416" s="4" t="s">
        <v>4877</v>
      </c>
      <c r="D416" s="4" t="s">
        <v>5947</v>
      </c>
      <c r="E416" s="16">
        <v>1941</v>
      </c>
      <c r="F416" s="10" t="s">
        <v>6172</v>
      </c>
      <c r="G416" s="7" t="s">
        <v>5646</v>
      </c>
      <c r="H416" s="7" t="s">
        <v>11</v>
      </c>
      <c r="I416" s="7" t="s">
        <v>1493</v>
      </c>
      <c r="J416" s="4">
        <v>0</v>
      </c>
      <c r="K416" s="4">
        <v>1</v>
      </c>
      <c r="L416" s="10" t="s">
        <v>6172</v>
      </c>
      <c r="M416" s="7" t="s">
        <v>1516</v>
      </c>
      <c r="N416" s="7" t="s">
        <v>4183</v>
      </c>
      <c r="O416" s="10" t="s">
        <v>6172</v>
      </c>
      <c r="P416" s="7" t="s">
        <v>1488</v>
      </c>
      <c r="Q416" s="10" t="s">
        <v>6172</v>
      </c>
      <c r="R416" s="10" t="s">
        <v>6172</v>
      </c>
      <c r="S416" s="10" t="s">
        <v>6172</v>
      </c>
      <c r="T416" s="10" t="s">
        <v>6172</v>
      </c>
      <c r="U416" s="10" t="s">
        <v>6172</v>
      </c>
      <c r="V416" s="10" t="s">
        <v>6172</v>
      </c>
    </row>
    <row r="417" spans="2:22" ht="38.25" x14ac:dyDescent="0.2">
      <c r="B417" s="7">
        <v>2958</v>
      </c>
      <c r="C417" s="4" t="s">
        <v>4877</v>
      </c>
      <c r="D417" s="4" t="s">
        <v>5947</v>
      </c>
      <c r="E417" s="16">
        <v>1941</v>
      </c>
      <c r="F417" s="10" t="s">
        <v>6172</v>
      </c>
      <c r="G417" s="7" t="s">
        <v>5629</v>
      </c>
      <c r="H417" s="7" t="s">
        <v>11</v>
      </c>
      <c r="I417" s="7" t="s">
        <v>2191</v>
      </c>
      <c r="J417" s="4">
        <v>2</v>
      </c>
      <c r="K417" s="4">
        <v>3</v>
      </c>
      <c r="L417" s="10" t="s">
        <v>6172</v>
      </c>
      <c r="M417" s="7" t="s">
        <v>2663</v>
      </c>
      <c r="N417" s="7" t="s">
        <v>4207</v>
      </c>
      <c r="O417" s="10" t="s">
        <v>6172</v>
      </c>
      <c r="P417" s="7" t="s">
        <v>460</v>
      </c>
      <c r="Q417" s="10" t="s">
        <v>6172</v>
      </c>
      <c r="R417" s="10" t="s">
        <v>6172</v>
      </c>
      <c r="S417" s="10" t="s">
        <v>6172</v>
      </c>
      <c r="T417" s="10" t="s">
        <v>6172</v>
      </c>
      <c r="U417" s="10" t="s">
        <v>6172</v>
      </c>
      <c r="V417" s="10" t="s">
        <v>6172</v>
      </c>
    </row>
    <row r="418" spans="2:22" ht="38.25" x14ac:dyDescent="0.2">
      <c r="B418" s="7">
        <v>2959</v>
      </c>
      <c r="C418" s="4" t="s">
        <v>4877</v>
      </c>
      <c r="D418" s="4" t="s">
        <v>5947</v>
      </c>
      <c r="E418" s="16">
        <v>1941</v>
      </c>
      <c r="F418" s="10" t="s">
        <v>6172</v>
      </c>
      <c r="G418" s="7" t="s">
        <v>5629</v>
      </c>
      <c r="H418" s="7" t="s">
        <v>11</v>
      </c>
      <c r="I418" s="7" t="s">
        <v>1500</v>
      </c>
      <c r="J418" s="4">
        <v>0</v>
      </c>
      <c r="K418" s="4">
        <v>0</v>
      </c>
      <c r="L418" s="10" t="s">
        <v>6172</v>
      </c>
      <c r="M418" s="7" t="s">
        <v>2927</v>
      </c>
      <c r="N418" s="7" t="s">
        <v>4208</v>
      </c>
      <c r="O418" s="10" t="s">
        <v>6172</v>
      </c>
      <c r="P418" s="7" t="s">
        <v>460</v>
      </c>
      <c r="Q418" s="10" t="s">
        <v>6172</v>
      </c>
      <c r="R418" s="10" t="s">
        <v>6172</v>
      </c>
      <c r="S418" s="10" t="s">
        <v>6172</v>
      </c>
      <c r="T418" s="10" t="s">
        <v>6172</v>
      </c>
      <c r="U418" s="10" t="s">
        <v>6172</v>
      </c>
      <c r="V418" s="10" t="s">
        <v>6172</v>
      </c>
    </row>
    <row r="419" spans="2:22" ht="51" x14ac:dyDescent="0.2">
      <c r="B419" s="7">
        <v>2977</v>
      </c>
      <c r="C419" s="4" t="s">
        <v>4877</v>
      </c>
      <c r="D419" s="4" t="s">
        <v>5947</v>
      </c>
      <c r="E419" s="16">
        <v>1941</v>
      </c>
      <c r="F419" s="10" t="s">
        <v>6172</v>
      </c>
      <c r="G419" s="7" t="s">
        <v>5646</v>
      </c>
      <c r="H419" s="7" t="s">
        <v>11</v>
      </c>
      <c r="I419" s="7" t="s">
        <v>1493</v>
      </c>
      <c r="J419" s="4">
        <v>0</v>
      </c>
      <c r="K419" s="4">
        <v>1</v>
      </c>
      <c r="L419" s="10" t="s">
        <v>6172</v>
      </c>
      <c r="M419" s="7" t="s">
        <v>1917</v>
      </c>
      <c r="N419" s="7" t="s">
        <v>4209</v>
      </c>
      <c r="O419" s="10" t="s">
        <v>6172</v>
      </c>
      <c r="P419" s="7" t="s">
        <v>460</v>
      </c>
      <c r="Q419" s="10" t="s">
        <v>6172</v>
      </c>
      <c r="R419" s="10" t="s">
        <v>6172</v>
      </c>
      <c r="S419" s="10" t="s">
        <v>6172</v>
      </c>
      <c r="T419" s="10" t="s">
        <v>6172</v>
      </c>
      <c r="U419" s="10" t="s">
        <v>6172</v>
      </c>
      <c r="V419" s="10" t="s">
        <v>6172</v>
      </c>
    </row>
    <row r="420" spans="2:22" ht="38.25" x14ac:dyDescent="0.2">
      <c r="B420" s="6">
        <v>2839</v>
      </c>
      <c r="C420" s="4" t="s">
        <v>4878</v>
      </c>
      <c r="D420" s="4" t="s">
        <v>5947</v>
      </c>
      <c r="E420" s="13">
        <v>1941</v>
      </c>
      <c r="F420" s="10" t="s">
        <v>6172</v>
      </c>
      <c r="G420" s="4" t="s">
        <v>4968</v>
      </c>
      <c r="H420" s="6" t="s">
        <v>11</v>
      </c>
      <c r="I420" s="6" t="s">
        <v>1891</v>
      </c>
      <c r="J420" s="4">
        <v>1</v>
      </c>
      <c r="K420" s="4">
        <v>20</v>
      </c>
      <c r="L420" s="10" t="s">
        <v>6172</v>
      </c>
      <c r="M420" s="6" t="s">
        <v>1526</v>
      </c>
      <c r="N420" s="6" t="s">
        <v>1892</v>
      </c>
      <c r="O420" s="10" t="s">
        <v>6172</v>
      </c>
      <c r="P420" s="6" t="s">
        <v>1488</v>
      </c>
      <c r="Q420" s="10" t="s">
        <v>6172</v>
      </c>
      <c r="R420" s="10" t="s">
        <v>6172</v>
      </c>
      <c r="S420" s="10" t="s">
        <v>6172</v>
      </c>
      <c r="T420" s="10" t="s">
        <v>6172</v>
      </c>
      <c r="U420" s="10" t="s">
        <v>6172</v>
      </c>
      <c r="V420" s="10" t="s">
        <v>6172</v>
      </c>
    </row>
    <row r="421" spans="2:22" ht="38.25" x14ac:dyDescent="0.2">
      <c r="B421" s="6">
        <v>2879</v>
      </c>
      <c r="C421" s="4" t="s">
        <v>4878</v>
      </c>
      <c r="D421" s="4" t="s">
        <v>5947</v>
      </c>
      <c r="E421" s="13">
        <v>1941</v>
      </c>
      <c r="F421" s="10" t="s">
        <v>6172</v>
      </c>
      <c r="G421" s="4" t="s">
        <v>5059</v>
      </c>
      <c r="H421" s="6" t="s">
        <v>11</v>
      </c>
      <c r="I421" s="6" t="s">
        <v>1493</v>
      </c>
      <c r="J421" s="4">
        <v>0</v>
      </c>
      <c r="K421" s="4">
        <v>1</v>
      </c>
      <c r="L421" s="10" t="s">
        <v>6172</v>
      </c>
      <c r="M421" s="6" t="s">
        <v>1884</v>
      </c>
      <c r="N421" s="6" t="s">
        <v>1901</v>
      </c>
      <c r="O421" s="10" t="s">
        <v>6172</v>
      </c>
      <c r="P421" s="6" t="s">
        <v>1488</v>
      </c>
      <c r="Q421" s="10" t="s">
        <v>6172</v>
      </c>
      <c r="R421" s="10" t="s">
        <v>6172</v>
      </c>
      <c r="S421" s="10" t="s">
        <v>6172</v>
      </c>
      <c r="T421" s="10" t="s">
        <v>6172</v>
      </c>
      <c r="U421" s="10" t="s">
        <v>6172</v>
      </c>
      <c r="V421" s="10" t="s">
        <v>6172</v>
      </c>
    </row>
    <row r="422" spans="2:22" ht="38.25" x14ac:dyDescent="0.2">
      <c r="B422" s="6">
        <v>2909</v>
      </c>
      <c r="C422" s="4" t="s">
        <v>4878</v>
      </c>
      <c r="D422" s="4" t="s">
        <v>5947</v>
      </c>
      <c r="E422" s="13">
        <v>1941</v>
      </c>
      <c r="F422" s="10" t="s">
        <v>6172</v>
      </c>
      <c r="G422" s="4" t="s">
        <v>4976</v>
      </c>
      <c r="H422" s="6" t="s">
        <v>11</v>
      </c>
      <c r="I422" s="6" t="s">
        <v>1532</v>
      </c>
      <c r="J422" s="4">
        <v>1</v>
      </c>
      <c r="K422" s="4">
        <v>1</v>
      </c>
      <c r="L422" s="10" t="s">
        <v>6172</v>
      </c>
      <c r="M422" s="6" t="s">
        <v>1912</v>
      </c>
      <c r="N422" s="6" t="s">
        <v>1913</v>
      </c>
      <c r="O422" s="10" t="s">
        <v>6172</v>
      </c>
      <c r="P422" s="6" t="s">
        <v>1488</v>
      </c>
      <c r="Q422" s="10" t="s">
        <v>6172</v>
      </c>
      <c r="R422" s="10" t="s">
        <v>6172</v>
      </c>
      <c r="S422" s="10" t="s">
        <v>6172</v>
      </c>
      <c r="T422" s="10" t="s">
        <v>6172</v>
      </c>
      <c r="U422" s="10" t="s">
        <v>6172</v>
      </c>
      <c r="V422" s="10" t="s">
        <v>6172</v>
      </c>
    </row>
    <row r="423" spans="2:22" ht="25.5" x14ac:dyDescent="0.2">
      <c r="B423" s="6">
        <v>2929</v>
      </c>
      <c r="C423" s="4" t="s">
        <v>4878</v>
      </c>
      <c r="D423" s="4" t="s">
        <v>5947</v>
      </c>
      <c r="E423" s="13">
        <v>1941</v>
      </c>
      <c r="F423" s="10" t="s">
        <v>6172</v>
      </c>
      <c r="G423" s="4" t="s">
        <v>4977</v>
      </c>
      <c r="H423" s="6" t="s">
        <v>11</v>
      </c>
      <c r="I423" s="6" t="s">
        <v>1489</v>
      </c>
      <c r="J423" s="4">
        <v>1</v>
      </c>
      <c r="K423" s="4">
        <v>0</v>
      </c>
      <c r="L423" s="10" t="s">
        <v>6172</v>
      </c>
      <c r="M423" s="6" t="s">
        <v>1581</v>
      </c>
      <c r="N423" s="6" t="s">
        <v>1930</v>
      </c>
      <c r="O423" s="10" t="s">
        <v>6172</v>
      </c>
      <c r="P423" s="6" t="s">
        <v>1510</v>
      </c>
      <c r="Q423" s="10" t="s">
        <v>6172</v>
      </c>
      <c r="R423" s="10" t="s">
        <v>6172</v>
      </c>
      <c r="S423" s="10" t="s">
        <v>6172</v>
      </c>
      <c r="T423" s="10" t="s">
        <v>6172</v>
      </c>
      <c r="U423" s="10" t="s">
        <v>6172</v>
      </c>
      <c r="V423" s="10" t="s">
        <v>6172</v>
      </c>
    </row>
    <row r="424" spans="2:22" ht="38.25" x14ac:dyDescent="0.2">
      <c r="B424" s="6">
        <v>2930</v>
      </c>
      <c r="C424" s="4" t="s">
        <v>4878</v>
      </c>
      <c r="D424" s="4" t="s">
        <v>5947</v>
      </c>
      <c r="E424" s="13">
        <v>1941</v>
      </c>
      <c r="F424" s="10" t="s">
        <v>6172</v>
      </c>
      <c r="G424" s="4" t="s">
        <v>4977</v>
      </c>
      <c r="H424" s="6" t="s">
        <v>11</v>
      </c>
      <c r="I424" s="6" t="s">
        <v>1511</v>
      </c>
      <c r="J424" s="4">
        <v>0</v>
      </c>
      <c r="K424" s="4">
        <v>2</v>
      </c>
      <c r="L424" s="10" t="s">
        <v>6172</v>
      </c>
      <c r="M424" s="6" t="s">
        <v>1931</v>
      </c>
      <c r="N424" s="6" t="s">
        <v>1932</v>
      </c>
      <c r="O424" s="10" t="s">
        <v>6172</v>
      </c>
      <c r="P424" s="6" t="s">
        <v>1488</v>
      </c>
      <c r="Q424" s="10" t="s">
        <v>6172</v>
      </c>
      <c r="R424" s="10" t="s">
        <v>6172</v>
      </c>
      <c r="S424" s="10" t="s">
        <v>6172</v>
      </c>
      <c r="T424" s="10" t="s">
        <v>6172</v>
      </c>
      <c r="U424" s="10" t="s">
        <v>6172</v>
      </c>
      <c r="V424" s="10" t="s">
        <v>6172</v>
      </c>
    </row>
    <row r="425" spans="2:22" ht="51" x14ac:dyDescent="0.2">
      <c r="B425" s="6">
        <v>2961</v>
      </c>
      <c r="C425" s="4" t="s">
        <v>4878</v>
      </c>
      <c r="D425" s="4" t="s">
        <v>5947</v>
      </c>
      <c r="E425" s="13">
        <v>1941</v>
      </c>
      <c r="F425" s="10" t="s">
        <v>6172</v>
      </c>
      <c r="G425" s="4" t="s">
        <v>4968</v>
      </c>
      <c r="H425" s="6" t="s">
        <v>11</v>
      </c>
      <c r="I425" s="6" t="s">
        <v>1493</v>
      </c>
      <c r="J425" s="4">
        <v>0</v>
      </c>
      <c r="K425" s="4">
        <v>1</v>
      </c>
      <c r="L425" s="10" t="s">
        <v>6172</v>
      </c>
      <c r="M425" s="6" t="s">
        <v>1917</v>
      </c>
      <c r="N425" s="6" t="s">
        <v>1938</v>
      </c>
      <c r="O425" s="10" t="s">
        <v>6172</v>
      </c>
      <c r="P425" s="6" t="s">
        <v>460</v>
      </c>
      <c r="Q425" s="10" t="s">
        <v>6172</v>
      </c>
      <c r="R425" s="10" t="s">
        <v>6172</v>
      </c>
      <c r="S425" s="10" t="s">
        <v>6172</v>
      </c>
      <c r="T425" s="10" t="s">
        <v>6172</v>
      </c>
      <c r="U425" s="10" t="s">
        <v>6172</v>
      </c>
      <c r="V425" s="10" t="s">
        <v>6172</v>
      </c>
    </row>
    <row r="426" spans="2:22" ht="38.25" x14ac:dyDescent="0.2">
      <c r="B426" s="6">
        <v>2963</v>
      </c>
      <c r="C426" s="4" t="s">
        <v>4878</v>
      </c>
      <c r="D426" s="4" t="s">
        <v>5947</v>
      </c>
      <c r="E426" s="13">
        <v>1941</v>
      </c>
      <c r="F426" s="10" t="s">
        <v>6172</v>
      </c>
      <c r="G426" s="4" t="s">
        <v>4968</v>
      </c>
      <c r="H426" s="6" t="s">
        <v>11</v>
      </c>
      <c r="I426" s="6" t="s">
        <v>1646</v>
      </c>
      <c r="J426" s="4">
        <v>0</v>
      </c>
      <c r="K426" s="4">
        <v>5</v>
      </c>
      <c r="L426" s="10" t="s">
        <v>6172</v>
      </c>
      <c r="M426" s="6" t="s">
        <v>1939</v>
      </c>
      <c r="N426" s="6" t="s">
        <v>1940</v>
      </c>
      <c r="O426" s="10" t="s">
        <v>6172</v>
      </c>
      <c r="P426" s="6" t="s">
        <v>1488</v>
      </c>
      <c r="Q426" s="10" t="s">
        <v>6172</v>
      </c>
      <c r="R426" s="10" t="s">
        <v>6172</v>
      </c>
      <c r="S426" s="10" t="s">
        <v>6172</v>
      </c>
      <c r="T426" s="10" t="s">
        <v>6172</v>
      </c>
      <c r="U426" s="10" t="s">
        <v>6172</v>
      </c>
      <c r="V426" s="10" t="s">
        <v>6172</v>
      </c>
    </row>
    <row r="427" spans="2:22" ht="51" x14ac:dyDescent="0.2">
      <c r="B427" s="7">
        <v>4650</v>
      </c>
      <c r="C427" s="4" t="s">
        <v>4875</v>
      </c>
      <c r="D427" s="4" t="s">
        <v>5947</v>
      </c>
      <c r="E427" s="16">
        <v>1942</v>
      </c>
      <c r="F427" s="10" t="s">
        <v>6172</v>
      </c>
      <c r="G427" s="4" t="s">
        <v>5243</v>
      </c>
      <c r="H427" s="6" t="s">
        <v>432</v>
      </c>
      <c r="I427" s="7" t="s">
        <v>3950</v>
      </c>
      <c r="J427" s="4">
        <v>5</v>
      </c>
      <c r="K427" s="4">
        <v>4</v>
      </c>
      <c r="L427" s="10" t="s">
        <v>6172</v>
      </c>
      <c r="M427" s="7" t="s">
        <v>1490</v>
      </c>
      <c r="N427" s="7" t="s">
        <v>3984</v>
      </c>
      <c r="O427" s="10" t="s">
        <v>6172</v>
      </c>
      <c r="P427" s="7" t="s">
        <v>460</v>
      </c>
      <c r="Q427" s="10" t="s">
        <v>6172</v>
      </c>
      <c r="R427" s="10" t="s">
        <v>6172</v>
      </c>
      <c r="S427" s="10" t="s">
        <v>6172</v>
      </c>
      <c r="T427" s="10" t="s">
        <v>6172</v>
      </c>
      <c r="U427" s="10" t="s">
        <v>6172</v>
      </c>
      <c r="V427" s="10" t="s">
        <v>6172</v>
      </c>
    </row>
    <row r="428" spans="2:22" ht="38.25" x14ac:dyDescent="0.2">
      <c r="B428" s="7">
        <v>1415</v>
      </c>
      <c r="C428" s="4" t="s">
        <v>4884</v>
      </c>
      <c r="D428" s="4" t="s">
        <v>5947</v>
      </c>
      <c r="E428" s="16">
        <v>1941</v>
      </c>
      <c r="F428" s="10" t="s">
        <v>6172</v>
      </c>
      <c r="G428" s="4" t="s">
        <v>4979</v>
      </c>
      <c r="H428" s="6" t="s">
        <v>11</v>
      </c>
      <c r="I428" s="7" t="s">
        <v>4638</v>
      </c>
      <c r="J428" s="4">
        <v>3</v>
      </c>
      <c r="K428" s="4">
        <v>15</v>
      </c>
      <c r="L428" s="10" t="s">
        <v>6172</v>
      </c>
      <c r="M428" s="7" t="s">
        <v>2008</v>
      </c>
      <c r="N428" s="7" t="s">
        <v>4639</v>
      </c>
      <c r="O428" s="10" t="s">
        <v>6172</v>
      </c>
      <c r="P428" s="7" t="s">
        <v>1518</v>
      </c>
      <c r="Q428" s="10" t="s">
        <v>6172</v>
      </c>
      <c r="R428" s="10" t="s">
        <v>6172</v>
      </c>
      <c r="S428" s="10" t="s">
        <v>6172</v>
      </c>
      <c r="T428" s="10" t="s">
        <v>6172</v>
      </c>
      <c r="U428" s="10" t="s">
        <v>6172</v>
      </c>
      <c r="V428" s="10" t="s">
        <v>6172</v>
      </c>
    </row>
    <row r="429" spans="2:22" ht="38.25" x14ac:dyDescent="0.2">
      <c r="B429" s="5">
        <v>2878</v>
      </c>
      <c r="C429" s="4" t="s">
        <v>4885</v>
      </c>
      <c r="D429" s="4" t="s">
        <v>5947</v>
      </c>
      <c r="E429" s="15">
        <v>1941</v>
      </c>
      <c r="F429" s="10" t="s">
        <v>6172</v>
      </c>
      <c r="G429" s="4" t="s">
        <v>4965</v>
      </c>
      <c r="H429" s="6" t="s">
        <v>11</v>
      </c>
      <c r="I429" s="6" t="s">
        <v>1493</v>
      </c>
      <c r="J429" s="4">
        <v>0</v>
      </c>
      <c r="K429" s="4">
        <v>1</v>
      </c>
      <c r="L429" s="10" t="s">
        <v>6172</v>
      </c>
      <c r="M429" s="5" t="s">
        <v>3088</v>
      </c>
      <c r="N429" s="6" t="s">
        <v>3089</v>
      </c>
      <c r="O429" s="10" t="s">
        <v>6172</v>
      </c>
      <c r="P429" s="5" t="s">
        <v>460</v>
      </c>
      <c r="Q429" s="10" t="s">
        <v>6172</v>
      </c>
      <c r="R429" s="10" t="s">
        <v>6172</v>
      </c>
      <c r="S429" s="10" t="s">
        <v>6172</v>
      </c>
      <c r="T429" s="10" t="s">
        <v>6172</v>
      </c>
      <c r="U429" s="10" t="s">
        <v>6172</v>
      </c>
      <c r="V429" s="10" t="s">
        <v>6172</v>
      </c>
    </row>
    <row r="430" spans="2:22" ht="51" x14ac:dyDescent="0.2">
      <c r="B430" s="6">
        <v>2804</v>
      </c>
      <c r="C430" s="4" t="s">
        <v>4886</v>
      </c>
      <c r="D430" s="4" t="s">
        <v>5947</v>
      </c>
      <c r="E430" s="13">
        <v>1941</v>
      </c>
      <c r="F430" s="10" t="s">
        <v>6172</v>
      </c>
      <c r="G430" s="4" t="s">
        <v>4973</v>
      </c>
      <c r="H430" s="6" t="s">
        <v>11</v>
      </c>
      <c r="I430" s="6" t="s">
        <v>1511</v>
      </c>
      <c r="J430" s="4">
        <v>0</v>
      </c>
      <c r="K430" s="4">
        <v>2</v>
      </c>
      <c r="L430" s="10" t="s">
        <v>6172</v>
      </c>
      <c r="M430" s="6" t="s">
        <v>1569</v>
      </c>
      <c r="N430" s="6" t="s">
        <v>3354</v>
      </c>
      <c r="O430" s="10" t="s">
        <v>6172</v>
      </c>
      <c r="P430" s="6" t="s">
        <v>460</v>
      </c>
      <c r="Q430" s="10" t="s">
        <v>6172</v>
      </c>
      <c r="R430" s="10" t="s">
        <v>6172</v>
      </c>
      <c r="S430" s="10" t="s">
        <v>6172</v>
      </c>
      <c r="T430" s="10" t="s">
        <v>6172</v>
      </c>
      <c r="U430" s="10" t="s">
        <v>6172</v>
      </c>
      <c r="V430" s="10" t="s">
        <v>6172</v>
      </c>
    </row>
    <row r="431" spans="2:22" ht="51" x14ac:dyDescent="0.2">
      <c r="B431" s="6">
        <v>2962</v>
      </c>
      <c r="C431" s="4" t="s">
        <v>4886</v>
      </c>
      <c r="D431" s="4" t="s">
        <v>5947</v>
      </c>
      <c r="E431" s="13">
        <v>1941</v>
      </c>
      <c r="F431" s="10" t="s">
        <v>6172</v>
      </c>
      <c r="G431" s="4" t="s">
        <v>4968</v>
      </c>
      <c r="H431" s="6" t="s">
        <v>11</v>
      </c>
      <c r="I431" s="6" t="s">
        <v>1493</v>
      </c>
      <c r="J431" s="4">
        <v>0</v>
      </c>
      <c r="K431" s="4">
        <v>1</v>
      </c>
      <c r="L431" s="10" t="s">
        <v>6172</v>
      </c>
      <c r="M431" s="6" t="s">
        <v>1569</v>
      </c>
      <c r="N431" s="6" t="s">
        <v>3359</v>
      </c>
      <c r="O431" s="10" t="s">
        <v>6172</v>
      </c>
      <c r="P431" s="6" t="s">
        <v>460</v>
      </c>
      <c r="Q431" s="10" t="s">
        <v>6172</v>
      </c>
      <c r="R431" s="10" t="s">
        <v>6172</v>
      </c>
      <c r="S431" s="10" t="s">
        <v>6172</v>
      </c>
      <c r="T431" s="10" t="s">
        <v>6172</v>
      </c>
      <c r="U431" s="10" t="s">
        <v>6172</v>
      </c>
      <c r="V431" s="10" t="s">
        <v>6172</v>
      </c>
    </row>
    <row r="432" spans="2:22" ht="51" x14ac:dyDescent="0.2">
      <c r="B432" s="9">
        <v>2932</v>
      </c>
      <c r="C432" s="8" t="s">
        <v>4873</v>
      </c>
      <c r="D432" s="4" t="s">
        <v>5947</v>
      </c>
      <c r="E432" s="10">
        <v>1942</v>
      </c>
      <c r="F432" s="10" t="s">
        <v>6172</v>
      </c>
      <c r="G432" s="10" t="s">
        <v>6172</v>
      </c>
      <c r="H432" s="6" t="s">
        <v>11</v>
      </c>
      <c r="I432" s="2" t="s">
        <v>336</v>
      </c>
      <c r="J432" s="4">
        <v>0</v>
      </c>
      <c r="K432" s="4">
        <v>6</v>
      </c>
      <c r="L432" s="10" t="s">
        <v>6172</v>
      </c>
      <c r="M432" s="10" t="s">
        <v>6172</v>
      </c>
      <c r="N432" s="2" t="s">
        <v>4859</v>
      </c>
      <c r="O432" s="2" t="s">
        <v>322</v>
      </c>
      <c r="P432" s="2" t="s">
        <v>337</v>
      </c>
      <c r="Q432" s="2" t="s">
        <v>338</v>
      </c>
      <c r="R432" s="2" t="s">
        <v>339</v>
      </c>
      <c r="S432" s="2" t="s">
        <v>340</v>
      </c>
      <c r="T432" s="2" t="s">
        <v>341</v>
      </c>
      <c r="U432" s="2" t="s">
        <v>342</v>
      </c>
      <c r="V432" s="10" t="s">
        <v>6172</v>
      </c>
    </row>
    <row r="433" spans="2:22" ht="51" x14ac:dyDescent="0.2">
      <c r="B433" s="5">
        <v>2873</v>
      </c>
      <c r="C433" s="4" t="s">
        <v>4870</v>
      </c>
      <c r="D433" s="4" t="s">
        <v>5947</v>
      </c>
      <c r="E433" s="15">
        <v>1942</v>
      </c>
      <c r="F433" s="10" t="s">
        <v>6172</v>
      </c>
      <c r="G433" s="4" t="s">
        <v>4975</v>
      </c>
      <c r="H433" s="6" t="s">
        <v>11</v>
      </c>
      <c r="I433" s="6" t="s">
        <v>1700</v>
      </c>
      <c r="J433" s="4">
        <v>0</v>
      </c>
      <c r="K433" s="4">
        <v>4</v>
      </c>
      <c r="L433" s="10" t="s">
        <v>6172</v>
      </c>
      <c r="M433" s="5" t="s">
        <v>3483</v>
      </c>
      <c r="N433" s="6" t="s">
        <v>3484</v>
      </c>
      <c r="O433" s="10" t="s">
        <v>6172</v>
      </c>
      <c r="P433" s="5" t="s">
        <v>1488</v>
      </c>
      <c r="Q433" s="10" t="s">
        <v>6172</v>
      </c>
      <c r="R433" s="10" t="s">
        <v>6172</v>
      </c>
      <c r="S433" s="10" t="s">
        <v>6172</v>
      </c>
      <c r="T433" s="10" t="s">
        <v>6172</v>
      </c>
      <c r="U433" s="10" t="s">
        <v>6172</v>
      </c>
      <c r="V433" s="10" t="s">
        <v>6172</v>
      </c>
    </row>
    <row r="434" spans="2:22" ht="38.25" x14ac:dyDescent="0.2">
      <c r="B434" s="5">
        <v>2874</v>
      </c>
      <c r="C434" s="4" t="s">
        <v>4870</v>
      </c>
      <c r="D434" s="4" t="s">
        <v>5947</v>
      </c>
      <c r="E434" s="15">
        <v>1942</v>
      </c>
      <c r="F434" s="10" t="s">
        <v>6172</v>
      </c>
      <c r="G434" s="4" t="s">
        <v>4975</v>
      </c>
      <c r="H434" s="6" t="s">
        <v>11</v>
      </c>
      <c r="I434" s="6" t="s">
        <v>1511</v>
      </c>
      <c r="J434" s="4">
        <v>0</v>
      </c>
      <c r="K434" s="4">
        <v>2</v>
      </c>
      <c r="L434" s="10" t="s">
        <v>6172</v>
      </c>
      <c r="M434" s="5" t="s">
        <v>3483</v>
      </c>
      <c r="N434" s="6" t="s">
        <v>3485</v>
      </c>
      <c r="O434" s="10" t="s">
        <v>6172</v>
      </c>
      <c r="P434" s="5" t="s">
        <v>460</v>
      </c>
      <c r="Q434" s="10" t="s">
        <v>6172</v>
      </c>
      <c r="R434" s="10" t="s">
        <v>6172</v>
      </c>
      <c r="S434" s="10" t="s">
        <v>6172</v>
      </c>
      <c r="T434" s="10" t="s">
        <v>6172</v>
      </c>
      <c r="U434" s="10" t="s">
        <v>6172</v>
      </c>
      <c r="V434" s="10" t="s">
        <v>6172</v>
      </c>
    </row>
    <row r="435" spans="2:22" ht="38.25" x14ac:dyDescent="0.2">
      <c r="B435" s="5">
        <v>2896</v>
      </c>
      <c r="C435" s="4" t="s">
        <v>4870</v>
      </c>
      <c r="D435" s="4" t="s">
        <v>5947</v>
      </c>
      <c r="E435" s="15">
        <v>1942</v>
      </c>
      <c r="F435" s="10" t="s">
        <v>6172</v>
      </c>
      <c r="G435" s="4" t="s">
        <v>4976</v>
      </c>
      <c r="H435" s="6" t="s">
        <v>11</v>
      </c>
      <c r="I435" s="6" t="s">
        <v>3183</v>
      </c>
      <c r="J435" s="4">
        <v>0</v>
      </c>
      <c r="K435" s="4">
        <v>7</v>
      </c>
      <c r="L435" s="10" t="s">
        <v>6172</v>
      </c>
      <c r="M435" s="5" t="s">
        <v>3489</v>
      </c>
      <c r="N435" s="6" t="s">
        <v>3490</v>
      </c>
      <c r="O435" s="10" t="s">
        <v>6172</v>
      </c>
      <c r="P435" s="5" t="s">
        <v>1488</v>
      </c>
      <c r="Q435" s="10" t="s">
        <v>6172</v>
      </c>
      <c r="R435" s="10" t="s">
        <v>6172</v>
      </c>
      <c r="S435" s="10" t="s">
        <v>6172</v>
      </c>
      <c r="T435" s="10" t="s">
        <v>6172</v>
      </c>
      <c r="U435" s="10" t="s">
        <v>6172</v>
      </c>
      <c r="V435" s="10" t="s">
        <v>6172</v>
      </c>
    </row>
    <row r="436" spans="2:22" ht="51" x14ac:dyDescent="0.2">
      <c r="B436" s="5">
        <v>3050</v>
      </c>
      <c r="C436" s="4" t="s">
        <v>4870</v>
      </c>
      <c r="D436" s="4" t="s">
        <v>5947</v>
      </c>
      <c r="E436" s="15">
        <v>1942</v>
      </c>
      <c r="F436" s="10" t="s">
        <v>6172</v>
      </c>
      <c r="G436" s="4" t="s">
        <v>4968</v>
      </c>
      <c r="H436" s="6" t="s">
        <v>11</v>
      </c>
      <c r="I436" s="6" t="s">
        <v>1579</v>
      </c>
      <c r="J436" s="4">
        <v>0</v>
      </c>
      <c r="K436" s="4">
        <v>3</v>
      </c>
      <c r="L436" s="10" t="s">
        <v>6172</v>
      </c>
      <c r="M436" s="5" t="s">
        <v>3517</v>
      </c>
      <c r="N436" s="6" t="s">
        <v>3518</v>
      </c>
      <c r="O436" s="10" t="s">
        <v>6172</v>
      </c>
      <c r="P436" s="5" t="s">
        <v>1510</v>
      </c>
      <c r="Q436" s="10" t="s">
        <v>6172</v>
      </c>
      <c r="R436" s="10" t="s">
        <v>6172</v>
      </c>
      <c r="S436" s="10" t="s">
        <v>6172</v>
      </c>
      <c r="T436" s="10" t="s">
        <v>6172</v>
      </c>
      <c r="U436" s="10" t="s">
        <v>6172</v>
      </c>
      <c r="V436" s="10" t="s">
        <v>6172</v>
      </c>
    </row>
    <row r="437" spans="2:22" ht="51" x14ac:dyDescent="0.2">
      <c r="B437" s="5">
        <v>3052</v>
      </c>
      <c r="C437" s="4" t="s">
        <v>4870</v>
      </c>
      <c r="D437" s="4" t="s">
        <v>5947</v>
      </c>
      <c r="E437" s="15">
        <v>1942</v>
      </c>
      <c r="F437" s="10" t="s">
        <v>6172</v>
      </c>
      <c r="G437" s="4" t="s">
        <v>4968</v>
      </c>
      <c r="H437" s="6" t="s">
        <v>11</v>
      </c>
      <c r="I437" s="6" t="s">
        <v>3519</v>
      </c>
      <c r="J437" s="4">
        <v>1</v>
      </c>
      <c r="K437" s="4">
        <v>9</v>
      </c>
      <c r="L437" s="10" t="s">
        <v>6172</v>
      </c>
      <c r="M437" s="5" t="s">
        <v>3520</v>
      </c>
      <c r="N437" s="6" t="s">
        <v>3521</v>
      </c>
      <c r="O437" s="10" t="s">
        <v>6172</v>
      </c>
      <c r="P437" s="5" t="s">
        <v>3439</v>
      </c>
      <c r="Q437" s="10" t="s">
        <v>6172</v>
      </c>
      <c r="R437" s="10" t="s">
        <v>6172</v>
      </c>
      <c r="S437" s="10" t="s">
        <v>6172</v>
      </c>
      <c r="T437" s="10" t="s">
        <v>6172</v>
      </c>
      <c r="U437" s="10" t="s">
        <v>6172</v>
      </c>
      <c r="V437" s="10" t="s">
        <v>6172</v>
      </c>
    </row>
    <row r="438" spans="2:22" ht="51" x14ac:dyDescent="0.2">
      <c r="B438" s="7">
        <v>2860</v>
      </c>
      <c r="C438" s="4" t="s">
        <v>4871</v>
      </c>
      <c r="D438" s="4" t="s">
        <v>5947</v>
      </c>
      <c r="E438" s="16">
        <v>1943</v>
      </c>
      <c r="F438" s="10" t="s">
        <v>6172</v>
      </c>
      <c r="G438" s="4" t="s">
        <v>4973</v>
      </c>
      <c r="H438" s="6" t="s">
        <v>11</v>
      </c>
      <c r="I438" s="7" t="s">
        <v>1493</v>
      </c>
      <c r="J438" s="4">
        <v>0</v>
      </c>
      <c r="K438" s="4">
        <v>1</v>
      </c>
      <c r="L438" s="10" t="s">
        <v>6172</v>
      </c>
      <c r="M438" s="7" t="s">
        <v>1514</v>
      </c>
      <c r="N438" s="7" t="s">
        <v>1515</v>
      </c>
      <c r="O438" s="7" t="s">
        <v>460</v>
      </c>
      <c r="P438" s="7" t="s">
        <v>350</v>
      </c>
      <c r="Q438" s="7" t="s">
        <v>30</v>
      </c>
      <c r="R438" s="7" t="s">
        <v>5974</v>
      </c>
      <c r="S438" s="7" t="s">
        <v>5975</v>
      </c>
      <c r="T438" s="10" t="s">
        <v>6172</v>
      </c>
      <c r="U438" s="10" t="s">
        <v>6172</v>
      </c>
      <c r="V438" s="10" t="s">
        <v>6172</v>
      </c>
    </row>
    <row r="439" spans="2:22" ht="51" x14ac:dyDescent="0.2">
      <c r="B439" s="7">
        <v>2898</v>
      </c>
      <c r="C439" s="4" t="s">
        <v>4871</v>
      </c>
      <c r="D439" s="4" t="s">
        <v>5947</v>
      </c>
      <c r="E439" s="16">
        <v>1942</v>
      </c>
      <c r="F439" s="10" t="s">
        <v>6172</v>
      </c>
      <c r="G439" s="4" t="s">
        <v>4976</v>
      </c>
      <c r="H439" s="6" t="s">
        <v>11</v>
      </c>
      <c r="I439" s="7" t="s">
        <v>1489</v>
      </c>
      <c r="J439" s="4">
        <v>1</v>
      </c>
      <c r="K439" s="4">
        <v>0</v>
      </c>
      <c r="L439" s="10" t="s">
        <v>6172</v>
      </c>
      <c r="M439" s="7" t="s">
        <v>1516</v>
      </c>
      <c r="N439" s="7" t="s">
        <v>1517</v>
      </c>
      <c r="O439" s="7" t="s">
        <v>1518</v>
      </c>
      <c r="P439" s="7" t="s">
        <v>23</v>
      </c>
      <c r="Q439" s="7" t="s">
        <v>5976</v>
      </c>
      <c r="R439" s="7" t="s">
        <v>5977</v>
      </c>
      <c r="S439" s="7" t="s">
        <v>5978</v>
      </c>
      <c r="T439" s="10" t="s">
        <v>6172</v>
      </c>
      <c r="U439" s="10" t="s">
        <v>6172</v>
      </c>
      <c r="V439" s="10" t="s">
        <v>6172</v>
      </c>
    </row>
    <row r="440" spans="2:22" ht="25.5" x14ac:dyDescent="0.2">
      <c r="B440" s="7">
        <v>2940</v>
      </c>
      <c r="C440" s="4" t="s">
        <v>4871</v>
      </c>
      <c r="D440" s="4" t="s">
        <v>5947</v>
      </c>
      <c r="E440" s="16">
        <v>1945</v>
      </c>
      <c r="F440" s="10" t="s">
        <v>6172</v>
      </c>
      <c r="G440" s="4" t="s">
        <v>4977</v>
      </c>
      <c r="H440" s="6" t="s">
        <v>11</v>
      </c>
      <c r="I440" s="7" t="s">
        <v>1511</v>
      </c>
      <c r="J440" s="4">
        <v>0</v>
      </c>
      <c r="K440" s="4">
        <v>2</v>
      </c>
      <c r="L440" s="10" t="s">
        <v>6172</v>
      </c>
      <c r="M440" s="7" t="s">
        <v>1519</v>
      </c>
      <c r="N440" s="7" t="s">
        <v>1520</v>
      </c>
      <c r="O440" s="7" t="s">
        <v>1488</v>
      </c>
      <c r="P440" s="7" t="s">
        <v>350</v>
      </c>
      <c r="Q440" s="7" t="s">
        <v>5979</v>
      </c>
      <c r="R440" s="7" t="s">
        <v>1233</v>
      </c>
      <c r="S440" s="7" t="s">
        <v>5980</v>
      </c>
      <c r="T440" s="10" t="s">
        <v>6172</v>
      </c>
      <c r="U440" s="10" t="s">
        <v>6172</v>
      </c>
      <c r="V440" s="10" t="s">
        <v>6172</v>
      </c>
    </row>
    <row r="441" spans="2:22" ht="51" x14ac:dyDescent="0.2">
      <c r="B441" s="7">
        <v>2954</v>
      </c>
      <c r="C441" s="4" t="s">
        <v>4871</v>
      </c>
      <c r="D441" s="4" t="s">
        <v>5947</v>
      </c>
      <c r="E441" s="16">
        <v>1942</v>
      </c>
      <c r="F441" s="10" t="s">
        <v>6172</v>
      </c>
      <c r="G441" s="4" t="s">
        <v>4959</v>
      </c>
      <c r="H441" s="6" t="s">
        <v>11</v>
      </c>
      <c r="I441" s="7" t="s">
        <v>1493</v>
      </c>
      <c r="J441" s="4">
        <v>0</v>
      </c>
      <c r="K441" s="4">
        <v>1</v>
      </c>
      <c r="L441" s="10" t="s">
        <v>6172</v>
      </c>
      <c r="M441" s="7" t="s">
        <v>1521</v>
      </c>
      <c r="N441" s="7" t="s">
        <v>1522</v>
      </c>
      <c r="O441" s="7" t="s">
        <v>460</v>
      </c>
      <c r="P441" s="7" t="s">
        <v>23</v>
      </c>
      <c r="Q441" s="7" t="s">
        <v>5981</v>
      </c>
      <c r="R441" s="7" t="s">
        <v>5977</v>
      </c>
      <c r="S441" s="7" t="s">
        <v>5982</v>
      </c>
      <c r="T441" s="10" t="s">
        <v>6172</v>
      </c>
      <c r="U441" s="10" t="s">
        <v>6172</v>
      </c>
      <c r="V441" s="10" t="s">
        <v>6172</v>
      </c>
    </row>
    <row r="442" spans="2:22" ht="51" x14ac:dyDescent="0.2">
      <c r="B442" s="7">
        <v>4805</v>
      </c>
      <c r="C442" s="4" t="s">
        <v>4875</v>
      </c>
      <c r="D442" s="4" t="s">
        <v>5947</v>
      </c>
      <c r="E442" s="16">
        <v>1942</v>
      </c>
      <c r="F442" s="10" t="s">
        <v>6172</v>
      </c>
      <c r="G442" s="4" t="s">
        <v>5368</v>
      </c>
      <c r="H442" s="6" t="s">
        <v>432</v>
      </c>
      <c r="I442" s="7" t="s">
        <v>1553</v>
      </c>
      <c r="J442" s="4">
        <v>2</v>
      </c>
      <c r="K442" s="4">
        <v>0</v>
      </c>
      <c r="L442" s="10" t="s">
        <v>6172</v>
      </c>
      <c r="M442" s="7" t="s">
        <v>2095</v>
      </c>
      <c r="N442" s="7" t="s">
        <v>3985</v>
      </c>
      <c r="O442" s="10" t="s">
        <v>6172</v>
      </c>
      <c r="P442" s="7" t="s">
        <v>1784</v>
      </c>
      <c r="Q442" s="10" t="s">
        <v>6172</v>
      </c>
      <c r="R442" s="10" t="s">
        <v>6172</v>
      </c>
      <c r="S442" s="10" t="s">
        <v>6172</v>
      </c>
      <c r="T442" s="10" t="s">
        <v>6172</v>
      </c>
      <c r="U442" s="10" t="s">
        <v>6172</v>
      </c>
      <c r="V442" s="10" t="s">
        <v>6172</v>
      </c>
    </row>
    <row r="443" spans="2:22" ht="51" x14ac:dyDescent="0.2">
      <c r="B443" s="6">
        <v>4827</v>
      </c>
      <c r="C443" s="4" t="s">
        <v>4878</v>
      </c>
      <c r="D443" s="4" t="s">
        <v>5947</v>
      </c>
      <c r="E443" s="13">
        <v>1942</v>
      </c>
      <c r="F443" s="10" t="s">
        <v>6172</v>
      </c>
      <c r="G443" s="10" t="s">
        <v>6172</v>
      </c>
      <c r="H443" s="6" t="s">
        <v>432</v>
      </c>
      <c r="I443" s="6" t="s">
        <v>2086</v>
      </c>
      <c r="J443" s="4">
        <v>0</v>
      </c>
      <c r="K443" s="4">
        <v>15</v>
      </c>
      <c r="L443" s="10" t="s">
        <v>6172</v>
      </c>
      <c r="M443" s="6" t="s">
        <v>2087</v>
      </c>
      <c r="N443" s="6" t="s">
        <v>2088</v>
      </c>
      <c r="O443" s="10" t="s">
        <v>6172</v>
      </c>
      <c r="P443" s="6" t="s">
        <v>1510</v>
      </c>
      <c r="Q443" s="10" t="s">
        <v>6172</v>
      </c>
      <c r="R443" s="10" t="s">
        <v>6172</v>
      </c>
      <c r="S443" s="10" t="s">
        <v>6172</v>
      </c>
      <c r="T443" s="10" t="s">
        <v>6172</v>
      </c>
      <c r="U443" s="10" t="s">
        <v>6172</v>
      </c>
      <c r="V443" s="10" t="s">
        <v>6172</v>
      </c>
    </row>
    <row r="444" spans="2:22" ht="51" x14ac:dyDescent="0.2">
      <c r="B444" s="7">
        <v>8462</v>
      </c>
      <c r="C444" s="4" t="s">
        <v>4875</v>
      </c>
      <c r="D444" s="4" t="s">
        <v>5947</v>
      </c>
      <c r="E444" s="16">
        <v>1942</v>
      </c>
      <c r="F444" s="10" t="s">
        <v>6172</v>
      </c>
      <c r="G444" s="4" t="s">
        <v>4985</v>
      </c>
      <c r="H444" s="6" t="s">
        <v>11</v>
      </c>
      <c r="I444" s="7" t="s">
        <v>1638</v>
      </c>
      <c r="J444" s="4">
        <v>1</v>
      </c>
      <c r="K444" s="4">
        <v>3</v>
      </c>
      <c r="L444" s="10" t="s">
        <v>6172</v>
      </c>
      <c r="M444" s="7" t="s">
        <v>2215</v>
      </c>
      <c r="N444" s="7" t="s">
        <v>4015</v>
      </c>
      <c r="O444" s="10" t="s">
        <v>6172</v>
      </c>
      <c r="P444" s="7" t="s">
        <v>4016</v>
      </c>
      <c r="Q444" s="10" t="s">
        <v>6172</v>
      </c>
      <c r="R444" s="10" t="s">
        <v>6172</v>
      </c>
      <c r="S444" s="10" t="s">
        <v>6172</v>
      </c>
      <c r="T444" s="10" t="s">
        <v>6172</v>
      </c>
      <c r="U444" s="10" t="s">
        <v>6172</v>
      </c>
      <c r="V444" s="10" t="s">
        <v>6172</v>
      </c>
    </row>
    <row r="445" spans="2:22" ht="51" x14ac:dyDescent="0.2">
      <c r="B445" s="7">
        <v>2880</v>
      </c>
      <c r="C445" s="4" t="s">
        <v>4877</v>
      </c>
      <c r="D445" s="4" t="s">
        <v>5947</v>
      </c>
      <c r="E445" s="16">
        <v>1942</v>
      </c>
      <c r="F445" s="10" t="s">
        <v>6172</v>
      </c>
      <c r="G445" s="7" t="s">
        <v>4197</v>
      </c>
      <c r="H445" s="7" t="s">
        <v>11</v>
      </c>
      <c r="I445" s="7" t="s">
        <v>4198</v>
      </c>
      <c r="J445" s="4">
        <v>1</v>
      </c>
      <c r="K445" s="4">
        <v>14</v>
      </c>
      <c r="L445" s="10" t="s">
        <v>6172</v>
      </c>
      <c r="M445" s="7" t="s">
        <v>2008</v>
      </c>
      <c r="N445" s="7" t="s">
        <v>4199</v>
      </c>
      <c r="O445" s="10" t="s">
        <v>6172</v>
      </c>
      <c r="P445" s="7" t="s">
        <v>460</v>
      </c>
      <c r="Q445" s="10" t="s">
        <v>6172</v>
      </c>
      <c r="R445" s="10" t="s">
        <v>6172</v>
      </c>
      <c r="S445" s="10" t="s">
        <v>6172</v>
      </c>
      <c r="T445" s="10" t="s">
        <v>6172</v>
      </c>
      <c r="U445" s="10" t="s">
        <v>6172</v>
      </c>
      <c r="V445" s="10" t="s">
        <v>6172</v>
      </c>
    </row>
    <row r="446" spans="2:22" ht="25.5" x14ac:dyDescent="0.2">
      <c r="B446" s="7">
        <v>2895</v>
      </c>
      <c r="C446" s="4" t="s">
        <v>4877</v>
      </c>
      <c r="D446" s="4" t="s">
        <v>5947</v>
      </c>
      <c r="E446" s="16">
        <v>1942</v>
      </c>
      <c r="F446" s="10" t="s">
        <v>6172</v>
      </c>
      <c r="G446" s="7" t="s">
        <v>5632</v>
      </c>
      <c r="H446" s="7" t="s">
        <v>11</v>
      </c>
      <c r="I446" s="7" t="s">
        <v>1493</v>
      </c>
      <c r="J446" s="4">
        <v>0</v>
      </c>
      <c r="K446" s="4">
        <v>1</v>
      </c>
      <c r="L446" s="10" t="s">
        <v>6172</v>
      </c>
      <c r="M446" s="7" t="s">
        <v>1516</v>
      </c>
      <c r="N446" s="7" t="s">
        <v>4201</v>
      </c>
      <c r="O446" s="10" t="s">
        <v>6172</v>
      </c>
      <c r="P446" s="7" t="s">
        <v>1510</v>
      </c>
      <c r="Q446" s="10" t="s">
        <v>6172</v>
      </c>
      <c r="R446" s="10" t="s">
        <v>6172</v>
      </c>
      <c r="S446" s="10" t="s">
        <v>6172</v>
      </c>
      <c r="T446" s="10" t="s">
        <v>6172</v>
      </c>
      <c r="U446" s="10" t="s">
        <v>6172</v>
      </c>
      <c r="V446" s="10" t="s">
        <v>6172</v>
      </c>
    </row>
    <row r="447" spans="2:22" ht="51" x14ac:dyDescent="0.2">
      <c r="B447" s="7">
        <v>2933</v>
      </c>
      <c r="C447" s="4" t="s">
        <v>4877</v>
      </c>
      <c r="D447" s="4" t="s">
        <v>5947</v>
      </c>
      <c r="E447" s="16">
        <v>1942</v>
      </c>
      <c r="F447" s="10" t="s">
        <v>6172</v>
      </c>
      <c r="G447" s="7" t="s">
        <v>5938</v>
      </c>
      <c r="H447" s="7" t="s">
        <v>11</v>
      </c>
      <c r="I447" s="7" t="s">
        <v>1511</v>
      </c>
      <c r="J447" s="4">
        <v>0</v>
      </c>
      <c r="K447" s="4">
        <v>2</v>
      </c>
      <c r="L447" s="10" t="s">
        <v>6172</v>
      </c>
      <c r="M447" s="7" t="s">
        <v>1514</v>
      </c>
      <c r="N447" s="7" t="s">
        <v>4205</v>
      </c>
      <c r="O447" s="10" t="s">
        <v>6172</v>
      </c>
      <c r="P447" s="7" t="s">
        <v>1518</v>
      </c>
      <c r="Q447" s="10" t="s">
        <v>6172</v>
      </c>
      <c r="R447" s="10" t="s">
        <v>6172</v>
      </c>
      <c r="S447" s="10" t="s">
        <v>6172</v>
      </c>
      <c r="T447" s="10" t="s">
        <v>6172</v>
      </c>
      <c r="U447" s="10" t="s">
        <v>6172</v>
      </c>
      <c r="V447" s="10" t="s">
        <v>6172</v>
      </c>
    </row>
    <row r="448" spans="2:22" ht="51" x14ac:dyDescent="0.2">
      <c r="B448" s="7">
        <v>2978</v>
      </c>
      <c r="C448" s="4" t="s">
        <v>4877</v>
      </c>
      <c r="D448" s="4" t="s">
        <v>5947</v>
      </c>
      <c r="E448" s="16">
        <v>1942</v>
      </c>
      <c r="F448" s="10" t="s">
        <v>6172</v>
      </c>
      <c r="G448" s="7" t="s">
        <v>5646</v>
      </c>
      <c r="H448" s="7" t="s">
        <v>11</v>
      </c>
      <c r="I448" s="7" t="s">
        <v>1511</v>
      </c>
      <c r="J448" s="4">
        <v>0</v>
      </c>
      <c r="K448" s="4">
        <v>2</v>
      </c>
      <c r="L448" s="10" t="s">
        <v>6172</v>
      </c>
      <c r="M448" s="7" t="s">
        <v>1693</v>
      </c>
      <c r="N448" s="7" t="s">
        <v>4210</v>
      </c>
      <c r="O448" s="10" t="s">
        <v>6172</v>
      </c>
      <c r="P448" s="7" t="s">
        <v>460</v>
      </c>
      <c r="Q448" s="10" t="s">
        <v>6172</v>
      </c>
      <c r="R448" s="10" t="s">
        <v>6172</v>
      </c>
      <c r="S448" s="10" t="s">
        <v>6172</v>
      </c>
      <c r="T448" s="10" t="s">
        <v>6172</v>
      </c>
      <c r="U448" s="10" t="s">
        <v>6172</v>
      </c>
      <c r="V448" s="10" t="s">
        <v>6172</v>
      </c>
    </row>
    <row r="449" spans="2:22" ht="51" x14ac:dyDescent="0.2">
      <c r="B449" s="7">
        <v>3059</v>
      </c>
      <c r="C449" s="4" t="s">
        <v>4877</v>
      </c>
      <c r="D449" s="4" t="s">
        <v>5947</v>
      </c>
      <c r="E449" s="16">
        <v>1942</v>
      </c>
      <c r="F449" s="10" t="s">
        <v>6172</v>
      </c>
      <c r="G449" s="7" t="s">
        <v>5624</v>
      </c>
      <c r="H449" s="7" t="s">
        <v>11</v>
      </c>
      <c r="I449" s="7" t="s">
        <v>1579</v>
      </c>
      <c r="J449" s="4">
        <v>0</v>
      </c>
      <c r="K449" s="4">
        <v>3</v>
      </c>
      <c r="L449" s="10" t="s">
        <v>6172</v>
      </c>
      <c r="M449" s="7" t="s">
        <v>4214</v>
      </c>
      <c r="N449" s="7" t="s">
        <v>4215</v>
      </c>
      <c r="O449" s="10" t="s">
        <v>6172</v>
      </c>
      <c r="P449" s="7" t="s">
        <v>460</v>
      </c>
      <c r="Q449" s="10" t="s">
        <v>6172</v>
      </c>
      <c r="R449" s="10" t="s">
        <v>6172</v>
      </c>
      <c r="S449" s="10" t="s">
        <v>6172</v>
      </c>
      <c r="T449" s="10" t="s">
        <v>6172</v>
      </c>
      <c r="U449" s="10" t="s">
        <v>6172</v>
      </c>
      <c r="V449" s="10" t="s">
        <v>6172</v>
      </c>
    </row>
    <row r="450" spans="2:22" ht="51" x14ac:dyDescent="0.2">
      <c r="B450" s="7">
        <v>4649</v>
      </c>
      <c r="C450" s="4" t="s">
        <v>4877</v>
      </c>
      <c r="D450" s="4" t="s">
        <v>5947</v>
      </c>
      <c r="E450" s="16">
        <v>1942</v>
      </c>
      <c r="F450" s="10" t="s">
        <v>6172</v>
      </c>
      <c r="G450" s="10" t="s">
        <v>6172</v>
      </c>
      <c r="H450" s="10" t="s">
        <v>6172</v>
      </c>
      <c r="I450" s="7" t="s">
        <v>1655</v>
      </c>
      <c r="J450" s="4">
        <v>3</v>
      </c>
      <c r="K450" s="4">
        <v>0</v>
      </c>
      <c r="L450" s="10" t="s">
        <v>6172</v>
      </c>
      <c r="M450" s="7" t="s">
        <v>2006</v>
      </c>
      <c r="N450" s="7" t="s">
        <v>4275</v>
      </c>
      <c r="O450" s="10" t="s">
        <v>6172</v>
      </c>
      <c r="P450" s="7" t="s">
        <v>460</v>
      </c>
      <c r="Q450" s="10" t="s">
        <v>6172</v>
      </c>
      <c r="R450" s="10" t="s">
        <v>6172</v>
      </c>
      <c r="S450" s="10" t="s">
        <v>6172</v>
      </c>
      <c r="T450" s="10" t="s">
        <v>6172</v>
      </c>
      <c r="U450" s="10" t="s">
        <v>6172</v>
      </c>
      <c r="V450" s="10" t="s">
        <v>6172</v>
      </c>
    </row>
    <row r="451" spans="2:22" ht="51" x14ac:dyDescent="0.2">
      <c r="B451" s="6">
        <v>2805</v>
      </c>
      <c r="C451" s="4" t="s">
        <v>4878</v>
      </c>
      <c r="D451" s="4" t="s">
        <v>5947</v>
      </c>
      <c r="E451" s="13">
        <v>1942</v>
      </c>
      <c r="F451" s="10" t="s">
        <v>6172</v>
      </c>
      <c r="G451" s="4" t="s">
        <v>4976</v>
      </c>
      <c r="H451" s="6" t="s">
        <v>11</v>
      </c>
      <c r="I451" s="6" t="s">
        <v>1878</v>
      </c>
      <c r="J451" s="4">
        <v>1</v>
      </c>
      <c r="K451" s="4">
        <v>4</v>
      </c>
      <c r="L451" s="10" t="s">
        <v>6172</v>
      </c>
      <c r="M451" s="6" t="s">
        <v>1516</v>
      </c>
      <c r="N451" s="6" t="s">
        <v>1879</v>
      </c>
      <c r="O451" s="10" t="s">
        <v>6172</v>
      </c>
      <c r="P451" s="6" t="s">
        <v>460</v>
      </c>
      <c r="Q451" s="10" t="s">
        <v>6172</v>
      </c>
      <c r="R451" s="10" t="s">
        <v>6172</v>
      </c>
      <c r="S451" s="10" t="s">
        <v>6172</v>
      </c>
      <c r="T451" s="10" t="s">
        <v>6172</v>
      </c>
      <c r="U451" s="10" t="s">
        <v>6172</v>
      </c>
      <c r="V451" s="10" t="s">
        <v>6172</v>
      </c>
    </row>
    <row r="452" spans="2:22" ht="38.25" x14ac:dyDescent="0.2">
      <c r="B452" s="6">
        <v>2813</v>
      </c>
      <c r="C452" s="4" t="s">
        <v>4878</v>
      </c>
      <c r="D452" s="4" t="s">
        <v>5947</v>
      </c>
      <c r="E452" s="13">
        <v>1942</v>
      </c>
      <c r="F452" s="10" t="s">
        <v>6172</v>
      </c>
      <c r="G452" s="4" t="s">
        <v>4977</v>
      </c>
      <c r="H452" s="6" t="s">
        <v>11</v>
      </c>
      <c r="I452" s="6" t="s">
        <v>1489</v>
      </c>
      <c r="J452" s="4">
        <v>1</v>
      </c>
      <c r="K452" s="4">
        <v>0</v>
      </c>
      <c r="L452" s="10" t="s">
        <v>6172</v>
      </c>
      <c r="M452" s="6" t="s">
        <v>1884</v>
      </c>
      <c r="N452" s="6" t="s">
        <v>1885</v>
      </c>
      <c r="O452" s="10" t="s">
        <v>6172</v>
      </c>
      <c r="P452" s="6" t="s">
        <v>460</v>
      </c>
      <c r="Q452" s="10" t="s">
        <v>6172</v>
      </c>
      <c r="R452" s="10" t="s">
        <v>6172</v>
      </c>
      <c r="S452" s="10" t="s">
        <v>6172</v>
      </c>
      <c r="T452" s="10" t="s">
        <v>6172</v>
      </c>
      <c r="U452" s="10" t="s">
        <v>6172</v>
      </c>
      <c r="V452" s="10" t="s">
        <v>6172</v>
      </c>
    </row>
    <row r="453" spans="2:22" ht="51" x14ac:dyDescent="0.2">
      <c r="B453" s="6">
        <v>2817</v>
      </c>
      <c r="C453" s="4" t="s">
        <v>4878</v>
      </c>
      <c r="D453" s="4" t="s">
        <v>5947</v>
      </c>
      <c r="E453" s="13">
        <v>1942</v>
      </c>
      <c r="F453" s="10" t="s">
        <v>6172</v>
      </c>
      <c r="G453" s="4" t="s">
        <v>4973</v>
      </c>
      <c r="H453" s="6" t="s">
        <v>11</v>
      </c>
      <c r="I453" s="6" t="s">
        <v>1886</v>
      </c>
      <c r="J453" s="4">
        <v>2</v>
      </c>
      <c r="K453" s="4">
        <v>7</v>
      </c>
      <c r="L453" s="10" t="s">
        <v>6172</v>
      </c>
      <c r="M453" s="6" t="s">
        <v>1586</v>
      </c>
      <c r="N453" s="6" t="s">
        <v>1887</v>
      </c>
      <c r="O453" s="10" t="s">
        <v>6172</v>
      </c>
      <c r="P453" s="6" t="s">
        <v>460</v>
      </c>
      <c r="Q453" s="10" t="s">
        <v>6172</v>
      </c>
      <c r="R453" s="10" t="s">
        <v>6172</v>
      </c>
      <c r="S453" s="10" t="s">
        <v>6172</v>
      </c>
      <c r="T453" s="10" t="s">
        <v>6172</v>
      </c>
      <c r="U453" s="10" t="s">
        <v>6172</v>
      </c>
      <c r="V453" s="10" t="s">
        <v>6172</v>
      </c>
    </row>
    <row r="454" spans="2:22" ht="51" x14ac:dyDescent="0.2">
      <c r="B454" s="6">
        <v>2875</v>
      </c>
      <c r="C454" s="4" t="s">
        <v>4878</v>
      </c>
      <c r="D454" s="4" t="s">
        <v>5947</v>
      </c>
      <c r="E454" s="13">
        <v>1942</v>
      </c>
      <c r="F454" s="10" t="s">
        <v>6172</v>
      </c>
      <c r="G454" s="4" t="s">
        <v>5058</v>
      </c>
      <c r="H454" s="6" t="s">
        <v>11</v>
      </c>
      <c r="I454" s="6" t="s">
        <v>1489</v>
      </c>
      <c r="J454" s="4">
        <v>1</v>
      </c>
      <c r="K454" s="4">
        <v>0</v>
      </c>
      <c r="L454" s="10" t="s">
        <v>6172</v>
      </c>
      <c r="M454" s="6" t="s">
        <v>1512</v>
      </c>
      <c r="N454" s="6" t="s">
        <v>1900</v>
      </c>
      <c r="O454" s="10" t="s">
        <v>6172</v>
      </c>
      <c r="P454" s="6" t="s">
        <v>460</v>
      </c>
      <c r="Q454" s="10" t="s">
        <v>6172</v>
      </c>
      <c r="R454" s="10" t="s">
        <v>6172</v>
      </c>
      <c r="S454" s="10" t="s">
        <v>6172</v>
      </c>
      <c r="T454" s="10" t="s">
        <v>6172</v>
      </c>
      <c r="U454" s="10" t="s">
        <v>6172</v>
      </c>
      <c r="V454" s="10" t="s">
        <v>6172</v>
      </c>
    </row>
    <row r="455" spans="2:22" ht="38.25" x14ac:dyDescent="0.2">
      <c r="B455" s="6">
        <v>2897</v>
      </c>
      <c r="C455" s="4" t="s">
        <v>4878</v>
      </c>
      <c r="D455" s="4" t="s">
        <v>5947</v>
      </c>
      <c r="E455" s="13">
        <v>1942</v>
      </c>
      <c r="F455" s="10" t="s">
        <v>6172</v>
      </c>
      <c r="G455" s="4" t="s">
        <v>4976</v>
      </c>
      <c r="H455" s="6" t="s">
        <v>11</v>
      </c>
      <c r="I455" s="6" t="s">
        <v>1579</v>
      </c>
      <c r="J455" s="4">
        <v>0</v>
      </c>
      <c r="K455" s="4">
        <v>3</v>
      </c>
      <c r="L455" s="10" t="s">
        <v>6172</v>
      </c>
      <c r="M455" s="6" t="s">
        <v>1906</v>
      </c>
      <c r="N455" s="6" t="s">
        <v>1907</v>
      </c>
      <c r="O455" s="10" t="s">
        <v>6172</v>
      </c>
      <c r="P455" s="6" t="s">
        <v>1525</v>
      </c>
      <c r="Q455" s="10" t="s">
        <v>6172</v>
      </c>
      <c r="R455" s="10" t="s">
        <v>6172</v>
      </c>
      <c r="S455" s="10" t="s">
        <v>6172</v>
      </c>
      <c r="T455" s="10" t="s">
        <v>6172</v>
      </c>
      <c r="U455" s="10" t="s">
        <v>6172</v>
      </c>
      <c r="V455" s="10" t="s">
        <v>6172</v>
      </c>
    </row>
    <row r="456" spans="2:22" ht="51" x14ac:dyDescent="0.2">
      <c r="B456" s="6">
        <v>2899</v>
      </c>
      <c r="C456" s="4" t="s">
        <v>4878</v>
      </c>
      <c r="D456" s="4" t="s">
        <v>5947</v>
      </c>
      <c r="E456" s="13">
        <v>1942</v>
      </c>
      <c r="F456" s="10" t="s">
        <v>6172</v>
      </c>
      <c r="G456" s="4" t="s">
        <v>4976</v>
      </c>
      <c r="H456" s="6" t="s">
        <v>11</v>
      </c>
      <c r="I456" s="6" t="s">
        <v>1493</v>
      </c>
      <c r="J456" s="4">
        <v>0</v>
      </c>
      <c r="K456" s="4">
        <v>1</v>
      </c>
      <c r="L456" s="10" t="s">
        <v>6172</v>
      </c>
      <c r="M456" s="6" t="s">
        <v>1908</v>
      </c>
      <c r="N456" s="6" t="s">
        <v>1909</v>
      </c>
      <c r="O456" s="10" t="s">
        <v>6172</v>
      </c>
      <c r="P456" s="6" t="s">
        <v>460</v>
      </c>
      <c r="Q456" s="10" t="s">
        <v>6172</v>
      </c>
      <c r="R456" s="10" t="s">
        <v>6172</v>
      </c>
      <c r="S456" s="10" t="s">
        <v>6172</v>
      </c>
      <c r="T456" s="10" t="s">
        <v>6172</v>
      </c>
      <c r="U456" s="10" t="s">
        <v>6172</v>
      </c>
      <c r="V456" s="10" t="s">
        <v>6172</v>
      </c>
    </row>
    <row r="457" spans="2:22" ht="51" x14ac:dyDescent="0.2">
      <c r="B457" s="6">
        <v>2900</v>
      </c>
      <c r="C457" s="4" t="s">
        <v>4878</v>
      </c>
      <c r="D457" s="4" t="s">
        <v>5947</v>
      </c>
      <c r="E457" s="13">
        <v>1942</v>
      </c>
      <c r="F457" s="10" t="s">
        <v>6172</v>
      </c>
      <c r="G457" s="4" t="s">
        <v>4976</v>
      </c>
      <c r="H457" s="6" t="s">
        <v>11</v>
      </c>
      <c r="I457" s="6" t="s">
        <v>1493</v>
      </c>
      <c r="J457" s="4">
        <v>0</v>
      </c>
      <c r="K457" s="4">
        <v>1</v>
      </c>
      <c r="L457" s="10" t="s">
        <v>6172</v>
      </c>
      <c r="M457" s="6" t="s">
        <v>1908</v>
      </c>
      <c r="N457" s="6" t="s">
        <v>1909</v>
      </c>
      <c r="O457" s="10" t="s">
        <v>6172</v>
      </c>
      <c r="P457" s="6" t="s">
        <v>460</v>
      </c>
      <c r="Q457" s="10" t="s">
        <v>6172</v>
      </c>
      <c r="R457" s="10" t="s">
        <v>6172</v>
      </c>
      <c r="S457" s="10" t="s">
        <v>6172</v>
      </c>
      <c r="T457" s="10" t="s">
        <v>6172</v>
      </c>
      <c r="U457" s="10" t="s">
        <v>6172</v>
      </c>
      <c r="V457" s="10" t="s">
        <v>6172</v>
      </c>
    </row>
    <row r="458" spans="2:22" ht="51" x14ac:dyDescent="0.2">
      <c r="B458" s="6">
        <v>2920</v>
      </c>
      <c r="C458" s="4" t="s">
        <v>4878</v>
      </c>
      <c r="D458" s="4" t="s">
        <v>5947</v>
      </c>
      <c r="E458" s="13">
        <v>1942</v>
      </c>
      <c r="F458" s="10" t="s">
        <v>6172</v>
      </c>
      <c r="G458" s="4" t="s">
        <v>4977</v>
      </c>
      <c r="H458" s="6" t="s">
        <v>11</v>
      </c>
      <c r="I458" s="6" t="s">
        <v>1493</v>
      </c>
      <c r="J458" s="4">
        <v>0</v>
      </c>
      <c r="K458" s="4">
        <v>1</v>
      </c>
      <c r="L458" s="10" t="s">
        <v>6172</v>
      </c>
      <c r="M458" s="6" t="s">
        <v>1919</v>
      </c>
      <c r="N458" s="6" t="s">
        <v>1920</v>
      </c>
      <c r="O458" s="10" t="s">
        <v>6172</v>
      </c>
      <c r="P458" s="6" t="s">
        <v>1488</v>
      </c>
      <c r="Q458" s="10" t="s">
        <v>6172</v>
      </c>
      <c r="R458" s="10" t="s">
        <v>6172</v>
      </c>
      <c r="S458" s="10" t="s">
        <v>6172</v>
      </c>
      <c r="T458" s="10" t="s">
        <v>6172</v>
      </c>
      <c r="U458" s="10" t="s">
        <v>6172</v>
      </c>
      <c r="V458" s="10" t="s">
        <v>6172</v>
      </c>
    </row>
    <row r="459" spans="2:22" ht="38.25" x14ac:dyDescent="0.2">
      <c r="B459" s="6">
        <v>2921</v>
      </c>
      <c r="C459" s="4" t="s">
        <v>4878</v>
      </c>
      <c r="D459" s="4" t="s">
        <v>5947</v>
      </c>
      <c r="E459" s="13">
        <v>1942</v>
      </c>
      <c r="F459" s="10" t="s">
        <v>6172</v>
      </c>
      <c r="G459" s="4" t="s">
        <v>4977</v>
      </c>
      <c r="H459" s="6" t="s">
        <v>11</v>
      </c>
      <c r="I459" s="6" t="s">
        <v>1493</v>
      </c>
      <c r="J459" s="4">
        <v>0</v>
      </c>
      <c r="K459" s="4">
        <v>1</v>
      </c>
      <c r="L459" s="10" t="s">
        <v>6172</v>
      </c>
      <c r="M459" s="6" t="s">
        <v>1921</v>
      </c>
      <c r="N459" s="6" t="s">
        <v>1922</v>
      </c>
      <c r="O459" s="10" t="s">
        <v>6172</v>
      </c>
      <c r="P459" s="6" t="s">
        <v>1488</v>
      </c>
      <c r="Q459" s="10" t="s">
        <v>6172</v>
      </c>
      <c r="R459" s="10" t="s">
        <v>6172</v>
      </c>
      <c r="S459" s="10" t="s">
        <v>6172</v>
      </c>
      <c r="T459" s="10" t="s">
        <v>6172</v>
      </c>
      <c r="U459" s="10" t="s">
        <v>6172</v>
      </c>
      <c r="V459" s="10" t="s">
        <v>6172</v>
      </c>
    </row>
    <row r="460" spans="2:22" ht="51" x14ac:dyDescent="0.2">
      <c r="B460" s="6">
        <v>2922</v>
      </c>
      <c r="C460" s="4" t="s">
        <v>4878</v>
      </c>
      <c r="D460" s="4" t="s">
        <v>5947</v>
      </c>
      <c r="E460" s="13">
        <v>1942</v>
      </c>
      <c r="F460" s="10" t="s">
        <v>6172</v>
      </c>
      <c r="G460" s="4" t="s">
        <v>4977</v>
      </c>
      <c r="H460" s="6" t="s">
        <v>11</v>
      </c>
      <c r="I460" s="6" t="s">
        <v>1489</v>
      </c>
      <c r="J460" s="4">
        <v>1</v>
      </c>
      <c r="K460" s="4">
        <v>0</v>
      </c>
      <c r="L460" s="10" t="s">
        <v>6172</v>
      </c>
      <c r="M460" s="6" t="s">
        <v>1923</v>
      </c>
      <c r="N460" s="6" t="s">
        <v>1924</v>
      </c>
      <c r="O460" s="10" t="s">
        <v>6172</v>
      </c>
      <c r="P460" s="6" t="s">
        <v>460</v>
      </c>
      <c r="Q460" s="10" t="s">
        <v>6172</v>
      </c>
      <c r="R460" s="10" t="s">
        <v>6172</v>
      </c>
      <c r="S460" s="10" t="s">
        <v>6172</v>
      </c>
      <c r="T460" s="10" t="s">
        <v>6172</v>
      </c>
      <c r="U460" s="10" t="s">
        <v>6172</v>
      </c>
      <c r="V460" s="10" t="s">
        <v>6172</v>
      </c>
    </row>
    <row r="461" spans="2:22" ht="51" x14ac:dyDescent="0.2">
      <c r="B461" s="6">
        <v>2923</v>
      </c>
      <c r="C461" s="4" t="s">
        <v>4878</v>
      </c>
      <c r="D461" s="4" t="s">
        <v>5947</v>
      </c>
      <c r="E461" s="13">
        <v>1942</v>
      </c>
      <c r="F461" s="10" t="s">
        <v>6172</v>
      </c>
      <c r="G461" s="4" t="s">
        <v>4977</v>
      </c>
      <c r="H461" s="6" t="s">
        <v>11</v>
      </c>
      <c r="I461" s="6" t="s">
        <v>1579</v>
      </c>
      <c r="J461" s="4">
        <v>0</v>
      </c>
      <c r="K461" s="4">
        <v>3</v>
      </c>
      <c r="L461" s="10" t="s">
        <v>6172</v>
      </c>
      <c r="M461" s="6" t="s">
        <v>1925</v>
      </c>
      <c r="N461" s="6" t="s">
        <v>1926</v>
      </c>
      <c r="O461" s="10" t="s">
        <v>6172</v>
      </c>
      <c r="P461" s="6" t="s">
        <v>460</v>
      </c>
      <c r="Q461" s="10" t="s">
        <v>6172</v>
      </c>
      <c r="R461" s="10" t="s">
        <v>6172</v>
      </c>
      <c r="S461" s="10" t="s">
        <v>6172</v>
      </c>
      <c r="T461" s="10" t="s">
        <v>6172</v>
      </c>
      <c r="U461" s="10" t="s">
        <v>6172</v>
      </c>
      <c r="V461" s="10" t="s">
        <v>6172</v>
      </c>
    </row>
    <row r="462" spans="2:22" ht="25.5" x14ac:dyDescent="0.2">
      <c r="B462" s="6">
        <v>2924</v>
      </c>
      <c r="C462" s="4" t="s">
        <v>4878</v>
      </c>
      <c r="D462" s="4" t="s">
        <v>5947</v>
      </c>
      <c r="E462" s="13">
        <v>1942</v>
      </c>
      <c r="F462" s="10" t="s">
        <v>6172</v>
      </c>
      <c r="G462" s="4" t="s">
        <v>4977</v>
      </c>
      <c r="H462" s="6" t="s">
        <v>11</v>
      </c>
      <c r="I462" s="6" t="s">
        <v>1700</v>
      </c>
      <c r="J462" s="4">
        <v>0</v>
      </c>
      <c r="K462" s="4">
        <v>4</v>
      </c>
      <c r="L462" s="10" t="s">
        <v>6172</v>
      </c>
      <c r="M462" s="6" t="s">
        <v>1925</v>
      </c>
      <c r="N462" s="6" t="s">
        <v>1927</v>
      </c>
      <c r="O462" s="10" t="s">
        <v>6172</v>
      </c>
      <c r="P462" s="6" t="s">
        <v>460</v>
      </c>
      <c r="Q462" s="10" t="s">
        <v>6172</v>
      </c>
      <c r="R462" s="10" t="s">
        <v>6172</v>
      </c>
      <c r="S462" s="10" t="s">
        <v>6172</v>
      </c>
      <c r="T462" s="10" t="s">
        <v>6172</v>
      </c>
      <c r="U462" s="10" t="s">
        <v>6172</v>
      </c>
      <c r="V462" s="10" t="s">
        <v>6172</v>
      </c>
    </row>
    <row r="463" spans="2:22" ht="38.25" x14ac:dyDescent="0.2">
      <c r="B463" s="6">
        <v>2925</v>
      </c>
      <c r="C463" s="4" t="s">
        <v>4878</v>
      </c>
      <c r="D463" s="4" t="s">
        <v>5947</v>
      </c>
      <c r="E463" s="13">
        <v>1942</v>
      </c>
      <c r="F463" s="10" t="s">
        <v>6172</v>
      </c>
      <c r="G463" s="4" t="s">
        <v>4977</v>
      </c>
      <c r="H463" s="6" t="s">
        <v>11</v>
      </c>
      <c r="I463" s="6" t="s">
        <v>1493</v>
      </c>
      <c r="J463" s="4">
        <v>0</v>
      </c>
      <c r="K463" s="4">
        <v>1</v>
      </c>
      <c r="L463" s="10" t="s">
        <v>6172</v>
      </c>
      <c r="M463" s="6" t="s">
        <v>1928</v>
      </c>
      <c r="N463" s="6" t="s">
        <v>1929</v>
      </c>
      <c r="O463" s="10" t="s">
        <v>6172</v>
      </c>
      <c r="P463" s="6" t="s">
        <v>1488</v>
      </c>
      <c r="Q463" s="10" t="s">
        <v>6172</v>
      </c>
      <c r="R463" s="10" t="s">
        <v>6172</v>
      </c>
      <c r="S463" s="10" t="s">
        <v>6172</v>
      </c>
      <c r="T463" s="10" t="s">
        <v>6172</v>
      </c>
      <c r="U463" s="10" t="s">
        <v>6172</v>
      </c>
      <c r="V463" s="10" t="s">
        <v>6172</v>
      </c>
    </row>
    <row r="464" spans="2:22" ht="25.5" x14ac:dyDescent="0.2">
      <c r="B464" s="6">
        <v>2964</v>
      </c>
      <c r="C464" s="4" t="s">
        <v>4878</v>
      </c>
      <c r="D464" s="4" t="s">
        <v>5947</v>
      </c>
      <c r="E464" s="13">
        <v>1942</v>
      </c>
      <c r="F464" s="10" t="s">
        <v>6172</v>
      </c>
      <c r="G464" s="4" t="s">
        <v>4968</v>
      </c>
      <c r="H464" s="6" t="s">
        <v>11</v>
      </c>
      <c r="I464" s="6" t="s">
        <v>1941</v>
      </c>
      <c r="J464" s="4">
        <v>1</v>
      </c>
      <c r="K464" s="4">
        <v>10</v>
      </c>
      <c r="L464" s="10" t="s">
        <v>6172</v>
      </c>
      <c r="M464" s="6" t="s">
        <v>1569</v>
      </c>
      <c r="N464" s="6" t="s">
        <v>1942</v>
      </c>
      <c r="O464" s="10" t="s">
        <v>6172</v>
      </c>
      <c r="P464" s="6" t="s">
        <v>460</v>
      </c>
      <c r="Q464" s="10" t="s">
        <v>6172</v>
      </c>
      <c r="R464" s="10" t="s">
        <v>6172</v>
      </c>
      <c r="S464" s="10" t="s">
        <v>6172</v>
      </c>
      <c r="T464" s="10" t="s">
        <v>6172</v>
      </c>
      <c r="U464" s="10" t="s">
        <v>6172</v>
      </c>
      <c r="V464" s="10" t="s">
        <v>6172</v>
      </c>
    </row>
    <row r="465" spans="2:22" ht="25.5" x14ac:dyDescent="0.2">
      <c r="B465" s="6">
        <v>2971</v>
      </c>
      <c r="C465" s="4" t="s">
        <v>4878</v>
      </c>
      <c r="D465" s="4" t="s">
        <v>5947</v>
      </c>
      <c r="E465" s="13">
        <v>1942</v>
      </c>
      <c r="F465" s="10" t="s">
        <v>6172</v>
      </c>
      <c r="G465" s="4" t="s">
        <v>4977</v>
      </c>
      <c r="H465" s="6" t="s">
        <v>11</v>
      </c>
      <c r="I465" s="6" t="s">
        <v>1511</v>
      </c>
      <c r="J465" s="4">
        <v>0</v>
      </c>
      <c r="K465" s="4">
        <v>2</v>
      </c>
      <c r="L465" s="10" t="s">
        <v>6172</v>
      </c>
      <c r="M465" s="6" t="s">
        <v>1512</v>
      </c>
      <c r="N465" s="6" t="s">
        <v>1947</v>
      </c>
      <c r="O465" s="10" t="s">
        <v>6172</v>
      </c>
      <c r="P465" s="6" t="s">
        <v>1510</v>
      </c>
      <c r="Q465" s="10" t="s">
        <v>6172</v>
      </c>
      <c r="R465" s="10" t="s">
        <v>6172</v>
      </c>
      <c r="S465" s="10" t="s">
        <v>6172</v>
      </c>
      <c r="T465" s="10" t="s">
        <v>6172</v>
      </c>
      <c r="U465" s="10" t="s">
        <v>6172</v>
      </c>
      <c r="V465" s="10" t="s">
        <v>6172</v>
      </c>
    </row>
    <row r="466" spans="2:22" ht="51" x14ac:dyDescent="0.2">
      <c r="B466" s="6">
        <v>3053</v>
      </c>
      <c r="C466" s="4" t="s">
        <v>4878</v>
      </c>
      <c r="D466" s="4" t="s">
        <v>5947</v>
      </c>
      <c r="E466" s="13">
        <v>1942</v>
      </c>
      <c r="F466" s="10" t="s">
        <v>6172</v>
      </c>
      <c r="G466" s="4" t="s">
        <v>4968</v>
      </c>
      <c r="H466" s="6" t="s">
        <v>11</v>
      </c>
      <c r="I466" s="6" t="s">
        <v>1511</v>
      </c>
      <c r="J466" s="4">
        <v>0</v>
      </c>
      <c r="K466" s="4">
        <v>2</v>
      </c>
      <c r="L466" s="10" t="s">
        <v>6172</v>
      </c>
      <c r="M466" s="6" t="s">
        <v>1526</v>
      </c>
      <c r="N466" s="6" t="s">
        <v>1968</v>
      </c>
      <c r="O466" s="10" t="s">
        <v>6172</v>
      </c>
      <c r="P466" s="6" t="s">
        <v>1488</v>
      </c>
      <c r="Q466" s="10" t="s">
        <v>6172</v>
      </c>
      <c r="R466" s="10" t="s">
        <v>6172</v>
      </c>
      <c r="S466" s="10" t="s">
        <v>6172</v>
      </c>
      <c r="T466" s="10" t="s">
        <v>6172</v>
      </c>
      <c r="U466" s="10" t="s">
        <v>6172</v>
      </c>
      <c r="V466" s="10" t="s">
        <v>6172</v>
      </c>
    </row>
    <row r="467" spans="2:22" ht="51" x14ac:dyDescent="0.2">
      <c r="B467" s="6">
        <v>3057</v>
      </c>
      <c r="C467" s="4" t="s">
        <v>4878</v>
      </c>
      <c r="D467" s="4" t="s">
        <v>5947</v>
      </c>
      <c r="E467" s="13">
        <v>1942</v>
      </c>
      <c r="F467" s="10" t="s">
        <v>6172</v>
      </c>
      <c r="G467" s="4" t="s">
        <v>4968</v>
      </c>
      <c r="H467" s="6" t="s">
        <v>11</v>
      </c>
      <c r="I467" s="6" t="s">
        <v>1579</v>
      </c>
      <c r="J467" s="4">
        <v>0</v>
      </c>
      <c r="K467" s="4">
        <v>3</v>
      </c>
      <c r="L467" s="10" t="s">
        <v>6172</v>
      </c>
      <c r="M467" s="6" t="s">
        <v>1969</v>
      </c>
      <c r="N467" s="6" t="s">
        <v>1970</v>
      </c>
      <c r="O467" s="10" t="s">
        <v>6172</v>
      </c>
      <c r="P467" s="6" t="s">
        <v>1510</v>
      </c>
      <c r="Q467" s="10" t="s">
        <v>6172</v>
      </c>
      <c r="R467" s="10" t="s">
        <v>6172</v>
      </c>
      <c r="S467" s="10" t="s">
        <v>6172</v>
      </c>
      <c r="T467" s="10" t="s">
        <v>6172</v>
      </c>
      <c r="U467" s="10" t="s">
        <v>6172</v>
      </c>
      <c r="V467" s="10" t="s">
        <v>6172</v>
      </c>
    </row>
    <row r="468" spans="2:22" ht="38.25" x14ac:dyDescent="0.2">
      <c r="B468" s="6">
        <v>3092</v>
      </c>
      <c r="C468" s="4" t="s">
        <v>4878</v>
      </c>
      <c r="D468" s="4" t="s">
        <v>5947</v>
      </c>
      <c r="E468" s="13">
        <v>1942</v>
      </c>
      <c r="F468" s="10" t="s">
        <v>6172</v>
      </c>
      <c r="G468" s="4" t="s">
        <v>4961</v>
      </c>
      <c r="H468" s="6" t="s">
        <v>11</v>
      </c>
      <c r="I468" s="6" t="s">
        <v>1489</v>
      </c>
      <c r="J468" s="4">
        <v>1</v>
      </c>
      <c r="K468" s="4">
        <v>0</v>
      </c>
      <c r="L468" s="10" t="s">
        <v>6172</v>
      </c>
      <c r="M468" s="6" t="s">
        <v>1581</v>
      </c>
      <c r="N468" s="6" t="s">
        <v>1974</v>
      </c>
      <c r="O468" s="10" t="s">
        <v>6172</v>
      </c>
      <c r="P468" s="6" t="s">
        <v>460</v>
      </c>
      <c r="Q468" s="10" t="s">
        <v>6172</v>
      </c>
      <c r="R468" s="10" t="s">
        <v>6172</v>
      </c>
      <c r="S468" s="10" t="s">
        <v>6172</v>
      </c>
      <c r="T468" s="10" t="s">
        <v>6172</v>
      </c>
      <c r="U468" s="10" t="s">
        <v>6172</v>
      </c>
      <c r="V468" s="10" t="s">
        <v>6172</v>
      </c>
    </row>
    <row r="469" spans="2:22" ht="51" x14ac:dyDescent="0.2">
      <c r="B469" s="6">
        <v>3096</v>
      </c>
      <c r="C469" s="4" t="s">
        <v>4878</v>
      </c>
      <c r="D469" s="4" t="s">
        <v>5947</v>
      </c>
      <c r="E469" s="13">
        <v>1942</v>
      </c>
      <c r="F469" s="10" t="s">
        <v>6172</v>
      </c>
      <c r="G469" s="4" t="s">
        <v>4961</v>
      </c>
      <c r="H469" s="6" t="s">
        <v>11</v>
      </c>
      <c r="I469" s="6" t="s">
        <v>1493</v>
      </c>
      <c r="J469" s="4">
        <v>0</v>
      </c>
      <c r="K469" s="4">
        <v>1</v>
      </c>
      <c r="L469" s="10" t="s">
        <v>6172</v>
      </c>
      <c r="M469" s="6" t="s">
        <v>1528</v>
      </c>
      <c r="N469" s="6" t="s">
        <v>1975</v>
      </c>
      <c r="O469" s="10" t="s">
        <v>6172</v>
      </c>
      <c r="P469" s="6" t="s">
        <v>460</v>
      </c>
      <c r="Q469" s="10" t="s">
        <v>6172</v>
      </c>
      <c r="R469" s="10" t="s">
        <v>6172</v>
      </c>
      <c r="S469" s="10" t="s">
        <v>6172</v>
      </c>
      <c r="T469" s="10" t="s">
        <v>6172</v>
      </c>
      <c r="U469" s="10" t="s">
        <v>6172</v>
      </c>
      <c r="V469" s="10" t="s">
        <v>6172</v>
      </c>
    </row>
    <row r="470" spans="2:22" ht="51" x14ac:dyDescent="0.2">
      <c r="B470" s="6">
        <v>733</v>
      </c>
      <c r="C470" s="4" t="s">
        <v>4880</v>
      </c>
      <c r="D470" s="4" t="s">
        <v>5947</v>
      </c>
      <c r="E470" s="13">
        <v>1942</v>
      </c>
      <c r="F470" s="10" t="s">
        <v>6172</v>
      </c>
      <c r="G470" s="4" t="s">
        <v>5219</v>
      </c>
      <c r="H470" s="6" t="s">
        <v>432</v>
      </c>
      <c r="I470" s="6" t="s">
        <v>2665</v>
      </c>
      <c r="J470" s="4">
        <v>48</v>
      </c>
      <c r="K470" s="4">
        <v>46</v>
      </c>
      <c r="L470" s="10" t="s">
        <v>6172</v>
      </c>
      <c r="M470" s="6" t="s">
        <v>1648</v>
      </c>
      <c r="N470" s="6" t="s">
        <v>2666</v>
      </c>
      <c r="O470" s="10" t="s">
        <v>6172</v>
      </c>
      <c r="P470" s="6" t="s">
        <v>460</v>
      </c>
      <c r="Q470" s="10" t="s">
        <v>6172</v>
      </c>
      <c r="R470" s="10" t="s">
        <v>6172</v>
      </c>
      <c r="S470" s="10" t="s">
        <v>6172</v>
      </c>
      <c r="T470" s="10" t="s">
        <v>6172</v>
      </c>
      <c r="U470" s="10" t="s">
        <v>6172</v>
      </c>
      <c r="V470" s="10" t="s">
        <v>6172</v>
      </c>
    </row>
    <row r="471" spans="2:22" ht="51" x14ac:dyDescent="0.2">
      <c r="B471" s="7">
        <v>4691</v>
      </c>
      <c r="C471" s="4" t="s">
        <v>4883</v>
      </c>
      <c r="D471" s="4" t="s">
        <v>5947</v>
      </c>
      <c r="E471" s="16">
        <v>1942</v>
      </c>
      <c r="F471" s="10" t="s">
        <v>6172</v>
      </c>
      <c r="G471" s="4" t="s">
        <v>5260</v>
      </c>
      <c r="H471" s="6" t="s">
        <v>432</v>
      </c>
      <c r="I471" s="7" t="s">
        <v>4591</v>
      </c>
      <c r="J471" s="4">
        <v>22</v>
      </c>
      <c r="K471" s="4">
        <v>84</v>
      </c>
      <c r="L471" s="10" t="s">
        <v>6172</v>
      </c>
      <c r="M471" s="7" t="s">
        <v>2008</v>
      </c>
      <c r="N471" s="7" t="s">
        <v>4592</v>
      </c>
      <c r="O471" s="10" t="s">
        <v>6172</v>
      </c>
      <c r="P471" s="7" t="s">
        <v>1753</v>
      </c>
      <c r="Q471" s="10" t="s">
        <v>6172</v>
      </c>
      <c r="R471" s="10" t="s">
        <v>6172</v>
      </c>
      <c r="S471" s="10" t="s">
        <v>6172</v>
      </c>
      <c r="T471" s="10" t="s">
        <v>6172</v>
      </c>
      <c r="U471" s="10" t="s">
        <v>6172</v>
      </c>
      <c r="V471" s="10" t="s">
        <v>6172</v>
      </c>
    </row>
    <row r="472" spans="2:22" ht="38.25" x14ac:dyDescent="0.2">
      <c r="B472" s="6">
        <v>3094</v>
      </c>
      <c r="C472" s="4" t="s">
        <v>4880</v>
      </c>
      <c r="D472" s="4" t="s">
        <v>5947</v>
      </c>
      <c r="E472" s="13">
        <v>1942</v>
      </c>
      <c r="F472" s="10" t="s">
        <v>6172</v>
      </c>
      <c r="G472" s="4" t="s">
        <v>4961</v>
      </c>
      <c r="H472" s="6" t="s">
        <v>11</v>
      </c>
      <c r="I472" s="6" t="s">
        <v>1638</v>
      </c>
      <c r="J472" s="4">
        <v>1</v>
      </c>
      <c r="K472" s="4">
        <v>3</v>
      </c>
      <c r="L472" s="10" t="s">
        <v>6172</v>
      </c>
      <c r="M472" s="6" t="s">
        <v>2698</v>
      </c>
      <c r="N472" s="6" t="s">
        <v>2699</v>
      </c>
      <c r="O472" s="10" t="s">
        <v>6172</v>
      </c>
      <c r="P472" s="6" t="s">
        <v>460</v>
      </c>
      <c r="Q472" s="10" t="s">
        <v>6172</v>
      </c>
      <c r="R472" s="10" t="s">
        <v>6172</v>
      </c>
      <c r="S472" s="10" t="s">
        <v>6172</v>
      </c>
      <c r="T472" s="10" t="s">
        <v>6172</v>
      </c>
      <c r="U472" s="10" t="s">
        <v>6172</v>
      </c>
      <c r="V472" s="10" t="s">
        <v>6172</v>
      </c>
    </row>
    <row r="473" spans="2:22" ht="38.25" x14ac:dyDescent="0.2">
      <c r="B473" s="6">
        <v>3095</v>
      </c>
      <c r="C473" s="4" t="s">
        <v>4880</v>
      </c>
      <c r="D473" s="4" t="s">
        <v>5947</v>
      </c>
      <c r="E473" s="13">
        <v>1942</v>
      </c>
      <c r="F473" s="10" t="s">
        <v>6172</v>
      </c>
      <c r="G473" s="4" t="s">
        <v>4979</v>
      </c>
      <c r="H473" s="6" t="s">
        <v>11</v>
      </c>
      <c r="I473" s="6" t="s">
        <v>2112</v>
      </c>
      <c r="J473" s="4">
        <v>3</v>
      </c>
      <c r="K473" s="4">
        <v>11</v>
      </c>
      <c r="L473" s="10" t="s">
        <v>6172</v>
      </c>
      <c r="M473" s="6" t="s">
        <v>2700</v>
      </c>
      <c r="N473" s="6" t="s">
        <v>2701</v>
      </c>
      <c r="O473" s="10" t="s">
        <v>6172</v>
      </c>
      <c r="P473" s="6" t="s">
        <v>1525</v>
      </c>
      <c r="Q473" s="10" t="s">
        <v>6172</v>
      </c>
      <c r="R473" s="10" t="s">
        <v>6172</v>
      </c>
      <c r="S473" s="10" t="s">
        <v>6172</v>
      </c>
      <c r="T473" s="10" t="s">
        <v>6172</v>
      </c>
      <c r="U473" s="10" t="s">
        <v>6172</v>
      </c>
      <c r="V473" s="10" t="s">
        <v>6172</v>
      </c>
    </row>
    <row r="474" spans="2:22" ht="51" x14ac:dyDescent="0.2">
      <c r="B474" s="6">
        <v>2955</v>
      </c>
      <c r="C474" s="4" t="s">
        <v>4882</v>
      </c>
      <c r="D474" s="4" t="s">
        <v>5947</v>
      </c>
      <c r="E474" s="13">
        <v>1942</v>
      </c>
      <c r="F474" s="10" t="s">
        <v>6172</v>
      </c>
      <c r="G474" s="4" t="s">
        <v>4959</v>
      </c>
      <c r="H474" s="6" t="s">
        <v>11</v>
      </c>
      <c r="I474" s="6" t="s">
        <v>1700</v>
      </c>
      <c r="J474" s="4">
        <v>0</v>
      </c>
      <c r="K474" s="4">
        <v>4</v>
      </c>
      <c r="L474" s="10" t="s">
        <v>6172</v>
      </c>
      <c r="M474" s="6" t="s">
        <v>2902</v>
      </c>
      <c r="N474" s="6" t="s">
        <v>2903</v>
      </c>
      <c r="O474" s="10" t="s">
        <v>6172</v>
      </c>
      <c r="P474" s="6" t="s">
        <v>1492</v>
      </c>
      <c r="Q474" s="10" t="s">
        <v>6172</v>
      </c>
      <c r="R474" s="10" t="s">
        <v>6172</v>
      </c>
      <c r="S474" s="10" t="s">
        <v>6172</v>
      </c>
      <c r="T474" s="10" t="s">
        <v>6172</v>
      </c>
      <c r="U474" s="10" t="s">
        <v>6172</v>
      </c>
      <c r="V474" s="10" t="s">
        <v>6172</v>
      </c>
    </row>
    <row r="475" spans="2:22" ht="51" x14ac:dyDescent="0.2">
      <c r="B475" s="5">
        <v>4821</v>
      </c>
      <c r="C475" s="4" t="s">
        <v>4885</v>
      </c>
      <c r="D475" s="4" t="s">
        <v>5947</v>
      </c>
      <c r="E475" s="15">
        <v>1942</v>
      </c>
      <c r="F475" s="10" t="s">
        <v>6172</v>
      </c>
      <c r="G475" s="4" t="s">
        <v>5198</v>
      </c>
      <c r="H475" s="6" t="s">
        <v>432</v>
      </c>
      <c r="I475" s="6" t="s">
        <v>2815</v>
      </c>
      <c r="J475" s="4">
        <v>5</v>
      </c>
      <c r="K475" s="4">
        <v>3</v>
      </c>
      <c r="L475" s="10" t="s">
        <v>6172</v>
      </c>
      <c r="M475" s="10" t="s">
        <v>6172</v>
      </c>
      <c r="N475" s="6" t="s">
        <v>3164</v>
      </c>
      <c r="O475" s="10" t="s">
        <v>6172</v>
      </c>
      <c r="P475" s="5" t="s">
        <v>1845</v>
      </c>
      <c r="Q475" s="10" t="s">
        <v>6172</v>
      </c>
      <c r="R475" s="10" t="s">
        <v>6172</v>
      </c>
      <c r="S475" s="10" t="s">
        <v>6172</v>
      </c>
      <c r="T475" s="10" t="s">
        <v>6172</v>
      </c>
      <c r="U475" s="10" t="s">
        <v>6172</v>
      </c>
      <c r="V475" s="10" t="s">
        <v>6172</v>
      </c>
    </row>
    <row r="476" spans="2:22" ht="51" x14ac:dyDescent="0.2">
      <c r="B476" s="7">
        <v>2956</v>
      </c>
      <c r="C476" s="4" t="s">
        <v>4884</v>
      </c>
      <c r="D476" s="4" t="s">
        <v>5947</v>
      </c>
      <c r="E476" s="16">
        <v>1942</v>
      </c>
      <c r="F476" s="10" t="s">
        <v>6172</v>
      </c>
      <c r="G476" s="4" t="s">
        <v>4959</v>
      </c>
      <c r="H476" s="6" t="s">
        <v>11</v>
      </c>
      <c r="I476" s="7" t="s">
        <v>1500</v>
      </c>
      <c r="J476" s="4">
        <v>0</v>
      </c>
      <c r="K476" s="4">
        <v>0</v>
      </c>
      <c r="L476" s="10" t="s">
        <v>6172</v>
      </c>
      <c r="M476" s="7" t="s">
        <v>2663</v>
      </c>
      <c r="N476" s="7" t="s">
        <v>4663</v>
      </c>
      <c r="O476" s="10" t="s">
        <v>6172</v>
      </c>
      <c r="P476" s="7" t="s">
        <v>1776</v>
      </c>
      <c r="Q476" s="10" t="s">
        <v>6172</v>
      </c>
      <c r="R476" s="10" t="s">
        <v>6172</v>
      </c>
      <c r="S476" s="10" t="s">
        <v>6172</v>
      </c>
      <c r="T476" s="10" t="s">
        <v>6172</v>
      </c>
      <c r="U476" s="10" t="s">
        <v>6172</v>
      </c>
      <c r="V476" s="10" t="s">
        <v>6172</v>
      </c>
    </row>
    <row r="477" spans="2:22" ht="38.25" x14ac:dyDescent="0.2">
      <c r="B477" s="5">
        <v>2831</v>
      </c>
      <c r="C477" s="4" t="s">
        <v>4885</v>
      </c>
      <c r="D477" s="4" t="s">
        <v>5947</v>
      </c>
      <c r="E477" s="15">
        <v>1942</v>
      </c>
      <c r="F477" s="10" t="s">
        <v>6172</v>
      </c>
      <c r="G477" s="4" t="s">
        <v>4972</v>
      </c>
      <c r="H477" s="6" t="s">
        <v>11</v>
      </c>
      <c r="I477" s="6" t="s">
        <v>1579</v>
      </c>
      <c r="J477" s="4">
        <v>0</v>
      </c>
      <c r="K477" s="4">
        <v>3</v>
      </c>
      <c r="L477" s="10" t="s">
        <v>6172</v>
      </c>
      <c r="M477" s="5" t="s">
        <v>1514</v>
      </c>
      <c r="N477" s="6" t="s">
        <v>3078</v>
      </c>
      <c r="O477" s="10" t="s">
        <v>6172</v>
      </c>
      <c r="P477" s="5" t="s">
        <v>1499</v>
      </c>
      <c r="Q477" s="10" t="s">
        <v>6172</v>
      </c>
      <c r="R477" s="10" t="s">
        <v>6172</v>
      </c>
      <c r="S477" s="10" t="s">
        <v>6172</v>
      </c>
      <c r="T477" s="10" t="s">
        <v>6172</v>
      </c>
      <c r="U477" s="10" t="s">
        <v>6172</v>
      </c>
      <c r="V477" s="10" t="s">
        <v>6172</v>
      </c>
    </row>
    <row r="478" spans="2:22" ht="51" x14ac:dyDescent="0.2">
      <c r="B478" s="5">
        <v>2894</v>
      </c>
      <c r="C478" s="4" t="s">
        <v>4885</v>
      </c>
      <c r="D478" s="4" t="s">
        <v>5947</v>
      </c>
      <c r="E478" s="15">
        <v>1942</v>
      </c>
      <c r="F478" s="10" t="s">
        <v>6172</v>
      </c>
      <c r="G478" s="4" t="s">
        <v>4976</v>
      </c>
      <c r="H478" s="6" t="s">
        <v>11</v>
      </c>
      <c r="I478" s="6" t="s">
        <v>1493</v>
      </c>
      <c r="J478" s="4">
        <v>0</v>
      </c>
      <c r="K478" s="4">
        <v>1</v>
      </c>
      <c r="L478" s="10" t="s">
        <v>6172</v>
      </c>
      <c r="M478" s="5" t="s">
        <v>2008</v>
      </c>
      <c r="N478" s="6" t="s">
        <v>3093</v>
      </c>
      <c r="O478" s="10" t="s">
        <v>6172</v>
      </c>
      <c r="P478" s="5" t="s">
        <v>1525</v>
      </c>
      <c r="Q478" s="10" t="s">
        <v>6172</v>
      </c>
      <c r="R478" s="10" t="s">
        <v>6172</v>
      </c>
      <c r="S478" s="10" t="s">
        <v>6172</v>
      </c>
      <c r="T478" s="10" t="s">
        <v>6172</v>
      </c>
      <c r="U478" s="10" t="s">
        <v>6172</v>
      </c>
      <c r="V478" s="10" t="s">
        <v>6172</v>
      </c>
    </row>
    <row r="479" spans="2:22" ht="38.25" x14ac:dyDescent="0.2">
      <c r="B479" s="5">
        <v>3058</v>
      </c>
      <c r="C479" s="4" t="s">
        <v>4885</v>
      </c>
      <c r="D479" s="4" t="s">
        <v>5947</v>
      </c>
      <c r="E479" s="15">
        <v>1942</v>
      </c>
      <c r="F479" s="10" t="s">
        <v>6172</v>
      </c>
      <c r="G479" s="4" t="s">
        <v>4968</v>
      </c>
      <c r="H479" s="6" t="s">
        <v>11</v>
      </c>
      <c r="I479" s="6" t="s">
        <v>1500</v>
      </c>
      <c r="J479" s="4">
        <v>0</v>
      </c>
      <c r="K479" s="4">
        <v>0</v>
      </c>
      <c r="L479" s="10" t="s">
        <v>6172</v>
      </c>
      <c r="M479" s="5" t="s">
        <v>3099</v>
      </c>
      <c r="N479" s="6" t="s">
        <v>3100</v>
      </c>
      <c r="O479" s="10" t="s">
        <v>6172</v>
      </c>
      <c r="P479" s="5" t="s">
        <v>460</v>
      </c>
      <c r="Q479" s="10" t="s">
        <v>6172</v>
      </c>
      <c r="R479" s="10" t="s">
        <v>6172</v>
      </c>
      <c r="S479" s="10" t="s">
        <v>6172</v>
      </c>
      <c r="T479" s="10" t="s">
        <v>6172</v>
      </c>
      <c r="U479" s="10" t="s">
        <v>6172</v>
      </c>
      <c r="V479" s="10" t="s">
        <v>6172</v>
      </c>
    </row>
    <row r="480" spans="2:22" ht="51" x14ac:dyDescent="0.2">
      <c r="B480" s="6">
        <v>4625</v>
      </c>
      <c r="C480" s="4" t="s">
        <v>4880</v>
      </c>
      <c r="D480" s="4" t="s">
        <v>5947</v>
      </c>
      <c r="E480" s="13">
        <v>1943</v>
      </c>
      <c r="F480" s="10" t="s">
        <v>6172</v>
      </c>
      <c r="G480" s="10" t="s">
        <v>6172</v>
      </c>
      <c r="H480" s="6" t="s">
        <v>432</v>
      </c>
      <c r="I480" s="6" t="s">
        <v>2729</v>
      </c>
      <c r="J480" s="4">
        <v>5</v>
      </c>
      <c r="K480" s="4">
        <v>15</v>
      </c>
      <c r="L480" s="10" t="s">
        <v>6172</v>
      </c>
      <c r="M480" s="6" t="s">
        <v>2724</v>
      </c>
      <c r="N480" s="6" t="s">
        <v>2730</v>
      </c>
      <c r="O480" s="10" t="s">
        <v>6172</v>
      </c>
      <c r="P480" s="6" t="s">
        <v>1525</v>
      </c>
      <c r="Q480" s="10" t="s">
        <v>6172</v>
      </c>
      <c r="R480" s="10" t="s">
        <v>6172</v>
      </c>
      <c r="S480" s="10" t="s">
        <v>6172</v>
      </c>
      <c r="T480" s="10" t="s">
        <v>6172</v>
      </c>
      <c r="U480" s="10" t="s">
        <v>6172</v>
      </c>
      <c r="V480" s="10" t="s">
        <v>6172</v>
      </c>
    </row>
    <row r="481" spans="2:22" ht="51" x14ac:dyDescent="0.2">
      <c r="B481" s="5">
        <v>8439</v>
      </c>
      <c r="C481" s="4" t="s">
        <v>4885</v>
      </c>
      <c r="D481" s="4" t="s">
        <v>5947</v>
      </c>
      <c r="E481" s="15">
        <v>1942</v>
      </c>
      <c r="F481" s="10" t="s">
        <v>6172</v>
      </c>
      <c r="G481" s="4" t="s">
        <v>5121</v>
      </c>
      <c r="H481" s="6" t="s">
        <v>11</v>
      </c>
      <c r="I481" s="6" t="s">
        <v>1579</v>
      </c>
      <c r="J481" s="4">
        <v>0</v>
      </c>
      <c r="K481" s="4">
        <v>3</v>
      </c>
      <c r="L481" s="10" t="s">
        <v>6172</v>
      </c>
      <c r="M481" s="10" t="s">
        <v>6172</v>
      </c>
      <c r="N481" s="6" t="s">
        <v>3211</v>
      </c>
      <c r="O481" s="10" t="s">
        <v>6172</v>
      </c>
      <c r="P481" s="5" t="s">
        <v>1510</v>
      </c>
      <c r="Q481" s="10" t="s">
        <v>6172</v>
      </c>
      <c r="R481" s="10" t="s">
        <v>6172</v>
      </c>
      <c r="S481" s="10" t="s">
        <v>6172</v>
      </c>
      <c r="T481" s="10" t="s">
        <v>6172</v>
      </c>
      <c r="U481" s="10" t="s">
        <v>6172</v>
      </c>
      <c r="V481" s="10" t="s">
        <v>6172</v>
      </c>
    </row>
    <row r="482" spans="2:22" ht="51" x14ac:dyDescent="0.2">
      <c r="B482" s="5">
        <v>8532</v>
      </c>
      <c r="C482" s="4" t="s">
        <v>4885</v>
      </c>
      <c r="D482" s="4" t="s">
        <v>5947</v>
      </c>
      <c r="E482" s="15">
        <v>1942</v>
      </c>
      <c r="F482" s="10" t="s">
        <v>6172</v>
      </c>
      <c r="G482" s="4" t="s">
        <v>4319</v>
      </c>
      <c r="H482" s="6" t="s">
        <v>11</v>
      </c>
      <c r="I482" s="6" t="s">
        <v>2151</v>
      </c>
      <c r="J482" s="4">
        <v>2</v>
      </c>
      <c r="K482" s="4">
        <v>4</v>
      </c>
      <c r="L482" s="10" t="s">
        <v>6172</v>
      </c>
      <c r="M482" s="10" t="s">
        <v>6172</v>
      </c>
      <c r="N482" s="6" t="s">
        <v>3212</v>
      </c>
      <c r="O482" s="10" t="s">
        <v>6172</v>
      </c>
      <c r="P482" s="5" t="s">
        <v>1543</v>
      </c>
      <c r="Q482" s="10" t="s">
        <v>6172</v>
      </c>
      <c r="R482" s="10" t="s">
        <v>6172</v>
      </c>
      <c r="S482" s="10" t="s">
        <v>6172</v>
      </c>
      <c r="T482" s="10" t="s">
        <v>6172</v>
      </c>
      <c r="U482" s="10" t="s">
        <v>6172</v>
      </c>
      <c r="V482" s="10" t="s">
        <v>6172</v>
      </c>
    </row>
    <row r="483" spans="2:22" ht="51" x14ac:dyDescent="0.2">
      <c r="B483" s="6">
        <v>2803</v>
      </c>
      <c r="C483" s="4" t="s">
        <v>4886</v>
      </c>
      <c r="D483" s="4" t="s">
        <v>5947</v>
      </c>
      <c r="E483" s="13">
        <v>1942</v>
      </c>
      <c r="F483" s="10" t="s">
        <v>6172</v>
      </c>
      <c r="G483" s="4" t="s">
        <v>4973</v>
      </c>
      <c r="H483" s="6" t="s">
        <v>11</v>
      </c>
      <c r="I483" s="6" t="s">
        <v>1511</v>
      </c>
      <c r="J483" s="4">
        <v>0</v>
      </c>
      <c r="K483" s="4">
        <v>2</v>
      </c>
      <c r="L483" s="10" t="s">
        <v>6172</v>
      </c>
      <c r="M483" s="6" t="s">
        <v>1569</v>
      </c>
      <c r="N483" s="6" t="s">
        <v>3353</v>
      </c>
      <c r="O483" s="10" t="s">
        <v>6172</v>
      </c>
      <c r="P483" s="6" t="s">
        <v>460</v>
      </c>
      <c r="Q483" s="10" t="s">
        <v>6172</v>
      </c>
      <c r="R483" s="10" t="s">
        <v>6172</v>
      </c>
      <c r="S483" s="10" t="s">
        <v>6172</v>
      </c>
      <c r="T483" s="10" t="s">
        <v>6172</v>
      </c>
      <c r="U483" s="10" t="s">
        <v>6172</v>
      </c>
      <c r="V483" s="10" t="s">
        <v>6172</v>
      </c>
    </row>
    <row r="484" spans="2:22" ht="51" x14ac:dyDescent="0.2">
      <c r="B484" s="6">
        <v>2833</v>
      </c>
      <c r="C484" s="4" t="s">
        <v>4886</v>
      </c>
      <c r="D484" s="4" t="s">
        <v>5947</v>
      </c>
      <c r="E484" s="13">
        <v>1942</v>
      </c>
      <c r="F484" s="10" t="s">
        <v>6172</v>
      </c>
      <c r="G484" s="4" t="s">
        <v>4972</v>
      </c>
      <c r="H484" s="6" t="s">
        <v>11</v>
      </c>
      <c r="I484" s="6" t="s">
        <v>1493</v>
      </c>
      <c r="J484" s="4">
        <v>0</v>
      </c>
      <c r="K484" s="4">
        <v>1</v>
      </c>
      <c r="L484" s="10" t="s">
        <v>6172</v>
      </c>
      <c r="M484" s="6" t="s">
        <v>1516</v>
      </c>
      <c r="N484" s="6" t="s">
        <v>3356</v>
      </c>
      <c r="O484" s="10" t="s">
        <v>6172</v>
      </c>
      <c r="P484" s="6" t="s">
        <v>460</v>
      </c>
      <c r="Q484" s="10" t="s">
        <v>6172</v>
      </c>
      <c r="R484" s="10" t="s">
        <v>6172</v>
      </c>
      <c r="S484" s="10" t="s">
        <v>6172</v>
      </c>
      <c r="T484" s="10" t="s">
        <v>6172</v>
      </c>
      <c r="U484" s="10" t="s">
        <v>6172</v>
      </c>
      <c r="V484" s="10" t="s">
        <v>6172</v>
      </c>
    </row>
    <row r="485" spans="2:22" ht="38.25" x14ac:dyDescent="0.2">
      <c r="B485" s="6">
        <v>2907</v>
      </c>
      <c r="C485" s="4" t="s">
        <v>4886</v>
      </c>
      <c r="D485" s="4" t="s">
        <v>5947</v>
      </c>
      <c r="E485" s="13">
        <v>1942</v>
      </c>
      <c r="F485" s="10" t="s">
        <v>6172</v>
      </c>
      <c r="G485" s="4" t="s">
        <v>4976</v>
      </c>
      <c r="H485" s="6" t="s">
        <v>11</v>
      </c>
      <c r="I485" s="6" t="s">
        <v>3357</v>
      </c>
      <c r="J485" s="4">
        <v>2</v>
      </c>
      <c r="K485" s="4">
        <v>10</v>
      </c>
      <c r="L485" s="10" t="s">
        <v>6172</v>
      </c>
      <c r="M485" s="6" t="s">
        <v>1514</v>
      </c>
      <c r="N485" s="6" t="s">
        <v>3358</v>
      </c>
      <c r="O485" s="10" t="s">
        <v>6172</v>
      </c>
      <c r="P485" s="6" t="s">
        <v>460</v>
      </c>
      <c r="Q485" s="10" t="s">
        <v>6172</v>
      </c>
      <c r="R485" s="10" t="s">
        <v>6172</v>
      </c>
      <c r="S485" s="10" t="s">
        <v>6172</v>
      </c>
      <c r="T485" s="10" t="s">
        <v>6172</v>
      </c>
      <c r="U485" s="10" t="s">
        <v>6172</v>
      </c>
      <c r="V485" s="10" t="s">
        <v>6172</v>
      </c>
    </row>
    <row r="486" spans="2:22" ht="51" x14ac:dyDescent="0.2">
      <c r="B486" s="6">
        <v>3090</v>
      </c>
      <c r="C486" s="4" t="s">
        <v>4886</v>
      </c>
      <c r="D486" s="4" t="s">
        <v>5947</v>
      </c>
      <c r="E486" s="13">
        <v>1942</v>
      </c>
      <c r="F486" s="10" t="s">
        <v>6172</v>
      </c>
      <c r="G486" s="4" t="s">
        <v>5055</v>
      </c>
      <c r="H486" s="6" t="s">
        <v>11</v>
      </c>
      <c r="I486" s="6" t="s">
        <v>1700</v>
      </c>
      <c r="J486" s="4">
        <v>0</v>
      </c>
      <c r="K486" s="4">
        <v>4</v>
      </c>
      <c r="L486" s="10" t="s">
        <v>6172</v>
      </c>
      <c r="M486" s="6" t="s">
        <v>3365</v>
      </c>
      <c r="N486" s="6" t="s">
        <v>3366</v>
      </c>
      <c r="O486" s="10" t="s">
        <v>6172</v>
      </c>
      <c r="P486" s="6" t="s">
        <v>1518</v>
      </c>
      <c r="Q486" s="10" t="s">
        <v>6172</v>
      </c>
      <c r="R486" s="10" t="s">
        <v>6172</v>
      </c>
      <c r="S486" s="10" t="s">
        <v>6172</v>
      </c>
      <c r="T486" s="10" t="s">
        <v>6172</v>
      </c>
      <c r="U486" s="10" t="s">
        <v>6172</v>
      </c>
      <c r="V486" s="10" t="s">
        <v>6172</v>
      </c>
    </row>
    <row r="487" spans="2:22" ht="38.25" x14ac:dyDescent="0.2">
      <c r="B487" s="6">
        <v>8467</v>
      </c>
      <c r="C487" s="4" t="s">
        <v>4886</v>
      </c>
      <c r="D487" s="4" t="s">
        <v>5947</v>
      </c>
      <c r="E487" s="13">
        <v>1942</v>
      </c>
      <c r="F487" s="10" t="s">
        <v>6172</v>
      </c>
      <c r="G487" s="4" t="s">
        <v>5073</v>
      </c>
      <c r="H487" s="6" t="s">
        <v>11</v>
      </c>
      <c r="I487" s="6" t="s">
        <v>1579</v>
      </c>
      <c r="J487" s="4">
        <v>0</v>
      </c>
      <c r="K487" s="4">
        <v>3</v>
      </c>
      <c r="L487" s="10" t="s">
        <v>6172</v>
      </c>
      <c r="M487" s="6" t="s">
        <v>1516</v>
      </c>
      <c r="N487" s="6" t="s">
        <v>3391</v>
      </c>
      <c r="O487" s="10" t="s">
        <v>6172</v>
      </c>
      <c r="P487" s="6" t="s">
        <v>460</v>
      </c>
      <c r="Q487" s="10" t="s">
        <v>6172</v>
      </c>
      <c r="R487" s="10" t="s">
        <v>6172</v>
      </c>
      <c r="S487" s="10" t="s">
        <v>6172</v>
      </c>
      <c r="T487" s="10" t="s">
        <v>6172</v>
      </c>
      <c r="U487" s="10" t="s">
        <v>6172</v>
      </c>
      <c r="V487" s="10" t="s">
        <v>6172</v>
      </c>
    </row>
    <row r="488" spans="2:22" ht="51" x14ac:dyDescent="0.2">
      <c r="B488" s="5">
        <v>2798</v>
      </c>
      <c r="C488" s="4" t="s">
        <v>4870</v>
      </c>
      <c r="D488" s="4" t="s">
        <v>5947</v>
      </c>
      <c r="E488" s="15">
        <v>1943</v>
      </c>
      <c r="F488" s="10" t="s">
        <v>6172</v>
      </c>
      <c r="G488" s="4" t="s">
        <v>4971</v>
      </c>
      <c r="H488" s="6" t="s">
        <v>11</v>
      </c>
      <c r="I488" s="6" t="s">
        <v>1489</v>
      </c>
      <c r="J488" s="4">
        <v>1</v>
      </c>
      <c r="K488" s="4">
        <v>0</v>
      </c>
      <c r="L488" s="10" t="s">
        <v>6172</v>
      </c>
      <c r="M488" s="5" t="s">
        <v>3468</v>
      </c>
      <c r="N488" s="6" t="s">
        <v>3469</v>
      </c>
      <c r="O488" s="10" t="s">
        <v>6172</v>
      </c>
      <c r="P488" s="5" t="s">
        <v>1492</v>
      </c>
      <c r="Q488" s="10" t="s">
        <v>6172</v>
      </c>
      <c r="R488" s="10" t="s">
        <v>6172</v>
      </c>
      <c r="S488" s="10" t="s">
        <v>6172</v>
      </c>
      <c r="T488" s="10" t="s">
        <v>6172</v>
      </c>
      <c r="U488" s="10" t="s">
        <v>6172</v>
      </c>
      <c r="V488" s="10" t="s">
        <v>6172</v>
      </c>
    </row>
    <row r="489" spans="2:22" ht="38.25" x14ac:dyDescent="0.2">
      <c r="B489" s="5">
        <v>2828</v>
      </c>
      <c r="C489" s="4" t="s">
        <v>4870</v>
      </c>
      <c r="D489" s="4" t="s">
        <v>5947</v>
      </c>
      <c r="E489" s="15">
        <v>1943</v>
      </c>
      <c r="F489" s="10" t="s">
        <v>6172</v>
      </c>
      <c r="G489" s="4" t="s">
        <v>4972</v>
      </c>
      <c r="H489" s="6" t="s">
        <v>11</v>
      </c>
      <c r="I489" s="6" t="s">
        <v>1493</v>
      </c>
      <c r="J489" s="4">
        <v>0</v>
      </c>
      <c r="K489" s="4">
        <v>1</v>
      </c>
      <c r="L489" s="10" t="s">
        <v>6172</v>
      </c>
      <c r="M489" s="5" t="s">
        <v>3472</v>
      </c>
      <c r="N489" s="6" t="s">
        <v>3473</v>
      </c>
      <c r="O489" s="10" t="s">
        <v>6172</v>
      </c>
      <c r="P489" s="5" t="s">
        <v>460</v>
      </c>
      <c r="Q489" s="10" t="s">
        <v>6172</v>
      </c>
      <c r="R489" s="10" t="s">
        <v>6172</v>
      </c>
      <c r="S489" s="10" t="s">
        <v>6172</v>
      </c>
      <c r="T489" s="10" t="s">
        <v>6172</v>
      </c>
      <c r="U489" s="10" t="s">
        <v>6172</v>
      </c>
      <c r="V489" s="10" t="s">
        <v>6172</v>
      </c>
    </row>
    <row r="490" spans="2:22" ht="51" x14ac:dyDescent="0.2">
      <c r="B490" s="5">
        <v>3067</v>
      </c>
      <c r="C490" s="4" t="s">
        <v>4870</v>
      </c>
      <c r="D490" s="4" t="s">
        <v>5947</v>
      </c>
      <c r="E490" s="15">
        <v>1943</v>
      </c>
      <c r="F490" s="10" t="s">
        <v>6172</v>
      </c>
      <c r="G490" s="4" t="s">
        <v>4961</v>
      </c>
      <c r="H490" s="6" t="s">
        <v>11</v>
      </c>
      <c r="I490" s="6" t="s">
        <v>1511</v>
      </c>
      <c r="J490" s="4">
        <v>0</v>
      </c>
      <c r="K490" s="4">
        <v>2</v>
      </c>
      <c r="L490" s="10" t="s">
        <v>6172</v>
      </c>
      <c r="M490" s="5" t="s">
        <v>3522</v>
      </c>
      <c r="N490" s="6" t="s">
        <v>3523</v>
      </c>
      <c r="O490" s="10" t="s">
        <v>6172</v>
      </c>
      <c r="P490" s="5" t="s">
        <v>1549</v>
      </c>
      <c r="Q490" s="10" t="s">
        <v>6172</v>
      </c>
      <c r="R490" s="10" t="s">
        <v>6172</v>
      </c>
      <c r="S490" s="10" t="s">
        <v>6172</v>
      </c>
      <c r="T490" s="10" t="s">
        <v>6172</v>
      </c>
      <c r="U490" s="10" t="s">
        <v>6172</v>
      </c>
      <c r="V490" s="10" t="s">
        <v>6172</v>
      </c>
    </row>
    <row r="491" spans="2:22" ht="51" x14ac:dyDescent="0.2">
      <c r="B491" s="5">
        <v>3073</v>
      </c>
      <c r="C491" s="4" t="s">
        <v>4870</v>
      </c>
      <c r="D491" s="4" t="s">
        <v>5947</v>
      </c>
      <c r="E491" s="15">
        <v>1943</v>
      </c>
      <c r="F491" s="10" t="s">
        <v>6172</v>
      </c>
      <c r="G491" s="4" t="s">
        <v>4961</v>
      </c>
      <c r="H491" s="6" t="s">
        <v>11</v>
      </c>
      <c r="I491" s="6" t="s">
        <v>1500</v>
      </c>
      <c r="J491" s="4">
        <v>0</v>
      </c>
      <c r="K491" s="4">
        <v>0</v>
      </c>
      <c r="L491" s="10" t="s">
        <v>6172</v>
      </c>
      <c r="M491" s="5" t="s">
        <v>3524</v>
      </c>
      <c r="N491" s="6" t="s">
        <v>3525</v>
      </c>
      <c r="O491" s="10" t="s">
        <v>6172</v>
      </c>
      <c r="P491" s="5" t="s">
        <v>1488</v>
      </c>
      <c r="Q491" s="10" t="s">
        <v>6172</v>
      </c>
      <c r="R491" s="10" t="s">
        <v>6172</v>
      </c>
      <c r="S491" s="10" t="s">
        <v>6172</v>
      </c>
      <c r="T491" s="10" t="s">
        <v>6172</v>
      </c>
      <c r="U491" s="10" t="s">
        <v>6172</v>
      </c>
      <c r="V491" s="10" t="s">
        <v>6172</v>
      </c>
    </row>
    <row r="492" spans="2:22" ht="38.25" x14ac:dyDescent="0.2">
      <c r="B492" s="5">
        <v>3102</v>
      </c>
      <c r="C492" s="4" t="s">
        <v>4870</v>
      </c>
      <c r="D492" s="4" t="s">
        <v>5947</v>
      </c>
      <c r="E492" s="15">
        <v>1943</v>
      </c>
      <c r="F492" s="10" t="s">
        <v>6172</v>
      </c>
      <c r="G492" s="4" t="s">
        <v>4978</v>
      </c>
      <c r="H492" s="6" t="s">
        <v>11</v>
      </c>
      <c r="I492" s="6" t="s">
        <v>1700</v>
      </c>
      <c r="J492" s="4">
        <v>0</v>
      </c>
      <c r="K492" s="4">
        <v>4</v>
      </c>
      <c r="L492" s="10" t="s">
        <v>6172</v>
      </c>
      <c r="M492" s="5" t="s">
        <v>3530</v>
      </c>
      <c r="N492" s="6" t="s">
        <v>3531</v>
      </c>
      <c r="O492" s="10" t="s">
        <v>6172</v>
      </c>
      <c r="P492" s="5" t="s">
        <v>1488</v>
      </c>
      <c r="Q492" s="10" t="s">
        <v>6172</v>
      </c>
      <c r="R492" s="10" t="s">
        <v>6172</v>
      </c>
      <c r="S492" s="10" t="s">
        <v>6172</v>
      </c>
      <c r="T492" s="10" t="s">
        <v>6172</v>
      </c>
      <c r="U492" s="10" t="s">
        <v>6172</v>
      </c>
      <c r="V492" s="10" t="s">
        <v>6172</v>
      </c>
    </row>
    <row r="493" spans="2:22" ht="51" x14ac:dyDescent="0.2">
      <c r="B493" s="7">
        <v>3061</v>
      </c>
      <c r="C493" s="4" t="s">
        <v>4871</v>
      </c>
      <c r="D493" s="4" t="s">
        <v>5947</v>
      </c>
      <c r="E493" s="16">
        <v>1943</v>
      </c>
      <c r="F493" s="10" t="s">
        <v>6172</v>
      </c>
      <c r="G493" s="4" t="s">
        <v>4968</v>
      </c>
      <c r="H493" s="6" t="s">
        <v>11</v>
      </c>
      <c r="I493" s="7" t="s">
        <v>1511</v>
      </c>
      <c r="J493" s="4">
        <v>0</v>
      </c>
      <c r="K493" s="4">
        <v>2</v>
      </c>
      <c r="L493" s="10" t="s">
        <v>6172</v>
      </c>
      <c r="M493" s="7" t="s">
        <v>1523</v>
      </c>
      <c r="N493" s="7" t="s">
        <v>1524</v>
      </c>
      <c r="O493" s="7" t="s">
        <v>1525</v>
      </c>
      <c r="P493" s="7" t="s">
        <v>382</v>
      </c>
      <c r="Q493" s="7" t="s">
        <v>5955</v>
      </c>
      <c r="R493" s="7" t="s">
        <v>5983</v>
      </c>
      <c r="S493" s="7" t="s">
        <v>5984</v>
      </c>
      <c r="T493" s="10" t="s">
        <v>6172</v>
      </c>
      <c r="U493" s="10" t="s">
        <v>6172</v>
      </c>
      <c r="V493" s="10" t="s">
        <v>6172</v>
      </c>
    </row>
    <row r="494" spans="2:22" ht="38.25" x14ac:dyDescent="0.2">
      <c r="B494" s="7">
        <v>3062</v>
      </c>
      <c r="C494" s="4" t="s">
        <v>4871</v>
      </c>
      <c r="D494" s="4" t="s">
        <v>5947</v>
      </c>
      <c r="E494" s="16">
        <v>1944</v>
      </c>
      <c r="F494" s="10" t="s">
        <v>6172</v>
      </c>
      <c r="G494" s="4" t="s">
        <v>4968</v>
      </c>
      <c r="H494" s="6" t="s">
        <v>11</v>
      </c>
      <c r="I494" s="7" t="s">
        <v>1500</v>
      </c>
      <c r="J494" s="4">
        <v>0</v>
      </c>
      <c r="K494" s="4">
        <v>0</v>
      </c>
      <c r="L494" s="10" t="s">
        <v>6172</v>
      </c>
      <c r="M494" s="7" t="s">
        <v>1526</v>
      </c>
      <c r="N494" s="7" t="s">
        <v>1527</v>
      </c>
      <c r="O494" s="7" t="s">
        <v>460</v>
      </c>
      <c r="P494" s="7" t="s">
        <v>382</v>
      </c>
      <c r="Q494" s="7" t="s">
        <v>5985</v>
      </c>
      <c r="R494" s="7" t="s">
        <v>5983</v>
      </c>
      <c r="S494" s="7" t="s">
        <v>5984</v>
      </c>
      <c r="T494" s="10" t="s">
        <v>6172</v>
      </c>
      <c r="U494" s="10" t="s">
        <v>6172</v>
      </c>
      <c r="V494" s="10" t="s">
        <v>6172</v>
      </c>
    </row>
    <row r="495" spans="2:22" ht="38.25" x14ac:dyDescent="0.2">
      <c r="B495" s="7">
        <v>3063</v>
      </c>
      <c r="C495" s="4" t="s">
        <v>4871</v>
      </c>
      <c r="D495" s="4" t="s">
        <v>5947</v>
      </c>
      <c r="E495" s="16">
        <v>1944</v>
      </c>
      <c r="F495" s="10" t="s">
        <v>6172</v>
      </c>
      <c r="G495" s="4" t="s">
        <v>4968</v>
      </c>
      <c r="H495" s="6" t="s">
        <v>11</v>
      </c>
      <c r="I495" s="7" t="s">
        <v>1500</v>
      </c>
      <c r="J495" s="4">
        <v>0</v>
      </c>
      <c r="K495" s="4">
        <v>0</v>
      </c>
      <c r="L495" s="10" t="s">
        <v>6172</v>
      </c>
      <c r="M495" s="7" t="s">
        <v>1526</v>
      </c>
      <c r="N495" s="7" t="s">
        <v>1527</v>
      </c>
      <c r="O495" s="10" t="s">
        <v>6172</v>
      </c>
      <c r="P495" s="7" t="s">
        <v>460</v>
      </c>
      <c r="Q495" s="10" t="s">
        <v>6172</v>
      </c>
      <c r="R495" s="10" t="s">
        <v>6172</v>
      </c>
      <c r="S495" s="10" t="s">
        <v>6172</v>
      </c>
      <c r="T495" s="10" t="s">
        <v>6172</v>
      </c>
      <c r="U495" s="10" t="s">
        <v>6172</v>
      </c>
      <c r="V495" s="10" t="s">
        <v>6172</v>
      </c>
    </row>
    <row r="496" spans="2:22" ht="127.5" x14ac:dyDescent="0.2">
      <c r="B496" s="7">
        <v>3066</v>
      </c>
      <c r="C496" s="4" t="s">
        <v>4871</v>
      </c>
      <c r="D496" s="4" t="s">
        <v>5947</v>
      </c>
      <c r="E496" s="16">
        <v>1942</v>
      </c>
      <c r="F496" s="10" t="s">
        <v>6172</v>
      </c>
      <c r="G496" s="4" t="s">
        <v>4961</v>
      </c>
      <c r="H496" s="6" t="s">
        <v>11</v>
      </c>
      <c r="I496" s="7" t="s">
        <v>1500</v>
      </c>
      <c r="J496" s="4">
        <v>0</v>
      </c>
      <c r="K496" s="4">
        <v>0</v>
      </c>
      <c r="L496" s="10" t="s">
        <v>6172</v>
      </c>
      <c r="M496" s="7" t="s">
        <v>1528</v>
      </c>
      <c r="N496" s="7" t="s">
        <v>1529</v>
      </c>
      <c r="O496" s="7" t="s">
        <v>25</v>
      </c>
      <c r="P496" s="7" t="s">
        <v>5986</v>
      </c>
      <c r="Q496" s="7" t="s">
        <v>5987</v>
      </c>
      <c r="R496" s="7" t="s">
        <v>5988</v>
      </c>
      <c r="S496" s="7" t="s">
        <v>5989</v>
      </c>
      <c r="T496" s="7" t="s">
        <v>5990</v>
      </c>
      <c r="U496" s="7" t="s">
        <v>5991</v>
      </c>
      <c r="V496" s="10" t="s">
        <v>6172</v>
      </c>
    </row>
    <row r="497" spans="2:22" ht="408" x14ac:dyDescent="0.2">
      <c r="B497" s="7">
        <v>3582</v>
      </c>
      <c r="C497" s="4" t="s">
        <v>4871</v>
      </c>
      <c r="D497" s="4" t="s">
        <v>5947</v>
      </c>
      <c r="E497" s="16">
        <v>1964</v>
      </c>
      <c r="F497" s="10" t="s">
        <v>6172</v>
      </c>
      <c r="G497" s="4" t="s">
        <v>4985</v>
      </c>
      <c r="H497" s="6" t="s">
        <v>11</v>
      </c>
      <c r="I497" s="7" t="s">
        <v>1489</v>
      </c>
      <c r="J497" s="4">
        <v>1</v>
      </c>
      <c r="K497" s="4">
        <v>0</v>
      </c>
      <c r="L497" s="10" t="s">
        <v>6172</v>
      </c>
      <c r="M497" s="7" t="s">
        <v>1530</v>
      </c>
      <c r="N497" s="7" t="s">
        <v>1531</v>
      </c>
      <c r="O497" s="7" t="s">
        <v>5992</v>
      </c>
      <c r="P497" s="7" t="s">
        <v>5993</v>
      </c>
      <c r="Q497" s="7" t="s">
        <v>5994</v>
      </c>
      <c r="R497" s="7" t="s">
        <v>5995</v>
      </c>
      <c r="S497" s="7" t="s">
        <v>5996</v>
      </c>
      <c r="T497" s="7" t="s">
        <v>5997</v>
      </c>
      <c r="U497" s="7" t="s">
        <v>5998</v>
      </c>
      <c r="V497" s="10" t="s">
        <v>6172</v>
      </c>
    </row>
    <row r="498" spans="2:22" ht="38.25" x14ac:dyDescent="0.2">
      <c r="B498" s="7">
        <v>8359</v>
      </c>
      <c r="C498" s="4" t="s">
        <v>4875</v>
      </c>
      <c r="D498" s="4" t="s">
        <v>5947</v>
      </c>
      <c r="E498" s="16">
        <v>1943</v>
      </c>
      <c r="F498" s="10" t="s">
        <v>6172</v>
      </c>
      <c r="G498" s="4" t="s">
        <v>4985</v>
      </c>
      <c r="H498" s="6" t="s">
        <v>11</v>
      </c>
      <c r="I498" s="7" t="s">
        <v>1489</v>
      </c>
      <c r="J498" s="4">
        <v>1</v>
      </c>
      <c r="K498" s="4">
        <v>0</v>
      </c>
      <c r="L498" s="10" t="s">
        <v>6172</v>
      </c>
      <c r="M498" s="7" t="s">
        <v>1569</v>
      </c>
      <c r="N498" s="7" t="s">
        <v>4014</v>
      </c>
      <c r="O498" s="10" t="s">
        <v>6172</v>
      </c>
      <c r="P498" s="7" t="s">
        <v>1543</v>
      </c>
      <c r="Q498" s="10" t="s">
        <v>6172</v>
      </c>
      <c r="R498" s="10" t="s">
        <v>6172</v>
      </c>
      <c r="S498" s="10" t="s">
        <v>6172</v>
      </c>
      <c r="T498" s="10" t="s">
        <v>6172</v>
      </c>
      <c r="U498" s="10" t="s">
        <v>6172</v>
      </c>
      <c r="V498" s="10" t="s">
        <v>6172</v>
      </c>
    </row>
    <row r="499" spans="2:22" ht="38.25" x14ac:dyDescent="0.2">
      <c r="B499" s="7">
        <v>2733</v>
      </c>
      <c r="C499" s="4" t="s">
        <v>4877</v>
      </c>
      <c r="D499" s="4" t="s">
        <v>5947</v>
      </c>
      <c r="E499" s="16">
        <v>1943</v>
      </c>
      <c r="F499" s="10" t="s">
        <v>6172</v>
      </c>
      <c r="G499" s="7" t="s">
        <v>5615</v>
      </c>
      <c r="H499" s="7" t="s">
        <v>11</v>
      </c>
      <c r="I499" s="7" t="s">
        <v>1493</v>
      </c>
      <c r="J499" s="4">
        <v>0</v>
      </c>
      <c r="K499" s="4">
        <v>1</v>
      </c>
      <c r="L499" s="10" t="s">
        <v>6172</v>
      </c>
      <c r="M499" s="7" t="s">
        <v>4175</v>
      </c>
      <c r="N499" s="7" t="s">
        <v>4176</v>
      </c>
      <c r="O499" s="10" t="s">
        <v>6172</v>
      </c>
      <c r="P499" s="7" t="s">
        <v>460</v>
      </c>
      <c r="Q499" s="10" t="s">
        <v>6172</v>
      </c>
      <c r="R499" s="10" t="s">
        <v>6172</v>
      </c>
      <c r="S499" s="10" t="s">
        <v>6172</v>
      </c>
      <c r="T499" s="10" t="s">
        <v>6172</v>
      </c>
      <c r="U499" s="10" t="s">
        <v>6172</v>
      </c>
      <c r="V499" s="10" t="s">
        <v>6172</v>
      </c>
    </row>
    <row r="500" spans="2:22" ht="25.5" x14ac:dyDescent="0.2">
      <c r="B500" s="7">
        <v>2739</v>
      </c>
      <c r="C500" s="4" t="s">
        <v>4877</v>
      </c>
      <c r="D500" s="4" t="s">
        <v>5947</v>
      </c>
      <c r="E500" s="16">
        <v>1943</v>
      </c>
      <c r="F500" s="10" t="s">
        <v>6172</v>
      </c>
      <c r="G500" s="7" t="s">
        <v>5646</v>
      </c>
      <c r="H500" s="7" t="s">
        <v>11</v>
      </c>
      <c r="I500" s="7" t="s">
        <v>1493</v>
      </c>
      <c r="J500" s="4">
        <v>0</v>
      </c>
      <c r="K500" s="4">
        <v>1</v>
      </c>
      <c r="L500" s="10" t="s">
        <v>6172</v>
      </c>
      <c r="M500" s="7" t="s">
        <v>4179</v>
      </c>
      <c r="N500" s="7" t="s">
        <v>4180</v>
      </c>
      <c r="O500" s="10" t="s">
        <v>6172</v>
      </c>
      <c r="P500" s="7" t="s">
        <v>1790</v>
      </c>
      <c r="Q500" s="10" t="s">
        <v>6172</v>
      </c>
      <c r="R500" s="10" t="s">
        <v>6172</v>
      </c>
      <c r="S500" s="10" t="s">
        <v>6172</v>
      </c>
      <c r="T500" s="10" t="s">
        <v>6172</v>
      </c>
      <c r="U500" s="10" t="s">
        <v>6172</v>
      </c>
      <c r="V500" s="10" t="s">
        <v>6172</v>
      </c>
    </row>
    <row r="501" spans="2:22" ht="51" x14ac:dyDescent="0.2">
      <c r="B501" s="7">
        <v>2740</v>
      </c>
      <c r="C501" s="4" t="s">
        <v>4877</v>
      </c>
      <c r="D501" s="4" t="s">
        <v>5947</v>
      </c>
      <c r="E501" s="16">
        <v>1943</v>
      </c>
      <c r="F501" s="10" t="s">
        <v>6172</v>
      </c>
      <c r="G501" s="7" t="s">
        <v>5632</v>
      </c>
      <c r="H501" s="7" t="s">
        <v>11</v>
      </c>
      <c r="I501" s="7" t="s">
        <v>1511</v>
      </c>
      <c r="J501" s="4">
        <v>0</v>
      </c>
      <c r="K501" s="4">
        <v>2</v>
      </c>
      <c r="L501" s="10" t="s">
        <v>6172</v>
      </c>
      <c r="M501" s="7" t="s">
        <v>4181</v>
      </c>
      <c r="N501" s="7" t="s">
        <v>4182</v>
      </c>
      <c r="O501" s="10" t="s">
        <v>6172</v>
      </c>
      <c r="P501" s="7" t="s">
        <v>1488</v>
      </c>
      <c r="Q501" s="10" t="s">
        <v>6172</v>
      </c>
      <c r="R501" s="10" t="s">
        <v>6172</v>
      </c>
      <c r="S501" s="10" t="s">
        <v>6172</v>
      </c>
      <c r="T501" s="10" t="s">
        <v>6172</v>
      </c>
      <c r="U501" s="10" t="s">
        <v>6172</v>
      </c>
      <c r="V501" s="10" t="s">
        <v>6172</v>
      </c>
    </row>
    <row r="502" spans="2:22" ht="51" x14ac:dyDescent="0.2">
      <c r="B502" s="7">
        <v>2858</v>
      </c>
      <c r="C502" s="4" t="s">
        <v>4877</v>
      </c>
      <c r="D502" s="4" t="s">
        <v>5947</v>
      </c>
      <c r="E502" s="16">
        <v>1943</v>
      </c>
      <c r="F502" s="10" t="s">
        <v>6172</v>
      </c>
      <c r="G502" s="7" t="s">
        <v>5622</v>
      </c>
      <c r="H502" s="7" t="s">
        <v>11</v>
      </c>
      <c r="I502" s="7" t="s">
        <v>1493</v>
      </c>
      <c r="J502" s="4">
        <v>0</v>
      </c>
      <c r="K502" s="4">
        <v>1</v>
      </c>
      <c r="L502" s="10" t="s">
        <v>6172</v>
      </c>
      <c r="M502" s="7" t="s">
        <v>4188</v>
      </c>
      <c r="N502" s="7" t="s">
        <v>4189</v>
      </c>
      <c r="O502" s="10" t="s">
        <v>6172</v>
      </c>
      <c r="P502" s="7" t="s">
        <v>1488</v>
      </c>
      <c r="Q502" s="10" t="s">
        <v>6172</v>
      </c>
      <c r="R502" s="10" t="s">
        <v>6172</v>
      </c>
      <c r="S502" s="10" t="s">
        <v>6172</v>
      </c>
      <c r="T502" s="10" t="s">
        <v>6172</v>
      </c>
      <c r="U502" s="10" t="s">
        <v>6172</v>
      </c>
      <c r="V502" s="10" t="s">
        <v>6172</v>
      </c>
    </row>
    <row r="503" spans="2:22" ht="51" x14ac:dyDescent="0.2">
      <c r="B503" s="7">
        <v>2861</v>
      </c>
      <c r="C503" s="4" t="s">
        <v>4877</v>
      </c>
      <c r="D503" s="4" t="s">
        <v>5947</v>
      </c>
      <c r="E503" s="16">
        <v>1943</v>
      </c>
      <c r="F503" s="10" t="s">
        <v>6172</v>
      </c>
      <c r="G503" s="7" t="s">
        <v>5622</v>
      </c>
      <c r="H503" s="7" t="s">
        <v>11</v>
      </c>
      <c r="I503" s="7" t="s">
        <v>1500</v>
      </c>
      <c r="J503" s="4">
        <v>0</v>
      </c>
      <c r="K503" s="4">
        <v>0</v>
      </c>
      <c r="L503" s="10" t="s">
        <v>6172</v>
      </c>
      <c r="M503" s="7" t="s">
        <v>1917</v>
      </c>
      <c r="N503" s="7" t="s">
        <v>4190</v>
      </c>
      <c r="O503" s="10" t="s">
        <v>6172</v>
      </c>
      <c r="P503" s="7" t="s">
        <v>1776</v>
      </c>
      <c r="Q503" s="10" t="s">
        <v>6172</v>
      </c>
      <c r="R503" s="10" t="s">
        <v>6172</v>
      </c>
      <c r="S503" s="10" t="s">
        <v>6172</v>
      </c>
      <c r="T503" s="10" t="s">
        <v>6172</v>
      </c>
      <c r="U503" s="10" t="s">
        <v>6172</v>
      </c>
      <c r="V503" s="10" t="s">
        <v>6172</v>
      </c>
    </row>
    <row r="504" spans="2:22" ht="51" x14ac:dyDescent="0.2">
      <c r="B504" s="7">
        <v>2862</v>
      </c>
      <c r="C504" s="4" t="s">
        <v>4877</v>
      </c>
      <c r="D504" s="4" t="s">
        <v>5947</v>
      </c>
      <c r="E504" s="16">
        <v>1943</v>
      </c>
      <c r="F504" s="10" t="s">
        <v>6172</v>
      </c>
      <c r="G504" s="7" t="s">
        <v>5622</v>
      </c>
      <c r="H504" s="7" t="s">
        <v>11</v>
      </c>
      <c r="I504" s="7" t="s">
        <v>1500</v>
      </c>
      <c r="J504" s="4">
        <v>0</v>
      </c>
      <c r="K504" s="4">
        <v>0</v>
      </c>
      <c r="L504" s="10" t="s">
        <v>6172</v>
      </c>
      <c r="M504" s="7" t="s">
        <v>1917</v>
      </c>
      <c r="N504" s="7" t="s">
        <v>4191</v>
      </c>
      <c r="O504" s="10" t="s">
        <v>6172</v>
      </c>
      <c r="P504" s="7" t="s">
        <v>460</v>
      </c>
      <c r="Q504" s="10" t="s">
        <v>6172</v>
      </c>
      <c r="R504" s="10" t="s">
        <v>6172</v>
      </c>
      <c r="S504" s="10" t="s">
        <v>6172</v>
      </c>
      <c r="T504" s="10" t="s">
        <v>6172</v>
      </c>
      <c r="U504" s="10" t="s">
        <v>6172</v>
      </c>
      <c r="V504" s="10" t="s">
        <v>6172</v>
      </c>
    </row>
    <row r="505" spans="2:22" ht="51" x14ac:dyDescent="0.2">
      <c r="B505" s="7">
        <v>2863</v>
      </c>
      <c r="C505" s="4" t="s">
        <v>4877</v>
      </c>
      <c r="D505" s="4" t="s">
        <v>5947</v>
      </c>
      <c r="E505" s="16">
        <v>1943</v>
      </c>
      <c r="F505" s="10" t="s">
        <v>6172</v>
      </c>
      <c r="G505" s="7" t="s">
        <v>5622</v>
      </c>
      <c r="H505" s="7" t="s">
        <v>11</v>
      </c>
      <c r="I505" s="7" t="s">
        <v>1493</v>
      </c>
      <c r="J505" s="4">
        <v>0</v>
      </c>
      <c r="K505" s="4">
        <v>1</v>
      </c>
      <c r="L505" s="10" t="s">
        <v>6172</v>
      </c>
      <c r="M505" s="7" t="s">
        <v>1516</v>
      </c>
      <c r="N505" s="7" t="s">
        <v>4192</v>
      </c>
      <c r="O505" s="10" t="s">
        <v>6172</v>
      </c>
      <c r="P505" s="7" t="s">
        <v>460</v>
      </c>
      <c r="Q505" s="10" t="s">
        <v>6172</v>
      </c>
      <c r="R505" s="10" t="s">
        <v>6172</v>
      </c>
      <c r="S505" s="10" t="s">
        <v>6172</v>
      </c>
      <c r="T505" s="10" t="s">
        <v>6172</v>
      </c>
      <c r="U505" s="10" t="s">
        <v>6172</v>
      </c>
      <c r="V505" s="10" t="s">
        <v>6172</v>
      </c>
    </row>
    <row r="506" spans="2:22" ht="51" x14ac:dyDescent="0.2">
      <c r="B506" s="7">
        <v>2865</v>
      </c>
      <c r="C506" s="4" t="s">
        <v>4877</v>
      </c>
      <c r="D506" s="4" t="s">
        <v>5947</v>
      </c>
      <c r="E506" s="16">
        <v>1943</v>
      </c>
      <c r="F506" s="10" t="s">
        <v>6172</v>
      </c>
      <c r="G506" s="7" t="s">
        <v>5622</v>
      </c>
      <c r="H506" s="7" t="s">
        <v>11</v>
      </c>
      <c r="I506" s="7" t="s">
        <v>1500</v>
      </c>
      <c r="J506" s="4">
        <v>0</v>
      </c>
      <c r="K506" s="4">
        <v>0</v>
      </c>
      <c r="L506" s="10" t="s">
        <v>6172</v>
      </c>
      <c r="M506" s="7" t="s">
        <v>1917</v>
      </c>
      <c r="N506" s="7" t="s">
        <v>4193</v>
      </c>
      <c r="O506" s="10" t="s">
        <v>6172</v>
      </c>
      <c r="P506" s="7" t="s">
        <v>460</v>
      </c>
      <c r="Q506" s="10" t="s">
        <v>6172</v>
      </c>
      <c r="R506" s="10" t="s">
        <v>6172</v>
      </c>
      <c r="S506" s="10" t="s">
        <v>6172</v>
      </c>
      <c r="T506" s="10" t="s">
        <v>6172</v>
      </c>
      <c r="U506" s="10" t="s">
        <v>6172</v>
      </c>
      <c r="V506" s="10" t="s">
        <v>6172</v>
      </c>
    </row>
    <row r="507" spans="2:22" ht="51" x14ac:dyDescent="0.2">
      <c r="B507" s="7">
        <v>2866</v>
      </c>
      <c r="C507" s="4" t="s">
        <v>4877</v>
      </c>
      <c r="D507" s="4" t="s">
        <v>5947</v>
      </c>
      <c r="E507" s="16">
        <v>1943</v>
      </c>
      <c r="F507" s="10" t="s">
        <v>6172</v>
      </c>
      <c r="G507" s="7" t="s">
        <v>5622</v>
      </c>
      <c r="H507" s="7" t="s">
        <v>11</v>
      </c>
      <c r="I507" s="7" t="s">
        <v>1500</v>
      </c>
      <c r="J507" s="4">
        <v>0</v>
      </c>
      <c r="K507" s="4">
        <v>0</v>
      </c>
      <c r="L507" s="10" t="s">
        <v>6172</v>
      </c>
      <c r="M507" s="7" t="s">
        <v>1917</v>
      </c>
      <c r="N507" s="7" t="s">
        <v>4194</v>
      </c>
      <c r="O507" s="10" t="s">
        <v>6172</v>
      </c>
      <c r="P507" s="7" t="s">
        <v>1776</v>
      </c>
      <c r="Q507" s="10" t="s">
        <v>6172</v>
      </c>
      <c r="R507" s="10" t="s">
        <v>6172</v>
      </c>
      <c r="S507" s="10" t="s">
        <v>6172</v>
      </c>
      <c r="T507" s="10" t="s">
        <v>6172</v>
      </c>
      <c r="U507" s="10" t="s">
        <v>6172</v>
      </c>
      <c r="V507" s="10" t="s">
        <v>6172</v>
      </c>
    </row>
    <row r="508" spans="2:22" ht="51" x14ac:dyDescent="0.2">
      <c r="B508" s="7">
        <v>2869</v>
      </c>
      <c r="C508" s="4" t="s">
        <v>4877</v>
      </c>
      <c r="D508" s="4" t="s">
        <v>5947</v>
      </c>
      <c r="E508" s="16">
        <v>1943</v>
      </c>
      <c r="F508" s="10" t="s">
        <v>6172</v>
      </c>
      <c r="G508" s="7" t="s">
        <v>5633</v>
      </c>
      <c r="H508" s="7" t="s">
        <v>11</v>
      </c>
      <c r="I508" s="7" t="s">
        <v>1553</v>
      </c>
      <c r="J508" s="4">
        <v>2</v>
      </c>
      <c r="K508" s="4">
        <v>0</v>
      </c>
      <c r="L508" s="10" t="s">
        <v>6172</v>
      </c>
      <c r="M508" s="7" t="s">
        <v>4195</v>
      </c>
      <c r="N508" s="7" t="s">
        <v>4196</v>
      </c>
      <c r="O508" s="10" t="s">
        <v>6172</v>
      </c>
      <c r="P508" s="7" t="s">
        <v>1549</v>
      </c>
      <c r="Q508" s="10" t="s">
        <v>6172</v>
      </c>
      <c r="R508" s="10" t="s">
        <v>6172</v>
      </c>
      <c r="S508" s="10" t="s">
        <v>6172</v>
      </c>
      <c r="T508" s="10" t="s">
        <v>6172</v>
      </c>
      <c r="U508" s="10" t="s">
        <v>6172</v>
      </c>
      <c r="V508" s="10" t="s">
        <v>6172</v>
      </c>
    </row>
    <row r="509" spans="2:22" ht="51" x14ac:dyDescent="0.2">
      <c r="B509" s="7">
        <v>2912</v>
      </c>
      <c r="C509" s="4" t="s">
        <v>4877</v>
      </c>
      <c r="D509" s="4" t="s">
        <v>5947</v>
      </c>
      <c r="E509" s="16">
        <v>1943</v>
      </c>
      <c r="F509" s="10" t="s">
        <v>6172</v>
      </c>
      <c r="G509" s="7" t="s">
        <v>5646</v>
      </c>
      <c r="H509" s="7" t="s">
        <v>11</v>
      </c>
      <c r="I509" s="7" t="s">
        <v>1493</v>
      </c>
      <c r="J509" s="4">
        <v>0</v>
      </c>
      <c r="K509" s="4">
        <v>1</v>
      </c>
      <c r="L509" s="10" t="s">
        <v>6172</v>
      </c>
      <c r="M509" s="7" t="s">
        <v>1933</v>
      </c>
      <c r="N509" s="7" t="s">
        <v>4203</v>
      </c>
      <c r="O509" s="10" t="s">
        <v>6172</v>
      </c>
      <c r="P509" s="7" t="s">
        <v>1488</v>
      </c>
      <c r="Q509" s="10" t="s">
        <v>6172</v>
      </c>
      <c r="R509" s="10" t="s">
        <v>6172</v>
      </c>
      <c r="S509" s="10" t="s">
        <v>6172</v>
      </c>
      <c r="T509" s="10" t="s">
        <v>6172</v>
      </c>
      <c r="U509" s="10" t="s">
        <v>6172</v>
      </c>
      <c r="V509" s="10" t="s">
        <v>6172</v>
      </c>
    </row>
    <row r="510" spans="2:22" ht="51" x14ac:dyDescent="0.2">
      <c r="B510" s="7">
        <v>2914</v>
      </c>
      <c r="C510" s="4" t="s">
        <v>4877</v>
      </c>
      <c r="D510" s="4" t="s">
        <v>5947</v>
      </c>
      <c r="E510" s="16">
        <v>1943</v>
      </c>
      <c r="F510" s="10" t="s">
        <v>6172</v>
      </c>
      <c r="G510" s="7" t="s">
        <v>5646</v>
      </c>
      <c r="H510" s="7" t="s">
        <v>11</v>
      </c>
      <c r="I510" s="7" t="s">
        <v>1493</v>
      </c>
      <c r="J510" s="4">
        <v>0</v>
      </c>
      <c r="K510" s="4">
        <v>1</v>
      </c>
      <c r="L510" s="10" t="s">
        <v>6172</v>
      </c>
      <c r="M510" s="7" t="s">
        <v>1917</v>
      </c>
      <c r="N510" s="7" t="s">
        <v>4204</v>
      </c>
      <c r="O510" s="10" t="s">
        <v>6172</v>
      </c>
      <c r="P510" s="7" t="s">
        <v>460</v>
      </c>
      <c r="Q510" s="10" t="s">
        <v>6172</v>
      </c>
      <c r="R510" s="10" t="s">
        <v>6172</v>
      </c>
      <c r="S510" s="10" t="s">
        <v>6172</v>
      </c>
      <c r="T510" s="10" t="s">
        <v>6172</v>
      </c>
      <c r="U510" s="10" t="s">
        <v>6172</v>
      </c>
      <c r="V510" s="10" t="s">
        <v>6172</v>
      </c>
    </row>
    <row r="511" spans="2:22" ht="51" x14ac:dyDescent="0.2">
      <c r="B511" s="7">
        <v>2979</v>
      </c>
      <c r="C511" s="4" t="s">
        <v>4877</v>
      </c>
      <c r="D511" s="4" t="s">
        <v>5947</v>
      </c>
      <c r="E511" s="16">
        <v>1943</v>
      </c>
      <c r="F511" s="10" t="s">
        <v>6172</v>
      </c>
      <c r="G511" s="7" t="s">
        <v>5646</v>
      </c>
      <c r="H511" s="7" t="s">
        <v>11</v>
      </c>
      <c r="I511" s="7" t="s">
        <v>1493</v>
      </c>
      <c r="J511" s="4">
        <v>0</v>
      </c>
      <c r="K511" s="4">
        <v>1</v>
      </c>
      <c r="L511" s="10" t="s">
        <v>6172</v>
      </c>
      <c r="M511" s="7" t="s">
        <v>1516</v>
      </c>
      <c r="N511" s="7" t="s">
        <v>4211</v>
      </c>
      <c r="O511" s="10" t="s">
        <v>6172</v>
      </c>
      <c r="P511" s="7" t="s">
        <v>460</v>
      </c>
      <c r="Q511" s="10" t="s">
        <v>6172</v>
      </c>
      <c r="R511" s="10" t="s">
        <v>6172</v>
      </c>
      <c r="S511" s="10" t="s">
        <v>6172</v>
      </c>
      <c r="T511" s="10" t="s">
        <v>6172</v>
      </c>
      <c r="U511" s="10" t="s">
        <v>6172</v>
      </c>
      <c r="V511" s="10" t="s">
        <v>6172</v>
      </c>
    </row>
    <row r="512" spans="2:22" ht="51" x14ac:dyDescent="0.2">
      <c r="B512" s="7">
        <v>3068</v>
      </c>
      <c r="C512" s="4" t="s">
        <v>4877</v>
      </c>
      <c r="D512" s="4" t="s">
        <v>5947</v>
      </c>
      <c r="E512" s="16">
        <v>1943</v>
      </c>
      <c r="F512" s="10" t="s">
        <v>6172</v>
      </c>
      <c r="G512" s="7" t="s">
        <v>5615</v>
      </c>
      <c r="H512" s="7" t="s">
        <v>11</v>
      </c>
      <c r="I512" s="7" t="s">
        <v>1493</v>
      </c>
      <c r="J512" s="4">
        <v>0</v>
      </c>
      <c r="K512" s="4">
        <v>1</v>
      </c>
      <c r="L512" s="10" t="s">
        <v>6172</v>
      </c>
      <c r="M512" s="7" t="s">
        <v>1528</v>
      </c>
      <c r="N512" s="7" t="s">
        <v>4217</v>
      </c>
      <c r="O512" s="10" t="s">
        <v>6172</v>
      </c>
      <c r="P512" s="7" t="s">
        <v>1874</v>
      </c>
      <c r="Q512" s="10" t="s">
        <v>6172</v>
      </c>
      <c r="R512" s="10" t="s">
        <v>6172</v>
      </c>
      <c r="S512" s="10" t="s">
        <v>6172</v>
      </c>
      <c r="T512" s="10" t="s">
        <v>6172</v>
      </c>
      <c r="U512" s="10" t="s">
        <v>6172</v>
      </c>
      <c r="V512" s="10" t="s">
        <v>6172</v>
      </c>
    </row>
    <row r="513" spans="2:22" ht="51" x14ac:dyDescent="0.2">
      <c r="B513" s="7">
        <v>3072</v>
      </c>
      <c r="C513" s="4" t="s">
        <v>4877</v>
      </c>
      <c r="D513" s="4" t="s">
        <v>5947</v>
      </c>
      <c r="E513" s="16">
        <v>1943</v>
      </c>
      <c r="F513" s="10" t="s">
        <v>6172</v>
      </c>
      <c r="G513" s="7" t="s">
        <v>5615</v>
      </c>
      <c r="H513" s="7" t="s">
        <v>11</v>
      </c>
      <c r="I513" s="7" t="s">
        <v>1493</v>
      </c>
      <c r="J513" s="4">
        <v>0</v>
      </c>
      <c r="K513" s="4">
        <v>1</v>
      </c>
      <c r="L513" s="10" t="s">
        <v>6172</v>
      </c>
      <c r="M513" s="7" t="s">
        <v>1917</v>
      </c>
      <c r="N513" s="7" t="s">
        <v>4209</v>
      </c>
      <c r="O513" s="10" t="s">
        <v>6172</v>
      </c>
      <c r="P513" s="7" t="s">
        <v>1488</v>
      </c>
      <c r="Q513" s="10" t="s">
        <v>6172</v>
      </c>
      <c r="R513" s="10" t="s">
        <v>6172</v>
      </c>
      <c r="S513" s="10" t="s">
        <v>6172</v>
      </c>
      <c r="T513" s="10" t="s">
        <v>6172</v>
      </c>
      <c r="U513" s="10" t="s">
        <v>6172</v>
      </c>
      <c r="V513" s="10" t="s">
        <v>6172</v>
      </c>
    </row>
    <row r="514" spans="2:22" ht="51" x14ac:dyDescent="0.2">
      <c r="B514" s="7">
        <v>3075</v>
      </c>
      <c r="C514" s="4" t="s">
        <v>4877</v>
      </c>
      <c r="D514" s="4" t="s">
        <v>5947</v>
      </c>
      <c r="E514" s="16">
        <v>1943</v>
      </c>
      <c r="F514" s="10" t="s">
        <v>6172</v>
      </c>
      <c r="G514" s="7" t="s">
        <v>5615</v>
      </c>
      <c r="H514" s="7" t="s">
        <v>11</v>
      </c>
      <c r="I514" s="7" t="s">
        <v>1489</v>
      </c>
      <c r="J514" s="4">
        <v>1</v>
      </c>
      <c r="K514" s="4">
        <v>0</v>
      </c>
      <c r="L514" s="10" t="s">
        <v>6172</v>
      </c>
      <c r="M514" s="7" t="s">
        <v>2008</v>
      </c>
      <c r="N514" s="7" t="s">
        <v>4218</v>
      </c>
      <c r="O514" s="10" t="s">
        <v>6172</v>
      </c>
      <c r="P514" s="7" t="s">
        <v>460</v>
      </c>
      <c r="Q514" s="10" t="s">
        <v>6172</v>
      </c>
      <c r="R514" s="10" t="s">
        <v>6172</v>
      </c>
      <c r="S514" s="10" t="s">
        <v>6172</v>
      </c>
      <c r="T514" s="10" t="s">
        <v>6172</v>
      </c>
      <c r="U514" s="10" t="s">
        <v>6172</v>
      </c>
      <c r="V514" s="10" t="s">
        <v>6172</v>
      </c>
    </row>
    <row r="515" spans="2:22" ht="38.25" x14ac:dyDescent="0.2">
      <c r="B515" s="7">
        <v>3078</v>
      </c>
      <c r="C515" s="4" t="s">
        <v>4877</v>
      </c>
      <c r="D515" s="4" t="s">
        <v>5947</v>
      </c>
      <c r="E515" s="16">
        <v>1943</v>
      </c>
      <c r="F515" s="10" t="s">
        <v>6172</v>
      </c>
      <c r="G515" s="7" t="s">
        <v>5615</v>
      </c>
      <c r="H515" s="7" t="s">
        <v>11</v>
      </c>
      <c r="I515" s="7" t="s">
        <v>1500</v>
      </c>
      <c r="J515" s="4">
        <v>0</v>
      </c>
      <c r="K515" s="4">
        <v>0</v>
      </c>
      <c r="L515" s="10" t="s">
        <v>6172</v>
      </c>
      <c r="M515" s="7" t="s">
        <v>4219</v>
      </c>
      <c r="N515" s="7" t="s">
        <v>4220</v>
      </c>
      <c r="O515" s="10" t="s">
        <v>6172</v>
      </c>
      <c r="P515" s="7" t="s">
        <v>460</v>
      </c>
      <c r="Q515" s="10" t="s">
        <v>6172</v>
      </c>
      <c r="R515" s="10" t="s">
        <v>6172</v>
      </c>
      <c r="S515" s="10" t="s">
        <v>6172</v>
      </c>
      <c r="T515" s="10" t="s">
        <v>6172</v>
      </c>
      <c r="U515" s="10" t="s">
        <v>6172</v>
      </c>
      <c r="V515" s="10" t="s">
        <v>6172</v>
      </c>
    </row>
    <row r="516" spans="2:22" ht="38.25" x14ac:dyDescent="0.2">
      <c r="B516" s="7">
        <v>8367</v>
      </c>
      <c r="C516" s="4" t="s">
        <v>4877</v>
      </c>
      <c r="D516" s="4" t="s">
        <v>5947</v>
      </c>
      <c r="E516" s="16">
        <v>1943</v>
      </c>
      <c r="F516" s="10" t="s">
        <v>6172</v>
      </c>
      <c r="G516" s="7" t="s">
        <v>4341</v>
      </c>
      <c r="H516" s="7" t="s">
        <v>11</v>
      </c>
      <c r="I516" s="7" t="s">
        <v>3432</v>
      </c>
      <c r="J516" s="4">
        <v>4</v>
      </c>
      <c r="K516" s="4">
        <v>2</v>
      </c>
      <c r="L516" s="10" t="s">
        <v>6172</v>
      </c>
      <c r="M516" s="7" t="s">
        <v>4342</v>
      </c>
      <c r="N516" s="7" t="s">
        <v>4343</v>
      </c>
      <c r="O516" s="10" t="s">
        <v>6172</v>
      </c>
      <c r="P516" s="7" t="s">
        <v>460</v>
      </c>
      <c r="Q516" s="10" t="s">
        <v>6172</v>
      </c>
      <c r="R516" s="10" t="s">
        <v>6172</v>
      </c>
      <c r="S516" s="10" t="s">
        <v>6172</v>
      </c>
      <c r="T516" s="10" t="s">
        <v>6172</v>
      </c>
      <c r="U516" s="10" t="s">
        <v>6172</v>
      </c>
      <c r="V516" s="10" t="s">
        <v>6172</v>
      </c>
    </row>
    <row r="517" spans="2:22" ht="38.25" x14ac:dyDescent="0.2">
      <c r="B517" s="6">
        <v>2732</v>
      </c>
      <c r="C517" s="4" t="s">
        <v>4878</v>
      </c>
      <c r="D517" s="4" t="s">
        <v>5947</v>
      </c>
      <c r="E517" s="13">
        <v>1943</v>
      </c>
      <c r="F517" s="10" t="s">
        <v>6172</v>
      </c>
      <c r="G517" s="4" t="s">
        <v>4977</v>
      </c>
      <c r="H517" s="6" t="s">
        <v>11</v>
      </c>
      <c r="I517" s="6" t="s">
        <v>1493</v>
      </c>
      <c r="J517" s="4">
        <v>0</v>
      </c>
      <c r="K517" s="4">
        <v>1</v>
      </c>
      <c r="L517" s="10" t="s">
        <v>6172</v>
      </c>
      <c r="M517" s="6" t="s">
        <v>1872</v>
      </c>
      <c r="N517" s="6" t="s">
        <v>1873</v>
      </c>
      <c r="O517" s="10" t="s">
        <v>6172</v>
      </c>
      <c r="P517" s="6" t="s">
        <v>1874</v>
      </c>
      <c r="Q517" s="10" t="s">
        <v>6172</v>
      </c>
      <c r="R517" s="10" t="s">
        <v>6172</v>
      </c>
      <c r="S517" s="10" t="s">
        <v>6172</v>
      </c>
      <c r="T517" s="10" t="s">
        <v>6172</v>
      </c>
      <c r="U517" s="10" t="s">
        <v>6172</v>
      </c>
      <c r="V517" s="10" t="s">
        <v>6172</v>
      </c>
    </row>
    <row r="518" spans="2:22" ht="51" x14ac:dyDescent="0.2">
      <c r="B518" s="6">
        <v>2802</v>
      </c>
      <c r="C518" s="4" t="s">
        <v>4878</v>
      </c>
      <c r="D518" s="4" t="s">
        <v>5947</v>
      </c>
      <c r="E518" s="13">
        <v>1943</v>
      </c>
      <c r="F518" s="10" t="s">
        <v>6172</v>
      </c>
      <c r="G518" s="4" t="s">
        <v>5055</v>
      </c>
      <c r="H518" s="6" t="s">
        <v>11</v>
      </c>
      <c r="I518" s="6" t="s">
        <v>1493</v>
      </c>
      <c r="J518" s="4">
        <v>0</v>
      </c>
      <c r="K518" s="4">
        <v>1</v>
      </c>
      <c r="L518" s="10" t="s">
        <v>6172</v>
      </c>
      <c r="M518" s="6" t="s">
        <v>1876</v>
      </c>
      <c r="N518" s="6" t="s">
        <v>1877</v>
      </c>
      <c r="O518" s="10" t="s">
        <v>6172</v>
      </c>
      <c r="P518" s="6" t="s">
        <v>1488</v>
      </c>
      <c r="Q518" s="10" t="s">
        <v>6172</v>
      </c>
      <c r="R518" s="10" t="s">
        <v>6172</v>
      </c>
      <c r="S518" s="10" t="s">
        <v>6172</v>
      </c>
      <c r="T518" s="10" t="s">
        <v>6172</v>
      </c>
      <c r="U518" s="10" t="s">
        <v>6172</v>
      </c>
      <c r="V518" s="10" t="s">
        <v>6172</v>
      </c>
    </row>
    <row r="519" spans="2:22" ht="51" x14ac:dyDescent="0.2">
      <c r="B519" s="6">
        <v>2812</v>
      </c>
      <c r="C519" s="4" t="s">
        <v>4878</v>
      </c>
      <c r="D519" s="4" t="s">
        <v>5947</v>
      </c>
      <c r="E519" s="13">
        <v>1943</v>
      </c>
      <c r="F519" s="10" t="s">
        <v>6172</v>
      </c>
      <c r="G519" s="4" t="s">
        <v>4977</v>
      </c>
      <c r="H519" s="6" t="s">
        <v>11</v>
      </c>
      <c r="I519" s="6" t="s">
        <v>1511</v>
      </c>
      <c r="J519" s="4">
        <v>0</v>
      </c>
      <c r="K519" s="4">
        <v>2</v>
      </c>
      <c r="L519" s="10" t="s">
        <v>6172</v>
      </c>
      <c r="M519" s="6" t="s">
        <v>1882</v>
      </c>
      <c r="N519" s="6" t="s">
        <v>1883</v>
      </c>
      <c r="O519" s="10" t="s">
        <v>6172</v>
      </c>
      <c r="P519" s="6" t="s">
        <v>460</v>
      </c>
      <c r="Q519" s="10" t="s">
        <v>6172</v>
      </c>
      <c r="R519" s="10" t="s">
        <v>6172</v>
      </c>
      <c r="S519" s="10" t="s">
        <v>6172</v>
      </c>
      <c r="T519" s="10" t="s">
        <v>6172</v>
      </c>
      <c r="U519" s="10" t="s">
        <v>6172</v>
      </c>
      <c r="V519" s="10" t="s">
        <v>6172</v>
      </c>
    </row>
    <row r="520" spans="2:22" ht="25.5" x14ac:dyDescent="0.2">
      <c r="B520" s="6">
        <v>2864</v>
      </c>
      <c r="C520" s="4" t="s">
        <v>4878</v>
      </c>
      <c r="D520" s="4" t="s">
        <v>5947</v>
      </c>
      <c r="E520" s="13">
        <v>1943</v>
      </c>
      <c r="F520" s="10" t="s">
        <v>6172</v>
      </c>
      <c r="G520" s="4" t="s">
        <v>4973</v>
      </c>
      <c r="H520" s="6" t="s">
        <v>11</v>
      </c>
      <c r="I520" s="6" t="s">
        <v>1511</v>
      </c>
      <c r="J520" s="4">
        <v>0</v>
      </c>
      <c r="K520" s="4">
        <v>2</v>
      </c>
      <c r="L520" s="10" t="s">
        <v>6172</v>
      </c>
      <c r="M520" s="6" t="s">
        <v>1896</v>
      </c>
      <c r="N520" s="6" t="s">
        <v>1897</v>
      </c>
      <c r="O520" s="10" t="s">
        <v>6172</v>
      </c>
      <c r="P520" s="6" t="s">
        <v>1525</v>
      </c>
      <c r="Q520" s="10" t="s">
        <v>6172</v>
      </c>
      <c r="R520" s="10" t="s">
        <v>6172</v>
      </c>
      <c r="S520" s="10" t="s">
        <v>6172</v>
      </c>
      <c r="T520" s="10" t="s">
        <v>6172</v>
      </c>
      <c r="U520" s="10" t="s">
        <v>6172</v>
      </c>
      <c r="V520" s="10" t="s">
        <v>6172</v>
      </c>
    </row>
    <row r="521" spans="2:22" ht="38.25" x14ac:dyDescent="0.2">
      <c r="B521" s="6">
        <v>2906</v>
      </c>
      <c r="C521" s="4" t="s">
        <v>4878</v>
      </c>
      <c r="D521" s="4" t="s">
        <v>5947</v>
      </c>
      <c r="E521" s="13">
        <v>1943</v>
      </c>
      <c r="F521" s="10" t="s">
        <v>6172</v>
      </c>
      <c r="G521" s="4" t="s">
        <v>4976</v>
      </c>
      <c r="H521" s="6" t="s">
        <v>11</v>
      </c>
      <c r="I521" s="6" t="s">
        <v>1489</v>
      </c>
      <c r="J521" s="4">
        <v>1</v>
      </c>
      <c r="K521" s="4">
        <v>0</v>
      </c>
      <c r="L521" s="10" t="s">
        <v>6172</v>
      </c>
      <c r="M521" s="6" t="s">
        <v>1910</v>
      </c>
      <c r="N521" s="6" t="s">
        <v>1911</v>
      </c>
      <c r="O521" s="10" t="s">
        <v>6172</v>
      </c>
      <c r="P521" s="6" t="s">
        <v>1510</v>
      </c>
      <c r="Q521" s="10" t="s">
        <v>6172</v>
      </c>
      <c r="R521" s="10" t="s">
        <v>6172</v>
      </c>
      <c r="S521" s="10" t="s">
        <v>6172</v>
      </c>
      <c r="T521" s="10" t="s">
        <v>6172</v>
      </c>
      <c r="U521" s="10" t="s">
        <v>6172</v>
      </c>
      <c r="V521" s="10" t="s">
        <v>6172</v>
      </c>
    </row>
    <row r="522" spans="2:22" ht="38.25" x14ac:dyDescent="0.2">
      <c r="B522" s="6">
        <v>2911</v>
      </c>
      <c r="C522" s="4" t="s">
        <v>4878</v>
      </c>
      <c r="D522" s="4" t="s">
        <v>5947</v>
      </c>
      <c r="E522" s="13">
        <v>1943</v>
      </c>
      <c r="F522" s="10" t="s">
        <v>6172</v>
      </c>
      <c r="G522" s="4" t="s">
        <v>4977</v>
      </c>
      <c r="H522" s="6" t="s">
        <v>11</v>
      </c>
      <c r="I522" s="6" t="s">
        <v>1493</v>
      </c>
      <c r="J522" s="4">
        <v>0</v>
      </c>
      <c r="K522" s="4">
        <v>1</v>
      </c>
      <c r="L522" s="10" t="s">
        <v>6172</v>
      </c>
      <c r="M522" s="6" t="s">
        <v>1914</v>
      </c>
      <c r="N522" s="6" t="s">
        <v>1915</v>
      </c>
      <c r="O522" s="10" t="s">
        <v>6172</v>
      </c>
      <c r="P522" s="6" t="s">
        <v>460</v>
      </c>
      <c r="Q522" s="10" t="s">
        <v>6172</v>
      </c>
      <c r="R522" s="10" t="s">
        <v>6172</v>
      </c>
      <c r="S522" s="10" t="s">
        <v>6172</v>
      </c>
      <c r="T522" s="10" t="s">
        <v>6172</v>
      </c>
      <c r="U522" s="10" t="s">
        <v>6172</v>
      </c>
      <c r="V522" s="10" t="s">
        <v>6172</v>
      </c>
    </row>
    <row r="523" spans="2:22" ht="38.25" x14ac:dyDescent="0.2">
      <c r="B523" s="6">
        <v>2913</v>
      </c>
      <c r="C523" s="4" t="s">
        <v>4878</v>
      </c>
      <c r="D523" s="4" t="s">
        <v>5947</v>
      </c>
      <c r="E523" s="13">
        <v>1943</v>
      </c>
      <c r="F523" s="10" t="s">
        <v>6172</v>
      </c>
      <c r="G523" s="4" t="s">
        <v>4977</v>
      </c>
      <c r="H523" s="6" t="s">
        <v>11</v>
      </c>
      <c r="I523" s="6" t="s">
        <v>1493</v>
      </c>
      <c r="J523" s="4">
        <v>0</v>
      </c>
      <c r="K523" s="4">
        <v>1</v>
      </c>
      <c r="L523" s="10" t="s">
        <v>6172</v>
      </c>
      <c r="M523" s="6" t="s">
        <v>1916</v>
      </c>
      <c r="N523" s="6" t="s">
        <v>1915</v>
      </c>
      <c r="O523" s="10" t="s">
        <v>6172</v>
      </c>
      <c r="P523" s="6" t="s">
        <v>460</v>
      </c>
      <c r="Q523" s="10" t="s">
        <v>6172</v>
      </c>
      <c r="R523" s="10" t="s">
        <v>6172</v>
      </c>
      <c r="S523" s="10" t="s">
        <v>6172</v>
      </c>
      <c r="T523" s="10" t="s">
        <v>6172</v>
      </c>
      <c r="U523" s="10" t="s">
        <v>6172</v>
      </c>
      <c r="V523" s="10" t="s">
        <v>6172</v>
      </c>
    </row>
    <row r="524" spans="2:22" ht="38.25" x14ac:dyDescent="0.2">
      <c r="B524" s="6">
        <v>2972</v>
      </c>
      <c r="C524" s="4" t="s">
        <v>4878</v>
      </c>
      <c r="D524" s="4" t="s">
        <v>5947</v>
      </c>
      <c r="E524" s="13">
        <v>1943</v>
      </c>
      <c r="F524" s="10" t="s">
        <v>6172</v>
      </c>
      <c r="G524" s="4" t="s">
        <v>4977</v>
      </c>
      <c r="H524" s="6" t="s">
        <v>11</v>
      </c>
      <c r="I524" s="6" t="s">
        <v>1493</v>
      </c>
      <c r="J524" s="4">
        <v>0</v>
      </c>
      <c r="K524" s="4">
        <v>1</v>
      </c>
      <c r="L524" s="10" t="s">
        <v>6172</v>
      </c>
      <c r="M524" s="6" t="s">
        <v>1933</v>
      </c>
      <c r="N524" s="6" t="s">
        <v>1948</v>
      </c>
      <c r="O524" s="10" t="s">
        <v>6172</v>
      </c>
      <c r="P524" s="6" t="s">
        <v>460</v>
      </c>
      <c r="Q524" s="10" t="s">
        <v>6172</v>
      </c>
      <c r="R524" s="10" t="s">
        <v>6172</v>
      </c>
      <c r="S524" s="10" t="s">
        <v>6172</v>
      </c>
      <c r="T524" s="10" t="s">
        <v>6172</v>
      </c>
      <c r="U524" s="10" t="s">
        <v>6172</v>
      </c>
      <c r="V524" s="10" t="s">
        <v>6172</v>
      </c>
    </row>
    <row r="525" spans="2:22" ht="38.25" x14ac:dyDescent="0.2">
      <c r="B525" s="6">
        <v>2973</v>
      </c>
      <c r="C525" s="4" t="s">
        <v>4878</v>
      </c>
      <c r="D525" s="4" t="s">
        <v>5947</v>
      </c>
      <c r="E525" s="13">
        <v>1943</v>
      </c>
      <c r="F525" s="10" t="s">
        <v>6172</v>
      </c>
      <c r="G525" s="4" t="s">
        <v>5060</v>
      </c>
      <c r="H525" s="6" t="s">
        <v>11</v>
      </c>
      <c r="I525" s="6" t="s">
        <v>1493</v>
      </c>
      <c r="J525" s="4">
        <v>0</v>
      </c>
      <c r="K525" s="4">
        <v>1</v>
      </c>
      <c r="L525" s="10" t="s">
        <v>6172</v>
      </c>
      <c r="M525" s="6" t="s">
        <v>1581</v>
      </c>
      <c r="N525" s="6" t="s">
        <v>1949</v>
      </c>
      <c r="O525" s="10" t="s">
        <v>6172</v>
      </c>
      <c r="P525" s="6" t="s">
        <v>1950</v>
      </c>
      <c r="Q525" s="10" t="s">
        <v>6172</v>
      </c>
      <c r="R525" s="10" t="s">
        <v>6172</v>
      </c>
      <c r="S525" s="10" t="s">
        <v>6172</v>
      </c>
      <c r="T525" s="10" t="s">
        <v>6172</v>
      </c>
      <c r="U525" s="10" t="s">
        <v>6172</v>
      </c>
      <c r="V525" s="10" t="s">
        <v>6172</v>
      </c>
    </row>
    <row r="526" spans="2:22" ht="38.25" x14ac:dyDescent="0.2">
      <c r="B526" s="6">
        <v>2974</v>
      </c>
      <c r="C526" s="4" t="s">
        <v>4878</v>
      </c>
      <c r="D526" s="4" t="s">
        <v>5947</v>
      </c>
      <c r="E526" s="13">
        <v>1943</v>
      </c>
      <c r="F526" s="10" t="s">
        <v>6172</v>
      </c>
      <c r="G526" s="4" t="s">
        <v>5060</v>
      </c>
      <c r="H526" s="6" t="s">
        <v>11</v>
      </c>
      <c r="I526" s="6" t="s">
        <v>1493</v>
      </c>
      <c r="J526" s="4">
        <v>0</v>
      </c>
      <c r="K526" s="4">
        <v>1</v>
      </c>
      <c r="L526" s="10" t="s">
        <v>6172</v>
      </c>
      <c r="M526" s="6" t="s">
        <v>1951</v>
      </c>
      <c r="N526" s="6" t="s">
        <v>1952</v>
      </c>
      <c r="O526" s="10" t="s">
        <v>6172</v>
      </c>
      <c r="P526" s="6" t="s">
        <v>460</v>
      </c>
      <c r="Q526" s="10" t="s">
        <v>6172</v>
      </c>
      <c r="R526" s="10" t="s">
        <v>6172</v>
      </c>
      <c r="S526" s="10" t="s">
        <v>6172</v>
      </c>
      <c r="T526" s="10" t="s">
        <v>6172</v>
      </c>
      <c r="U526" s="10" t="s">
        <v>6172</v>
      </c>
      <c r="V526" s="10" t="s">
        <v>6172</v>
      </c>
    </row>
    <row r="527" spans="2:22" ht="51" x14ac:dyDescent="0.2">
      <c r="B527" s="6">
        <v>2975</v>
      </c>
      <c r="C527" s="4" t="s">
        <v>4878</v>
      </c>
      <c r="D527" s="4" t="s">
        <v>5947</v>
      </c>
      <c r="E527" s="13">
        <v>1943</v>
      </c>
      <c r="F527" s="10" t="s">
        <v>6172</v>
      </c>
      <c r="G527" s="4" t="s">
        <v>4977</v>
      </c>
      <c r="H527" s="6" t="s">
        <v>11</v>
      </c>
      <c r="I527" s="6" t="s">
        <v>1646</v>
      </c>
      <c r="J527" s="4">
        <v>0</v>
      </c>
      <c r="K527" s="4">
        <v>5</v>
      </c>
      <c r="L527" s="10" t="s">
        <v>6172</v>
      </c>
      <c r="M527" s="6" t="s">
        <v>1953</v>
      </c>
      <c r="N527" s="6" t="s">
        <v>1954</v>
      </c>
      <c r="O527" s="10" t="s">
        <v>6172</v>
      </c>
      <c r="P527" s="6" t="s">
        <v>1510</v>
      </c>
      <c r="Q527" s="10" t="s">
        <v>6172</v>
      </c>
      <c r="R527" s="10" t="s">
        <v>6172</v>
      </c>
      <c r="S527" s="10" t="s">
        <v>6172</v>
      </c>
      <c r="T527" s="10" t="s">
        <v>6172</v>
      </c>
      <c r="U527" s="10" t="s">
        <v>6172</v>
      </c>
      <c r="V527" s="10" t="s">
        <v>6172</v>
      </c>
    </row>
    <row r="528" spans="2:22" ht="38.25" x14ac:dyDescent="0.2">
      <c r="B528" s="6">
        <v>2976</v>
      </c>
      <c r="C528" s="4" t="s">
        <v>4878</v>
      </c>
      <c r="D528" s="4" t="s">
        <v>5947</v>
      </c>
      <c r="E528" s="13">
        <v>1943</v>
      </c>
      <c r="F528" s="10" t="s">
        <v>6172</v>
      </c>
      <c r="G528" s="4" t="s">
        <v>4977</v>
      </c>
      <c r="H528" s="6" t="s">
        <v>11</v>
      </c>
      <c r="I528" s="6" t="s">
        <v>1532</v>
      </c>
      <c r="J528" s="4">
        <v>1</v>
      </c>
      <c r="K528" s="4">
        <v>1</v>
      </c>
      <c r="L528" s="10" t="s">
        <v>6172</v>
      </c>
      <c r="M528" s="6" t="s">
        <v>1512</v>
      </c>
      <c r="N528" s="6" t="s">
        <v>1955</v>
      </c>
      <c r="O528" s="10" t="s">
        <v>6172</v>
      </c>
      <c r="P528" s="6" t="s">
        <v>460</v>
      </c>
      <c r="Q528" s="10" t="s">
        <v>6172</v>
      </c>
      <c r="R528" s="10" t="s">
        <v>6172</v>
      </c>
      <c r="S528" s="10" t="s">
        <v>6172</v>
      </c>
      <c r="T528" s="10" t="s">
        <v>6172</v>
      </c>
      <c r="U528" s="10" t="s">
        <v>6172</v>
      </c>
      <c r="V528" s="10" t="s">
        <v>6172</v>
      </c>
    </row>
    <row r="529" spans="2:22" ht="38.25" x14ac:dyDescent="0.2">
      <c r="B529" s="6">
        <v>3069</v>
      </c>
      <c r="C529" s="4" t="s">
        <v>4878</v>
      </c>
      <c r="D529" s="4" t="s">
        <v>5947</v>
      </c>
      <c r="E529" s="13">
        <v>1943</v>
      </c>
      <c r="F529" s="10" t="s">
        <v>6172</v>
      </c>
      <c r="G529" s="4" t="s">
        <v>4961</v>
      </c>
      <c r="H529" s="6" t="s">
        <v>11</v>
      </c>
      <c r="I529" s="6" t="s">
        <v>1511</v>
      </c>
      <c r="J529" s="4">
        <v>0</v>
      </c>
      <c r="K529" s="4">
        <v>2</v>
      </c>
      <c r="L529" s="10" t="s">
        <v>6172</v>
      </c>
      <c r="M529" s="6" t="s">
        <v>1971</v>
      </c>
      <c r="N529" s="6" t="s">
        <v>1972</v>
      </c>
      <c r="O529" s="10" t="s">
        <v>6172</v>
      </c>
      <c r="P529" s="6" t="s">
        <v>1488</v>
      </c>
      <c r="Q529" s="10" t="s">
        <v>6172</v>
      </c>
      <c r="R529" s="10" t="s">
        <v>6172</v>
      </c>
      <c r="S529" s="10" t="s">
        <v>6172</v>
      </c>
      <c r="T529" s="10" t="s">
        <v>6172</v>
      </c>
      <c r="U529" s="10" t="s">
        <v>6172</v>
      </c>
      <c r="V529" s="10" t="s">
        <v>6172</v>
      </c>
    </row>
    <row r="530" spans="2:22" ht="51" x14ac:dyDescent="0.2">
      <c r="B530" s="6">
        <v>3097</v>
      </c>
      <c r="C530" s="4" t="s">
        <v>4878</v>
      </c>
      <c r="D530" s="4" t="s">
        <v>5947</v>
      </c>
      <c r="E530" s="13">
        <v>1943</v>
      </c>
      <c r="F530" s="10" t="s">
        <v>6172</v>
      </c>
      <c r="G530" s="4" t="s">
        <v>5060</v>
      </c>
      <c r="H530" s="6" t="s">
        <v>11</v>
      </c>
      <c r="I530" s="6" t="s">
        <v>1493</v>
      </c>
      <c r="J530" s="4">
        <v>0</v>
      </c>
      <c r="K530" s="4">
        <v>1</v>
      </c>
      <c r="L530" s="10" t="s">
        <v>6172</v>
      </c>
      <c r="M530" s="6" t="s">
        <v>1976</v>
      </c>
      <c r="N530" s="6" t="s">
        <v>1977</v>
      </c>
      <c r="O530" s="10" t="s">
        <v>6172</v>
      </c>
      <c r="P530" s="6" t="s">
        <v>460</v>
      </c>
      <c r="Q530" s="10" t="s">
        <v>6172</v>
      </c>
      <c r="R530" s="10" t="s">
        <v>6172</v>
      </c>
      <c r="S530" s="10" t="s">
        <v>6172</v>
      </c>
      <c r="T530" s="10" t="s">
        <v>6172</v>
      </c>
      <c r="U530" s="10" t="s">
        <v>6172</v>
      </c>
      <c r="V530" s="10" t="s">
        <v>6172</v>
      </c>
    </row>
    <row r="531" spans="2:22" ht="51" x14ac:dyDescent="0.2">
      <c r="B531" s="6">
        <v>3098</v>
      </c>
      <c r="C531" s="4" t="s">
        <v>4878</v>
      </c>
      <c r="D531" s="4" t="s">
        <v>5947</v>
      </c>
      <c r="E531" s="13">
        <v>1943</v>
      </c>
      <c r="F531" s="10" t="s">
        <v>6172</v>
      </c>
      <c r="G531" s="4" t="s">
        <v>5060</v>
      </c>
      <c r="H531" s="6" t="s">
        <v>11</v>
      </c>
      <c r="I531" s="6" t="s">
        <v>1511</v>
      </c>
      <c r="J531" s="4">
        <v>0</v>
      </c>
      <c r="K531" s="4">
        <v>2</v>
      </c>
      <c r="L531" s="10" t="s">
        <v>6172</v>
      </c>
      <c r="M531" s="6" t="s">
        <v>1978</v>
      </c>
      <c r="N531" s="6" t="s">
        <v>1979</v>
      </c>
      <c r="O531" s="10" t="s">
        <v>6172</v>
      </c>
      <c r="P531" s="6" t="s">
        <v>1525</v>
      </c>
      <c r="Q531" s="10" t="s">
        <v>6172</v>
      </c>
      <c r="R531" s="10" t="s">
        <v>6172</v>
      </c>
      <c r="S531" s="10" t="s">
        <v>6172</v>
      </c>
      <c r="T531" s="10" t="s">
        <v>6172</v>
      </c>
      <c r="U531" s="10" t="s">
        <v>6172</v>
      </c>
      <c r="V531" s="10" t="s">
        <v>6172</v>
      </c>
    </row>
    <row r="532" spans="2:22" ht="51" x14ac:dyDescent="0.2">
      <c r="B532" s="6">
        <v>3100</v>
      </c>
      <c r="C532" s="4" t="s">
        <v>4878</v>
      </c>
      <c r="D532" s="4" t="s">
        <v>5947</v>
      </c>
      <c r="E532" s="13">
        <v>1943</v>
      </c>
      <c r="F532" s="10" t="s">
        <v>6172</v>
      </c>
      <c r="G532" s="4" t="s">
        <v>5060</v>
      </c>
      <c r="H532" s="6" t="s">
        <v>11</v>
      </c>
      <c r="I532" s="6" t="s">
        <v>1532</v>
      </c>
      <c r="J532" s="4">
        <v>1</v>
      </c>
      <c r="K532" s="4">
        <v>1</v>
      </c>
      <c r="L532" s="10" t="s">
        <v>6172</v>
      </c>
      <c r="M532" s="6" t="s">
        <v>1581</v>
      </c>
      <c r="N532" s="6" t="s">
        <v>1980</v>
      </c>
      <c r="O532" s="10" t="s">
        <v>6172</v>
      </c>
      <c r="P532" s="6" t="s">
        <v>460</v>
      </c>
      <c r="Q532" s="10" t="s">
        <v>6172</v>
      </c>
      <c r="R532" s="10" t="s">
        <v>6172</v>
      </c>
      <c r="S532" s="10" t="s">
        <v>6172</v>
      </c>
      <c r="T532" s="10" t="s">
        <v>6172</v>
      </c>
      <c r="U532" s="10" t="s">
        <v>6172</v>
      </c>
      <c r="V532" s="10" t="s">
        <v>6172</v>
      </c>
    </row>
    <row r="533" spans="2:22" ht="51" x14ac:dyDescent="0.2">
      <c r="B533" s="6">
        <v>3101</v>
      </c>
      <c r="C533" s="4" t="s">
        <v>4878</v>
      </c>
      <c r="D533" s="4" t="s">
        <v>5947</v>
      </c>
      <c r="E533" s="13">
        <v>1943</v>
      </c>
      <c r="F533" s="10" t="s">
        <v>6172</v>
      </c>
      <c r="G533" s="4" t="s">
        <v>5060</v>
      </c>
      <c r="H533" s="6" t="s">
        <v>11</v>
      </c>
      <c r="I533" s="6" t="s">
        <v>1511</v>
      </c>
      <c r="J533" s="4">
        <v>0</v>
      </c>
      <c r="K533" s="4">
        <v>2</v>
      </c>
      <c r="L533" s="10" t="s">
        <v>6172</v>
      </c>
      <c r="M533" s="6" t="s">
        <v>1978</v>
      </c>
      <c r="N533" s="6" t="s">
        <v>1981</v>
      </c>
      <c r="O533" s="10" t="s">
        <v>6172</v>
      </c>
      <c r="P533" s="6" t="s">
        <v>460</v>
      </c>
      <c r="Q533" s="10" t="s">
        <v>6172</v>
      </c>
      <c r="R533" s="10" t="s">
        <v>6172</v>
      </c>
      <c r="S533" s="10" t="s">
        <v>6172</v>
      </c>
      <c r="T533" s="10" t="s">
        <v>6172</v>
      </c>
      <c r="U533" s="10" t="s">
        <v>6172</v>
      </c>
      <c r="V533" s="10" t="s">
        <v>6172</v>
      </c>
    </row>
    <row r="534" spans="2:22" ht="38.25" x14ac:dyDescent="0.2">
      <c r="B534" s="6">
        <v>3115</v>
      </c>
      <c r="C534" s="4" t="s">
        <v>4878</v>
      </c>
      <c r="D534" s="4" t="s">
        <v>5947</v>
      </c>
      <c r="E534" s="13">
        <v>1943</v>
      </c>
      <c r="F534" s="10" t="s">
        <v>6172</v>
      </c>
      <c r="G534" s="4" t="s">
        <v>4972</v>
      </c>
      <c r="H534" s="6" t="s">
        <v>11</v>
      </c>
      <c r="I534" s="6" t="s">
        <v>1493</v>
      </c>
      <c r="J534" s="4">
        <v>0</v>
      </c>
      <c r="K534" s="4">
        <v>1</v>
      </c>
      <c r="L534" s="10" t="s">
        <v>6172</v>
      </c>
      <c r="M534" s="6" t="s">
        <v>1986</v>
      </c>
      <c r="N534" s="6" t="s">
        <v>1987</v>
      </c>
      <c r="O534" s="10" t="s">
        <v>6172</v>
      </c>
      <c r="P534" s="6" t="s">
        <v>1549</v>
      </c>
      <c r="Q534" s="10" t="s">
        <v>6172</v>
      </c>
      <c r="R534" s="10" t="s">
        <v>6172</v>
      </c>
      <c r="S534" s="10" t="s">
        <v>6172</v>
      </c>
      <c r="T534" s="10" t="s">
        <v>6172</v>
      </c>
      <c r="U534" s="10" t="s">
        <v>6172</v>
      </c>
      <c r="V534" s="10" t="s">
        <v>6172</v>
      </c>
    </row>
    <row r="535" spans="2:22" ht="51" x14ac:dyDescent="0.2">
      <c r="B535" s="6">
        <v>3134</v>
      </c>
      <c r="C535" s="4" t="s">
        <v>4878</v>
      </c>
      <c r="D535" s="4" t="s">
        <v>5947</v>
      </c>
      <c r="E535" s="13">
        <v>1943</v>
      </c>
      <c r="F535" s="10" t="s">
        <v>6172</v>
      </c>
      <c r="G535" s="4" t="s">
        <v>4968</v>
      </c>
      <c r="H535" s="6" t="s">
        <v>11</v>
      </c>
      <c r="I535" s="6" t="s">
        <v>1493</v>
      </c>
      <c r="J535" s="4">
        <v>0</v>
      </c>
      <c r="K535" s="4">
        <v>1</v>
      </c>
      <c r="L535" s="10" t="s">
        <v>6172</v>
      </c>
      <c r="M535" s="6" t="s">
        <v>1526</v>
      </c>
      <c r="N535" s="6" t="s">
        <v>1988</v>
      </c>
      <c r="O535" s="10" t="s">
        <v>6172</v>
      </c>
      <c r="P535" s="6" t="s">
        <v>460</v>
      </c>
      <c r="Q535" s="10" t="s">
        <v>6172</v>
      </c>
      <c r="R535" s="10" t="s">
        <v>6172</v>
      </c>
      <c r="S535" s="10" t="s">
        <v>6172</v>
      </c>
      <c r="T535" s="10" t="s">
        <v>6172</v>
      </c>
      <c r="U535" s="10" t="s">
        <v>6172</v>
      </c>
      <c r="V535" s="10" t="s">
        <v>6172</v>
      </c>
    </row>
    <row r="536" spans="2:22" ht="51" x14ac:dyDescent="0.2">
      <c r="B536" s="6">
        <v>3060</v>
      </c>
      <c r="C536" s="4" t="s">
        <v>4880</v>
      </c>
      <c r="D536" s="4" t="s">
        <v>5947</v>
      </c>
      <c r="E536" s="13">
        <v>1943</v>
      </c>
      <c r="F536" s="10" t="s">
        <v>6172</v>
      </c>
      <c r="G536" s="4" t="s">
        <v>4968</v>
      </c>
      <c r="H536" s="6" t="s">
        <v>11</v>
      </c>
      <c r="I536" s="6" t="s">
        <v>1500</v>
      </c>
      <c r="J536" s="4">
        <v>0</v>
      </c>
      <c r="K536" s="4">
        <v>0</v>
      </c>
      <c r="L536" s="10" t="s">
        <v>6172</v>
      </c>
      <c r="M536" s="6" t="s">
        <v>2696</v>
      </c>
      <c r="N536" s="6" t="s">
        <v>2697</v>
      </c>
      <c r="O536" s="10" t="s">
        <v>6172</v>
      </c>
      <c r="P536" s="6" t="s">
        <v>1510</v>
      </c>
      <c r="Q536" s="10" t="s">
        <v>6172</v>
      </c>
      <c r="R536" s="10" t="s">
        <v>6172</v>
      </c>
      <c r="S536" s="10" t="s">
        <v>6172</v>
      </c>
      <c r="T536" s="10" t="s">
        <v>6172</v>
      </c>
      <c r="U536" s="10" t="s">
        <v>6172</v>
      </c>
      <c r="V536" s="10" t="s">
        <v>6172</v>
      </c>
    </row>
    <row r="537" spans="2:22" ht="38.25" x14ac:dyDescent="0.2">
      <c r="B537" s="6">
        <v>4830</v>
      </c>
      <c r="C537" s="4" t="s">
        <v>4880</v>
      </c>
      <c r="D537" s="4" t="s">
        <v>5947</v>
      </c>
      <c r="E537" s="13">
        <v>1943</v>
      </c>
      <c r="F537" s="10" t="s">
        <v>6172</v>
      </c>
      <c r="G537" s="4" t="s">
        <v>5402</v>
      </c>
      <c r="H537" s="6" t="s">
        <v>432</v>
      </c>
      <c r="I537" s="6" t="s">
        <v>2555</v>
      </c>
      <c r="J537" s="4">
        <v>8</v>
      </c>
      <c r="K537" s="4">
        <v>6</v>
      </c>
      <c r="L537" s="10" t="s">
        <v>6172</v>
      </c>
      <c r="M537" s="6" t="s">
        <v>2734</v>
      </c>
      <c r="N537" s="6" t="s">
        <v>2748</v>
      </c>
      <c r="O537" s="10" t="s">
        <v>6172</v>
      </c>
      <c r="P537" s="6" t="s">
        <v>460</v>
      </c>
      <c r="Q537" s="10" t="s">
        <v>6172</v>
      </c>
      <c r="R537" s="10" t="s">
        <v>6172</v>
      </c>
      <c r="S537" s="10" t="s">
        <v>6172</v>
      </c>
      <c r="T537" s="10" t="s">
        <v>6172</v>
      </c>
      <c r="U537" s="10" t="s">
        <v>6172</v>
      </c>
      <c r="V537" s="10" t="s">
        <v>6172</v>
      </c>
    </row>
    <row r="538" spans="2:22" ht="51" x14ac:dyDescent="0.2">
      <c r="B538" s="6">
        <v>4768</v>
      </c>
      <c r="C538" s="4" t="s">
        <v>4880</v>
      </c>
      <c r="D538" s="4" t="s">
        <v>5947</v>
      </c>
      <c r="E538" s="13">
        <v>1943</v>
      </c>
      <c r="F538" s="10" t="s">
        <v>6172</v>
      </c>
      <c r="G538" s="10" t="s">
        <v>6172</v>
      </c>
      <c r="H538" s="6" t="s">
        <v>5405</v>
      </c>
      <c r="I538" s="6" t="s">
        <v>1500</v>
      </c>
      <c r="J538" s="4">
        <v>0</v>
      </c>
      <c r="K538" s="4">
        <v>0</v>
      </c>
      <c r="L538" s="10" t="s">
        <v>6172</v>
      </c>
      <c r="M538" s="6" t="s">
        <v>2724</v>
      </c>
      <c r="N538" s="6" t="s">
        <v>2744</v>
      </c>
      <c r="O538" s="10" t="s">
        <v>6172</v>
      </c>
      <c r="P538" s="6" t="s">
        <v>460</v>
      </c>
      <c r="Q538" s="10" t="s">
        <v>6172</v>
      </c>
      <c r="R538" s="10" t="s">
        <v>6172</v>
      </c>
      <c r="S538" s="10" t="s">
        <v>6172</v>
      </c>
      <c r="T538" s="10" t="s">
        <v>6172</v>
      </c>
      <c r="U538" s="10" t="s">
        <v>6172</v>
      </c>
      <c r="V538" s="10" t="s">
        <v>6172</v>
      </c>
    </row>
    <row r="539" spans="2:22" ht="51" x14ac:dyDescent="0.2">
      <c r="B539" s="7">
        <v>4743</v>
      </c>
      <c r="C539" s="4" t="s">
        <v>4884</v>
      </c>
      <c r="D539" s="4" t="s">
        <v>5947</v>
      </c>
      <c r="E539" s="16">
        <v>1943</v>
      </c>
      <c r="F539" s="10" t="s">
        <v>6172</v>
      </c>
      <c r="G539" s="10" t="s">
        <v>6172</v>
      </c>
      <c r="H539" s="6" t="s">
        <v>432</v>
      </c>
      <c r="I539" s="7" t="s">
        <v>1500</v>
      </c>
      <c r="J539" s="4">
        <v>0</v>
      </c>
      <c r="K539" s="4">
        <v>0</v>
      </c>
      <c r="L539" s="10" t="s">
        <v>6172</v>
      </c>
      <c r="M539" s="7" t="s">
        <v>2242</v>
      </c>
      <c r="N539" s="7" t="s">
        <v>4679</v>
      </c>
      <c r="O539" s="10" t="s">
        <v>6172</v>
      </c>
      <c r="P539" s="7" t="s">
        <v>2424</v>
      </c>
      <c r="Q539" s="10" t="s">
        <v>6172</v>
      </c>
      <c r="R539" s="10" t="s">
        <v>6172</v>
      </c>
      <c r="S539" s="10" t="s">
        <v>6172</v>
      </c>
      <c r="T539" s="10" t="s">
        <v>6172</v>
      </c>
      <c r="U539" s="10" t="s">
        <v>6172</v>
      </c>
      <c r="V539" s="10" t="s">
        <v>6172</v>
      </c>
    </row>
    <row r="540" spans="2:22" ht="51" x14ac:dyDescent="0.2">
      <c r="B540" s="6">
        <v>2893</v>
      </c>
      <c r="C540" s="4" t="s">
        <v>4882</v>
      </c>
      <c r="D540" s="4" t="s">
        <v>5947</v>
      </c>
      <c r="E540" s="13">
        <v>1943</v>
      </c>
      <c r="F540" s="10" t="s">
        <v>6172</v>
      </c>
      <c r="G540" s="4" t="s">
        <v>4976</v>
      </c>
      <c r="H540" s="6" t="s">
        <v>11</v>
      </c>
      <c r="I540" s="6" t="s">
        <v>1493</v>
      </c>
      <c r="J540" s="4">
        <v>0</v>
      </c>
      <c r="K540" s="4">
        <v>1</v>
      </c>
      <c r="L540" s="10" t="s">
        <v>6172</v>
      </c>
      <c r="M540" s="6" t="s">
        <v>1693</v>
      </c>
      <c r="N540" s="6" t="s">
        <v>2901</v>
      </c>
      <c r="O540" s="10" t="s">
        <v>6172</v>
      </c>
      <c r="P540" s="6" t="s">
        <v>1492</v>
      </c>
      <c r="Q540" s="10" t="s">
        <v>6172</v>
      </c>
      <c r="R540" s="10" t="s">
        <v>6172</v>
      </c>
      <c r="S540" s="10" t="s">
        <v>6172</v>
      </c>
      <c r="T540" s="10" t="s">
        <v>6172</v>
      </c>
      <c r="U540" s="10" t="s">
        <v>6172</v>
      </c>
      <c r="V540" s="10" t="s">
        <v>6172</v>
      </c>
    </row>
    <row r="541" spans="2:22" ht="51" x14ac:dyDescent="0.2">
      <c r="B541" s="6">
        <v>4813</v>
      </c>
      <c r="C541" s="4" t="s">
        <v>4886</v>
      </c>
      <c r="D541" s="4" t="s">
        <v>5947</v>
      </c>
      <c r="E541" s="13">
        <v>1943</v>
      </c>
      <c r="F541" s="10" t="s">
        <v>6172</v>
      </c>
      <c r="G541" s="10" t="s">
        <v>6172</v>
      </c>
      <c r="H541" s="6" t="s">
        <v>432</v>
      </c>
      <c r="I541" s="6" t="s">
        <v>3380</v>
      </c>
      <c r="J541" s="4">
        <v>15</v>
      </c>
      <c r="K541" s="4">
        <v>64</v>
      </c>
      <c r="L541" s="10" t="s">
        <v>6172</v>
      </c>
      <c r="M541" s="6" t="s">
        <v>1490</v>
      </c>
      <c r="N541" s="6" t="s">
        <v>3381</v>
      </c>
      <c r="O541" s="10" t="s">
        <v>6172</v>
      </c>
      <c r="P541" s="6" t="s">
        <v>1488</v>
      </c>
      <c r="Q541" s="10" t="s">
        <v>6172</v>
      </c>
      <c r="R541" s="10" t="s">
        <v>6172</v>
      </c>
      <c r="S541" s="10" t="s">
        <v>6172</v>
      </c>
      <c r="T541" s="10" t="s">
        <v>6172</v>
      </c>
      <c r="U541" s="10" t="s">
        <v>6172</v>
      </c>
      <c r="V541" s="10" t="s">
        <v>6172</v>
      </c>
    </row>
    <row r="542" spans="2:22" ht="38.25" x14ac:dyDescent="0.2">
      <c r="B542" s="5">
        <v>2801</v>
      </c>
      <c r="C542" s="4" t="s">
        <v>4885</v>
      </c>
      <c r="D542" s="4" t="s">
        <v>5947</v>
      </c>
      <c r="E542" s="15">
        <v>1943</v>
      </c>
      <c r="F542" s="10" t="s">
        <v>6172</v>
      </c>
      <c r="G542" s="4" t="s">
        <v>4973</v>
      </c>
      <c r="H542" s="6" t="s">
        <v>11</v>
      </c>
      <c r="I542" s="6" t="s">
        <v>3074</v>
      </c>
      <c r="J542" s="4">
        <v>0</v>
      </c>
      <c r="K542" s="4">
        <v>13</v>
      </c>
      <c r="L542" s="10" t="s">
        <v>6172</v>
      </c>
      <c r="M542" s="5" t="s">
        <v>3075</v>
      </c>
      <c r="N542" s="6" t="s">
        <v>3076</v>
      </c>
      <c r="O542" s="10" t="s">
        <v>6172</v>
      </c>
      <c r="P542" s="5" t="s">
        <v>460</v>
      </c>
      <c r="Q542" s="10" t="s">
        <v>6172</v>
      </c>
      <c r="R542" s="10" t="s">
        <v>6172</v>
      </c>
      <c r="S542" s="10" t="s">
        <v>6172</v>
      </c>
      <c r="T542" s="10" t="s">
        <v>6172</v>
      </c>
      <c r="U542" s="10" t="s">
        <v>6172</v>
      </c>
      <c r="V542" s="10" t="s">
        <v>6172</v>
      </c>
    </row>
    <row r="543" spans="2:22" ht="38.25" x14ac:dyDescent="0.2">
      <c r="B543" s="5">
        <v>2855</v>
      </c>
      <c r="C543" s="4" t="s">
        <v>4885</v>
      </c>
      <c r="D543" s="4" t="s">
        <v>5947</v>
      </c>
      <c r="E543" s="15">
        <v>1943</v>
      </c>
      <c r="F543" s="10" t="s">
        <v>6172</v>
      </c>
      <c r="G543" s="4" t="s">
        <v>4973</v>
      </c>
      <c r="H543" s="6" t="s">
        <v>11</v>
      </c>
      <c r="I543" s="6" t="s">
        <v>1878</v>
      </c>
      <c r="J543" s="4">
        <v>1</v>
      </c>
      <c r="K543" s="4">
        <v>4</v>
      </c>
      <c r="L543" s="10" t="s">
        <v>6172</v>
      </c>
      <c r="M543" s="5" t="s">
        <v>1671</v>
      </c>
      <c r="N543" s="6" t="s">
        <v>3085</v>
      </c>
      <c r="O543" s="10" t="s">
        <v>6172</v>
      </c>
      <c r="P543" s="5" t="s">
        <v>460</v>
      </c>
      <c r="Q543" s="10" t="s">
        <v>6172</v>
      </c>
      <c r="R543" s="10" t="s">
        <v>6172</v>
      </c>
      <c r="S543" s="10" t="s">
        <v>6172</v>
      </c>
      <c r="T543" s="10" t="s">
        <v>6172</v>
      </c>
      <c r="U543" s="10" t="s">
        <v>6172</v>
      </c>
      <c r="V543" s="10" t="s">
        <v>6172</v>
      </c>
    </row>
    <row r="544" spans="2:22" ht="51" x14ac:dyDescent="0.2">
      <c r="B544" s="5">
        <v>2857</v>
      </c>
      <c r="C544" s="4" t="s">
        <v>4885</v>
      </c>
      <c r="D544" s="4" t="s">
        <v>5947</v>
      </c>
      <c r="E544" s="15">
        <v>1943</v>
      </c>
      <c r="F544" s="10" t="s">
        <v>6172</v>
      </c>
      <c r="G544" s="4" t="s">
        <v>4973</v>
      </c>
      <c r="H544" s="6" t="s">
        <v>11</v>
      </c>
      <c r="I544" s="6" t="s">
        <v>1493</v>
      </c>
      <c r="J544" s="4">
        <v>0</v>
      </c>
      <c r="K544" s="4">
        <v>1</v>
      </c>
      <c r="L544" s="10" t="s">
        <v>6172</v>
      </c>
      <c r="M544" s="5" t="s">
        <v>2006</v>
      </c>
      <c r="N544" s="6" t="s">
        <v>3086</v>
      </c>
      <c r="O544" s="10" t="s">
        <v>6172</v>
      </c>
      <c r="P544" s="5" t="s">
        <v>460</v>
      </c>
      <c r="Q544" s="10" t="s">
        <v>6172</v>
      </c>
      <c r="R544" s="10" t="s">
        <v>6172</v>
      </c>
      <c r="S544" s="10" t="s">
        <v>6172</v>
      </c>
      <c r="T544" s="10" t="s">
        <v>6172</v>
      </c>
      <c r="U544" s="10" t="s">
        <v>6172</v>
      </c>
      <c r="V544" s="10" t="s">
        <v>6172</v>
      </c>
    </row>
    <row r="545" spans="2:22" ht="38.25" x14ac:dyDescent="0.2">
      <c r="B545" s="5">
        <v>2859</v>
      </c>
      <c r="C545" s="4" t="s">
        <v>4885</v>
      </c>
      <c r="D545" s="4" t="s">
        <v>5947</v>
      </c>
      <c r="E545" s="15">
        <v>1943</v>
      </c>
      <c r="F545" s="10" t="s">
        <v>6172</v>
      </c>
      <c r="G545" s="4" t="s">
        <v>4973</v>
      </c>
      <c r="H545" s="6" t="s">
        <v>11</v>
      </c>
      <c r="I545" s="6" t="s">
        <v>1493</v>
      </c>
      <c r="J545" s="4">
        <v>0</v>
      </c>
      <c r="K545" s="4">
        <v>1</v>
      </c>
      <c r="L545" s="10" t="s">
        <v>6172</v>
      </c>
      <c r="M545" s="5" t="s">
        <v>1514</v>
      </c>
      <c r="N545" s="6" t="s">
        <v>3087</v>
      </c>
      <c r="O545" s="10" t="s">
        <v>6172</v>
      </c>
      <c r="P545" s="5" t="s">
        <v>1488</v>
      </c>
      <c r="Q545" s="10" t="s">
        <v>6172</v>
      </c>
      <c r="R545" s="10" t="s">
        <v>6172</v>
      </c>
      <c r="S545" s="10" t="s">
        <v>6172</v>
      </c>
      <c r="T545" s="10" t="s">
        <v>6172</v>
      </c>
      <c r="U545" s="10" t="s">
        <v>6172</v>
      </c>
      <c r="V545" s="10" t="s">
        <v>6172</v>
      </c>
    </row>
    <row r="546" spans="2:22" ht="51" x14ac:dyDescent="0.2">
      <c r="B546" s="5">
        <v>2884</v>
      </c>
      <c r="C546" s="4" t="s">
        <v>4885</v>
      </c>
      <c r="D546" s="4" t="s">
        <v>5947</v>
      </c>
      <c r="E546" s="15">
        <v>1943</v>
      </c>
      <c r="F546" s="10" t="s">
        <v>6172</v>
      </c>
      <c r="G546" s="4" t="s">
        <v>5136</v>
      </c>
      <c r="H546" s="6" t="s">
        <v>11</v>
      </c>
      <c r="I546" s="6" t="s">
        <v>1489</v>
      </c>
      <c r="J546" s="4">
        <v>1</v>
      </c>
      <c r="K546" s="4">
        <v>0</v>
      </c>
      <c r="L546" s="10" t="s">
        <v>6172</v>
      </c>
      <c r="M546" s="5" t="s">
        <v>1571</v>
      </c>
      <c r="N546" s="6" t="s">
        <v>3091</v>
      </c>
      <c r="O546" s="10" t="s">
        <v>6172</v>
      </c>
      <c r="P546" s="5" t="s">
        <v>1549</v>
      </c>
      <c r="Q546" s="10" t="s">
        <v>6172</v>
      </c>
      <c r="R546" s="10" t="s">
        <v>6172</v>
      </c>
      <c r="S546" s="10" t="s">
        <v>6172</v>
      </c>
      <c r="T546" s="10" t="s">
        <v>6172</v>
      </c>
      <c r="U546" s="10" t="s">
        <v>6172</v>
      </c>
      <c r="V546" s="10" t="s">
        <v>6172</v>
      </c>
    </row>
    <row r="547" spans="2:22" ht="51" x14ac:dyDescent="0.2">
      <c r="B547" s="5">
        <v>2885</v>
      </c>
      <c r="C547" s="4" t="s">
        <v>4885</v>
      </c>
      <c r="D547" s="4" t="s">
        <v>5947</v>
      </c>
      <c r="E547" s="15">
        <v>1943</v>
      </c>
      <c r="F547" s="10" t="s">
        <v>6172</v>
      </c>
      <c r="G547" s="4" t="s">
        <v>5136</v>
      </c>
      <c r="H547" s="6" t="s">
        <v>11</v>
      </c>
      <c r="I547" s="6" t="s">
        <v>1489</v>
      </c>
      <c r="J547" s="4">
        <v>1</v>
      </c>
      <c r="K547" s="4">
        <v>0</v>
      </c>
      <c r="L547" s="10" t="s">
        <v>6172</v>
      </c>
      <c r="M547" s="5" t="s">
        <v>1604</v>
      </c>
      <c r="N547" s="6" t="s">
        <v>3092</v>
      </c>
      <c r="O547" s="10" t="s">
        <v>6172</v>
      </c>
      <c r="P547" s="5" t="s">
        <v>460</v>
      </c>
      <c r="Q547" s="10" t="s">
        <v>6172</v>
      </c>
      <c r="R547" s="10" t="s">
        <v>6172</v>
      </c>
      <c r="S547" s="10" t="s">
        <v>6172</v>
      </c>
      <c r="T547" s="10" t="s">
        <v>6172</v>
      </c>
      <c r="U547" s="10" t="s">
        <v>6172</v>
      </c>
      <c r="V547" s="10" t="s">
        <v>6172</v>
      </c>
    </row>
    <row r="548" spans="2:22" ht="25.5" x14ac:dyDescent="0.2">
      <c r="B548" s="6">
        <v>3055</v>
      </c>
      <c r="C548" s="4" t="s">
        <v>4886</v>
      </c>
      <c r="D548" s="4" t="s">
        <v>5947</v>
      </c>
      <c r="E548" s="13">
        <v>1943</v>
      </c>
      <c r="F548" s="10" t="s">
        <v>6172</v>
      </c>
      <c r="G548" s="4" t="s">
        <v>5060</v>
      </c>
      <c r="H548" s="6" t="s">
        <v>11</v>
      </c>
      <c r="I548" s="6" t="s">
        <v>1489</v>
      </c>
      <c r="J548" s="4">
        <v>1</v>
      </c>
      <c r="K548" s="4">
        <v>0</v>
      </c>
      <c r="L548" s="10" t="s">
        <v>6172</v>
      </c>
      <c r="M548" s="6" t="s">
        <v>1516</v>
      </c>
      <c r="N548" s="6" t="s">
        <v>3361</v>
      </c>
      <c r="O548" s="10" t="s">
        <v>6172</v>
      </c>
      <c r="P548" s="6" t="s">
        <v>460</v>
      </c>
      <c r="Q548" s="10" t="s">
        <v>6172</v>
      </c>
      <c r="R548" s="10" t="s">
        <v>6172</v>
      </c>
      <c r="S548" s="10" t="s">
        <v>6172</v>
      </c>
      <c r="T548" s="10" t="s">
        <v>6172</v>
      </c>
      <c r="U548" s="10" t="s">
        <v>6172</v>
      </c>
      <c r="V548" s="10" t="s">
        <v>6172</v>
      </c>
    </row>
    <row r="549" spans="2:22" ht="38.25" x14ac:dyDescent="0.2">
      <c r="B549" s="6">
        <v>3056</v>
      </c>
      <c r="C549" s="4" t="s">
        <v>4886</v>
      </c>
      <c r="D549" s="4" t="s">
        <v>5947</v>
      </c>
      <c r="E549" s="13">
        <v>1943</v>
      </c>
      <c r="F549" s="10" t="s">
        <v>6172</v>
      </c>
      <c r="G549" s="4" t="s">
        <v>4968</v>
      </c>
      <c r="H549" s="6" t="s">
        <v>11</v>
      </c>
      <c r="I549" s="6" t="s">
        <v>1489</v>
      </c>
      <c r="J549" s="4">
        <v>1</v>
      </c>
      <c r="K549" s="4">
        <v>0</v>
      </c>
      <c r="L549" s="10" t="s">
        <v>6172</v>
      </c>
      <c r="M549" s="6" t="s">
        <v>1516</v>
      </c>
      <c r="N549" s="6" t="s">
        <v>3362</v>
      </c>
      <c r="O549" s="10" t="s">
        <v>6172</v>
      </c>
      <c r="P549" s="6" t="s">
        <v>460</v>
      </c>
      <c r="Q549" s="10" t="s">
        <v>6172</v>
      </c>
      <c r="R549" s="10" t="s">
        <v>6172</v>
      </c>
      <c r="S549" s="10" t="s">
        <v>6172</v>
      </c>
      <c r="T549" s="10" t="s">
        <v>6172</v>
      </c>
      <c r="U549" s="10" t="s">
        <v>6172</v>
      </c>
      <c r="V549" s="10" t="s">
        <v>6172</v>
      </c>
    </row>
    <row r="550" spans="2:22" ht="51" x14ac:dyDescent="0.2">
      <c r="B550" s="6">
        <v>3074</v>
      </c>
      <c r="C550" s="4" t="s">
        <v>4886</v>
      </c>
      <c r="D550" s="4" t="s">
        <v>5947</v>
      </c>
      <c r="E550" s="13">
        <v>1943</v>
      </c>
      <c r="F550" s="10" t="s">
        <v>6172</v>
      </c>
      <c r="G550" s="4" t="s">
        <v>4961</v>
      </c>
      <c r="H550" s="6" t="s">
        <v>11</v>
      </c>
      <c r="I550" s="6" t="s">
        <v>1493</v>
      </c>
      <c r="J550" s="4">
        <v>0</v>
      </c>
      <c r="K550" s="4">
        <v>1</v>
      </c>
      <c r="L550" s="10" t="s">
        <v>6172</v>
      </c>
      <c r="M550" s="6" t="s">
        <v>1516</v>
      </c>
      <c r="N550" s="6" t="s">
        <v>3363</v>
      </c>
      <c r="O550" s="10" t="s">
        <v>6172</v>
      </c>
      <c r="P550" s="6" t="s">
        <v>3364</v>
      </c>
      <c r="Q550" s="10" t="s">
        <v>6172</v>
      </c>
      <c r="R550" s="10" t="s">
        <v>6172</v>
      </c>
      <c r="S550" s="10" t="s">
        <v>6172</v>
      </c>
      <c r="T550" s="10" t="s">
        <v>6172</v>
      </c>
      <c r="U550" s="10" t="s">
        <v>6172</v>
      </c>
      <c r="V550" s="10" t="s">
        <v>6172</v>
      </c>
    </row>
    <row r="551" spans="2:22" ht="51" x14ac:dyDescent="0.2">
      <c r="B551" s="6">
        <v>3099</v>
      </c>
      <c r="C551" s="4" t="s">
        <v>4886</v>
      </c>
      <c r="D551" s="4" t="s">
        <v>5947</v>
      </c>
      <c r="E551" s="13">
        <v>1943</v>
      </c>
      <c r="F551" s="10" t="s">
        <v>6172</v>
      </c>
      <c r="G551" s="4" t="s">
        <v>5060</v>
      </c>
      <c r="H551" s="6" t="s">
        <v>11</v>
      </c>
      <c r="I551" s="6" t="s">
        <v>1493</v>
      </c>
      <c r="J551" s="4">
        <v>0</v>
      </c>
      <c r="K551" s="4">
        <v>1</v>
      </c>
      <c r="L551" s="10" t="s">
        <v>6172</v>
      </c>
      <c r="M551" s="6" t="s">
        <v>1516</v>
      </c>
      <c r="N551" s="6" t="s">
        <v>3367</v>
      </c>
      <c r="O551" s="10" t="s">
        <v>6172</v>
      </c>
      <c r="P551" s="6" t="s">
        <v>1549</v>
      </c>
      <c r="Q551" s="10" t="s">
        <v>6172</v>
      </c>
      <c r="R551" s="10" t="s">
        <v>6172</v>
      </c>
      <c r="S551" s="10" t="s">
        <v>6172</v>
      </c>
      <c r="T551" s="10" t="s">
        <v>6172</v>
      </c>
      <c r="U551" s="10" t="s">
        <v>6172</v>
      </c>
      <c r="V551" s="10" t="s">
        <v>6172</v>
      </c>
    </row>
    <row r="552" spans="2:22" ht="51" x14ac:dyDescent="0.2">
      <c r="B552" s="6">
        <v>36</v>
      </c>
      <c r="C552" s="4" t="s">
        <v>4880</v>
      </c>
      <c r="D552" s="4" t="s">
        <v>5947</v>
      </c>
      <c r="E552" s="13">
        <v>1944</v>
      </c>
      <c r="F552" s="10" t="s">
        <v>6172</v>
      </c>
      <c r="G552" s="4" t="s">
        <v>5338</v>
      </c>
      <c r="H552" s="6" t="s">
        <v>432</v>
      </c>
      <c r="I552" s="6" t="s">
        <v>2655</v>
      </c>
      <c r="J552" s="4">
        <v>321</v>
      </c>
      <c r="K552" s="4">
        <v>390</v>
      </c>
      <c r="L552" s="10" t="s">
        <v>6172</v>
      </c>
      <c r="M552" s="6" t="s">
        <v>2656</v>
      </c>
      <c r="N552" s="6" t="s">
        <v>2657</v>
      </c>
      <c r="O552" s="10" t="s">
        <v>6172</v>
      </c>
      <c r="P552" s="6" t="s">
        <v>460</v>
      </c>
      <c r="Q552" s="10" t="s">
        <v>6172</v>
      </c>
      <c r="R552" s="10" t="s">
        <v>6172</v>
      </c>
      <c r="S552" s="10" t="s">
        <v>6172</v>
      </c>
      <c r="T552" s="10" t="s">
        <v>6172</v>
      </c>
      <c r="U552" s="10" t="s">
        <v>6172</v>
      </c>
      <c r="V552" s="10" t="s">
        <v>6172</v>
      </c>
    </row>
    <row r="553" spans="2:22" ht="76.5" x14ac:dyDescent="0.2">
      <c r="B553" s="9">
        <v>2856</v>
      </c>
      <c r="C553" s="8" t="s">
        <v>4873</v>
      </c>
      <c r="D553" s="4" t="s">
        <v>5947</v>
      </c>
      <c r="E553" s="10">
        <v>1944</v>
      </c>
      <c r="F553" s="10" t="s">
        <v>6172</v>
      </c>
      <c r="G553" s="10" t="s">
        <v>6172</v>
      </c>
      <c r="H553" s="6" t="s">
        <v>11</v>
      </c>
      <c r="I553" s="2" t="s">
        <v>329</v>
      </c>
      <c r="J553" s="4">
        <v>0</v>
      </c>
      <c r="K553" s="4">
        <v>0</v>
      </c>
      <c r="L553" s="6" t="s">
        <v>4915</v>
      </c>
      <c r="M553" s="10" t="s">
        <v>6172</v>
      </c>
      <c r="N553" s="2" t="s">
        <v>461</v>
      </c>
      <c r="O553" s="2" t="s">
        <v>10</v>
      </c>
      <c r="P553" s="2" t="s">
        <v>330</v>
      </c>
      <c r="Q553" s="2" t="s">
        <v>331</v>
      </c>
      <c r="R553" s="2" t="s">
        <v>332</v>
      </c>
      <c r="S553" s="2" t="s">
        <v>333</v>
      </c>
      <c r="T553" s="2" t="s">
        <v>334</v>
      </c>
      <c r="U553" s="2" t="s">
        <v>335</v>
      </c>
      <c r="V553" s="10" t="s">
        <v>6172</v>
      </c>
    </row>
    <row r="554" spans="2:22" ht="76.5" x14ac:dyDescent="0.2">
      <c r="B554" s="9">
        <v>3084</v>
      </c>
      <c r="C554" s="8" t="s">
        <v>4873</v>
      </c>
      <c r="D554" s="4" t="s">
        <v>5947</v>
      </c>
      <c r="E554" s="10">
        <v>1944</v>
      </c>
      <c r="F554" s="10" t="s">
        <v>6172</v>
      </c>
      <c r="G554" s="4" t="s">
        <v>4961</v>
      </c>
      <c r="H554" s="6" t="s">
        <v>11</v>
      </c>
      <c r="I554" s="2" t="s">
        <v>53</v>
      </c>
      <c r="J554" s="4">
        <v>0</v>
      </c>
      <c r="K554" s="4">
        <v>2</v>
      </c>
      <c r="L554" s="6" t="s">
        <v>4916</v>
      </c>
      <c r="M554" s="10" t="s">
        <v>6172</v>
      </c>
      <c r="N554" s="2" t="s">
        <v>4860</v>
      </c>
      <c r="O554" s="2" t="s">
        <v>10</v>
      </c>
      <c r="P554" s="2" t="s">
        <v>54</v>
      </c>
      <c r="Q554" s="2" t="s">
        <v>55</v>
      </c>
      <c r="R554" s="2" t="s">
        <v>59</v>
      </c>
      <c r="S554" s="2" t="s">
        <v>56</v>
      </c>
      <c r="T554" s="2" t="s">
        <v>57</v>
      </c>
      <c r="U554" s="2" t="s">
        <v>58</v>
      </c>
      <c r="V554" s="10" t="s">
        <v>6172</v>
      </c>
    </row>
    <row r="555" spans="2:22" ht="38.25" x14ac:dyDescent="0.2">
      <c r="B555" s="5">
        <v>2728</v>
      </c>
      <c r="C555" s="4" t="s">
        <v>4870</v>
      </c>
      <c r="D555" s="4" t="s">
        <v>5947</v>
      </c>
      <c r="E555" s="15">
        <v>1944</v>
      </c>
      <c r="F555" s="10" t="s">
        <v>6172</v>
      </c>
      <c r="G555" s="4" t="s">
        <v>4968</v>
      </c>
      <c r="H555" s="6" t="s">
        <v>11</v>
      </c>
      <c r="I555" s="6" t="s">
        <v>1532</v>
      </c>
      <c r="J555" s="4">
        <v>1</v>
      </c>
      <c r="K555" s="4">
        <v>1</v>
      </c>
      <c r="L555" s="10" t="s">
        <v>6172</v>
      </c>
      <c r="M555" s="5" t="s">
        <v>3455</v>
      </c>
      <c r="N555" s="6" t="s">
        <v>3456</v>
      </c>
      <c r="O555" s="10" t="s">
        <v>6172</v>
      </c>
      <c r="P555" s="5" t="s">
        <v>1525</v>
      </c>
      <c r="Q555" s="10" t="s">
        <v>6172</v>
      </c>
      <c r="R555" s="10" t="s">
        <v>6172</v>
      </c>
      <c r="S555" s="10" t="s">
        <v>6172</v>
      </c>
      <c r="T555" s="10" t="s">
        <v>6172</v>
      </c>
      <c r="U555" s="10" t="s">
        <v>6172</v>
      </c>
      <c r="V555" s="10" t="s">
        <v>6172</v>
      </c>
    </row>
    <row r="556" spans="2:22" ht="38.25" x14ac:dyDescent="0.2">
      <c r="B556" s="5">
        <v>2736</v>
      </c>
      <c r="C556" s="4" t="s">
        <v>4870</v>
      </c>
      <c r="D556" s="4" t="s">
        <v>5947</v>
      </c>
      <c r="E556" s="15">
        <v>1944</v>
      </c>
      <c r="F556" s="10" t="s">
        <v>6172</v>
      </c>
      <c r="G556" s="4" t="s">
        <v>4961</v>
      </c>
      <c r="H556" s="6" t="s">
        <v>11</v>
      </c>
      <c r="I556" s="6" t="s">
        <v>1493</v>
      </c>
      <c r="J556" s="4">
        <v>0</v>
      </c>
      <c r="K556" s="4">
        <v>1</v>
      </c>
      <c r="L556" s="10" t="s">
        <v>6172</v>
      </c>
      <c r="M556" s="5" t="s">
        <v>3457</v>
      </c>
      <c r="N556" s="6" t="s">
        <v>3458</v>
      </c>
      <c r="O556" s="10" t="s">
        <v>6172</v>
      </c>
      <c r="P556" s="5" t="s">
        <v>1488</v>
      </c>
      <c r="Q556" s="10" t="s">
        <v>6172</v>
      </c>
      <c r="R556" s="10" t="s">
        <v>6172</v>
      </c>
      <c r="S556" s="10" t="s">
        <v>6172</v>
      </c>
      <c r="T556" s="10" t="s">
        <v>6172</v>
      </c>
      <c r="U556" s="10" t="s">
        <v>6172</v>
      </c>
      <c r="V556" s="10" t="s">
        <v>6172</v>
      </c>
    </row>
    <row r="557" spans="2:22" ht="38.25" x14ac:dyDescent="0.2">
      <c r="B557" s="5">
        <v>2789</v>
      </c>
      <c r="C557" s="4" t="s">
        <v>4870</v>
      </c>
      <c r="D557" s="4" t="s">
        <v>5947</v>
      </c>
      <c r="E557" s="15">
        <v>1944</v>
      </c>
      <c r="F557" s="10" t="s">
        <v>6172</v>
      </c>
      <c r="G557" s="4" t="s">
        <v>4170</v>
      </c>
      <c r="H557" s="6" t="s">
        <v>11</v>
      </c>
      <c r="I557" s="6" t="s">
        <v>3461</v>
      </c>
      <c r="J557" s="4">
        <v>8</v>
      </c>
      <c r="K557" s="4">
        <v>13</v>
      </c>
      <c r="L557" s="10" t="s">
        <v>6172</v>
      </c>
      <c r="M557" s="5" t="s">
        <v>3462</v>
      </c>
      <c r="N557" s="6" t="s">
        <v>3463</v>
      </c>
      <c r="O557" s="10" t="s">
        <v>6172</v>
      </c>
      <c r="P557" s="5" t="s">
        <v>2841</v>
      </c>
      <c r="Q557" s="10" t="s">
        <v>6172</v>
      </c>
      <c r="R557" s="10" t="s">
        <v>6172</v>
      </c>
      <c r="S557" s="10" t="s">
        <v>6172</v>
      </c>
      <c r="T557" s="10" t="s">
        <v>6172</v>
      </c>
      <c r="U557" s="10" t="s">
        <v>6172</v>
      </c>
      <c r="V557" s="10" t="s">
        <v>6172</v>
      </c>
    </row>
    <row r="558" spans="2:22" ht="38.25" x14ac:dyDescent="0.2">
      <c r="B558" s="5">
        <v>2826</v>
      </c>
      <c r="C558" s="4" t="s">
        <v>4870</v>
      </c>
      <c r="D558" s="4" t="s">
        <v>5947</v>
      </c>
      <c r="E558" s="15">
        <v>1944</v>
      </c>
      <c r="F558" s="10" t="s">
        <v>6172</v>
      </c>
      <c r="G558" s="4" t="s">
        <v>4972</v>
      </c>
      <c r="H558" s="6" t="s">
        <v>11</v>
      </c>
      <c r="I558" s="6" t="s">
        <v>1493</v>
      </c>
      <c r="J558" s="4">
        <v>0</v>
      </c>
      <c r="K558" s="4">
        <v>1</v>
      </c>
      <c r="L558" s="10" t="s">
        <v>6172</v>
      </c>
      <c r="M558" s="5" t="s">
        <v>3470</v>
      </c>
      <c r="N558" s="6" t="s">
        <v>3471</v>
      </c>
      <c r="O558" s="10" t="s">
        <v>6172</v>
      </c>
      <c r="P558" s="5" t="s">
        <v>1776</v>
      </c>
      <c r="Q558" s="10" t="s">
        <v>6172</v>
      </c>
      <c r="R558" s="10" t="s">
        <v>6172</v>
      </c>
      <c r="S558" s="10" t="s">
        <v>6172</v>
      </c>
      <c r="T558" s="10" t="s">
        <v>6172</v>
      </c>
      <c r="U558" s="10" t="s">
        <v>6172</v>
      </c>
      <c r="V558" s="10" t="s">
        <v>6172</v>
      </c>
    </row>
    <row r="559" spans="2:22" ht="38.25" x14ac:dyDescent="0.2">
      <c r="B559" s="5">
        <v>2852</v>
      </c>
      <c r="C559" s="4" t="s">
        <v>4870</v>
      </c>
      <c r="D559" s="4" t="s">
        <v>5947</v>
      </c>
      <c r="E559" s="15">
        <v>1944</v>
      </c>
      <c r="F559" s="10" t="s">
        <v>6172</v>
      </c>
      <c r="G559" s="4" t="s">
        <v>4973</v>
      </c>
      <c r="H559" s="6" t="s">
        <v>11</v>
      </c>
      <c r="I559" s="6" t="s">
        <v>1646</v>
      </c>
      <c r="J559" s="4">
        <v>0</v>
      </c>
      <c r="K559" s="4">
        <v>5</v>
      </c>
      <c r="L559" s="10" t="s">
        <v>6172</v>
      </c>
      <c r="M559" s="5" t="s">
        <v>3480</v>
      </c>
      <c r="N559" s="6" t="s">
        <v>3481</v>
      </c>
      <c r="O559" s="10" t="s">
        <v>6172</v>
      </c>
      <c r="P559" s="5" t="s">
        <v>1525</v>
      </c>
      <c r="Q559" s="10" t="s">
        <v>6172</v>
      </c>
      <c r="R559" s="10" t="s">
        <v>6172</v>
      </c>
      <c r="S559" s="10" t="s">
        <v>6172</v>
      </c>
      <c r="T559" s="10" t="s">
        <v>6172</v>
      </c>
      <c r="U559" s="10" t="s">
        <v>6172</v>
      </c>
      <c r="V559" s="10" t="s">
        <v>6172</v>
      </c>
    </row>
    <row r="560" spans="2:22" ht="51" x14ac:dyDescent="0.2">
      <c r="B560" s="5">
        <v>2889</v>
      </c>
      <c r="C560" s="4" t="s">
        <v>4870</v>
      </c>
      <c r="D560" s="4" t="s">
        <v>5947</v>
      </c>
      <c r="E560" s="15">
        <v>1944</v>
      </c>
      <c r="F560" s="10" t="s">
        <v>6172</v>
      </c>
      <c r="G560" s="4" t="s">
        <v>4976</v>
      </c>
      <c r="H560" s="6" t="s">
        <v>11</v>
      </c>
      <c r="I560" s="6" t="s">
        <v>1511</v>
      </c>
      <c r="J560" s="4">
        <v>0</v>
      </c>
      <c r="K560" s="4">
        <v>2</v>
      </c>
      <c r="L560" s="10" t="s">
        <v>6172</v>
      </c>
      <c r="M560" s="5" t="s">
        <v>1490</v>
      </c>
      <c r="N560" s="6" t="s">
        <v>3486</v>
      </c>
      <c r="O560" s="10" t="s">
        <v>6172</v>
      </c>
      <c r="P560" s="5" t="s">
        <v>1549</v>
      </c>
      <c r="Q560" s="10" t="s">
        <v>6172</v>
      </c>
      <c r="R560" s="10" t="s">
        <v>6172</v>
      </c>
      <c r="S560" s="10" t="s">
        <v>6172</v>
      </c>
      <c r="T560" s="10" t="s">
        <v>6172</v>
      </c>
      <c r="U560" s="10" t="s">
        <v>6172</v>
      </c>
      <c r="V560" s="10" t="s">
        <v>6172</v>
      </c>
    </row>
    <row r="561" spans="2:22" ht="51" x14ac:dyDescent="0.2">
      <c r="B561" s="5">
        <v>2891</v>
      </c>
      <c r="C561" s="4" t="s">
        <v>4870</v>
      </c>
      <c r="D561" s="4" t="s">
        <v>5947</v>
      </c>
      <c r="E561" s="15">
        <v>1944</v>
      </c>
      <c r="F561" s="10" t="s">
        <v>6172</v>
      </c>
      <c r="G561" s="4" t="s">
        <v>4976</v>
      </c>
      <c r="H561" s="6" t="s">
        <v>11</v>
      </c>
      <c r="I561" s="6" t="s">
        <v>1493</v>
      </c>
      <c r="J561" s="4">
        <v>0</v>
      </c>
      <c r="K561" s="4">
        <v>1</v>
      </c>
      <c r="L561" s="10" t="s">
        <v>6172</v>
      </c>
      <c r="M561" s="5" t="s">
        <v>3487</v>
      </c>
      <c r="N561" s="6" t="s">
        <v>3488</v>
      </c>
      <c r="O561" s="10" t="s">
        <v>6172</v>
      </c>
      <c r="P561" s="5" t="s">
        <v>460</v>
      </c>
      <c r="Q561" s="10" t="s">
        <v>6172</v>
      </c>
      <c r="R561" s="10" t="s">
        <v>6172</v>
      </c>
      <c r="S561" s="10" t="s">
        <v>6172</v>
      </c>
      <c r="T561" s="10" t="s">
        <v>6172</v>
      </c>
      <c r="U561" s="10" t="s">
        <v>6172</v>
      </c>
      <c r="V561" s="10" t="s">
        <v>6172</v>
      </c>
    </row>
    <row r="562" spans="2:22" ht="51" x14ac:dyDescent="0.2">
      <c r="B562" s="5">
        <v>2905</v>
      </c>
      <c r="C562" s="4" t="s">
        <v>4870</v>
      </c>
      <c r="D562" s="4" t="s">
        <v>5947</v>
      </c>
      <c r="E562" s="15">
        <v>1944</v>
      </c>
      <c r="F562" s="10" t="s">
        <v>6172</v>
      </c>
      <c r="G562" s="4" t="s">
        <v>4976</v>
      </c>
      <c r="H562" s="6" t="s">
        <v>11</v>
      </c>
      <c r="I562" s="6" t="s">
        <v>3491</v>
      </c>
      <c r="J562" s="4">
        <v>2</v>
      </c>
      <c r="K562" s="4">
        <v>17</v>
      </c>
      <c r="L562" s="10" t="s">
        <v>6172</v>
      </c>
      <c r="M562" s="5" t="s">
        <v>3492</v>
      </c>
      <c r="N562" s="6" t="s">
        <v>3493</v>
      </c>
      <c r="O562" s="10" t="s">
        <v>6172</v>
      </c>
      <c r="P562" s="5" t="s">
        <v>1525</v>
      </c>
      <c r="Q562" s="10" t="s">
        <v>6172</v>
      </c>
      <c r="R562" s="10" t="s">
        <v>6172</v>
      </c>
      <c r="S562" s="10" t="s">
        <v>6172</v>
      </c>
      <c r="T562" s="10" t="s">
        <v>6172</v>
      </c>
      <c r="U562" s="10" t="s">
        <v>6172</v>
      </c>
      <c r="V562" s="10" t="s">
        <v>6172</v>
      </c>
    </row>
    <row r="563" spans="2:22" ht="51" x14ac:dyDescent="0.2">
      <c r="B563" s="5">
        <v>2951</v>
      </c>
      <c r="C563" s="4" t="s">
        <v>4870</v>
      </c>
      <c r="D563" s="4" t="s">
        <v>5947</v>
      </c>
      <c r="E563" s="15">
        <v>1944</v>
      </c>
      <c r="F563" s="10" t="s">
        <v>6172</v>
      </c>
      <c r="G563" s="4" t="s">
        <v>4959</v>
      </c>
      <c r="H563" s="6" t="s">
        <v>11</v>
      </c>
      <c r="I563" s="6" t="s">
        <v>1500</v>
      </c>
      <c r="J563" s="4">
        <v>0</v>
      </c>
      <c r="K563" s="4">
        <v>0</v>
      </c>
      <c r="L563" s="10" t="s">
        <v>6172</v>
      </c>
      <c r="M563" s="5" t="s">
        <v>3508</v>
      </c>
      <c r="N563" s="6" t="s">
        <v>3509</v>
      </c>
      <c r="O563" s="10" t="s">
        <v>6172</v>
      </c>
      <c r="P563" s="5" t="s">
        <v>460</v>
      </c>
      <c r="Q563" s="10" t="s">
        <v>6172</v>
      </c>
      <c r="R563" s="10" t="s">
        <v>6172</v>
      </c>
      <c r="S563" s="10" t="s">
        <v>6172</v>
      </c>
      <c r="T563" s="10" t="s">
        <v>6172</v>
      </c>
      <c r="U563" s="10" t="s">
        <v>6172</v>
      </c>
      <c r="V563" s="10" t="s">
        <v>6172</v>
      </c>
    </row>
    <row r="564" spans="2:22" ht="38.25" x14ac:dyDescent="0.2">
      <c r="B564" s="5">
        <v>2984</v>
      </c>
      <c r="C564" s="4" t="s">
        <v>4870</v>
      </c>
      <c r="D564" s="4" t="s">
        <v>5947</v>
      </c>
      <c r="E564" s="15">
        <v>1944</v>
      </c>
      <c r="F564" s="10" t="s">
        <v>6172</v>
      </c>
      <c r="G564" s="4" t="s">
        <v>4977</v>
      </c>
      <c r="H564" s="6" t="s">
        <v>11</v>
      </c>
      <c r="I564" s="6" t="s">
        <v>1511</v>
      </c>
      <c r="J564" s="4">
        <v>0</v>
      </c>
      <c r="K564" s="4">
        <v>2</v>
      </c>
      <c r="L564" s="10" t="s">
        <v>6172</v>
      </c>
      <c r="M564" s="5" t="s">
        <v>3513</v>
      </c>
      <c r="N564" s="6" t="s">
        <v>3514</v>
      </c>
      <c r="O564" s="10" t="s">
        <v>6172</v>
      </c>
      <c r="P564" s="5" t="s">
        <v>1488</v>
      </c>
      <c r="Q564" s="10" t="s">
        <v>6172</v>
      </c>
      <c r="R564" s="10" t="s">
        <v>6172</v>
      </c>
      <c r="S564" s="10" t="s">
        <v>6172</v>
      </c>
      <c r="T564" s="10" t="s">
        <v>6172</v>
      </c>
      <c r="U564" s="10" t="s">
        <v>6172</v>
      </c>
      <c r="V564" s="10" t="s">
        <v>6172</v>
      </c>
    </row>
    <row r="565" spans="2:22" ht="38.25" x14ac:dyDescent="0.2">
      <c r="B565" s="5">
        <v>3085</v>
      </c>
      <c r="C565" s="4" t="s">
        <v>4870</v>
      </c>
      <c r="D565" s="4" t="s">
        <v>5947</v>
      </c>
      <c r="E565" s="15">
        <v>1944</v>
      </c>
      <c r="F565" s="10" t="s">
        <v>6172</v>
      </c>
      <c r="G565" s="4" t="s">
        <v>4961</v>
      </c>
      <c r="H565" s="6" t="s">
        <v>11</v>
      </c>
      <c r="I565" s="6" t="s">
        <v>1493</v>
      </c>
      <c r="J565" s="4">
        <v>0</v>
      </c>
      <c r="K565" s="4">
        <v>1</v>
      </c>
      <c r="L565" s="10" t="s">
        <v>6172</v>
      </c>
      <c r="M565" s="5" t="s">
        <v>3526</v>
      </c>
      <c r="N565" s="6" t="s">
        <v>3527</v>
      </c>
      <c r="O565" s="10" t="s">
        <v>6172</v>
      </c>
      <c r="P565" s="5" t="s">
        <v>307</v>
      </c>
      <c r="Q565" s="10" t="s">
        <v>6172</v>
      </c>
      <c r="R565" s="10" t="s">
        <v>6172</v>
      </c>
      <c r="S565" s="10" t="s">
        <v>6172</v>
      </c>
      <c r="T565" s="10" t="s">
        <v>6172</v>
      </c>
      <c r="U565" s="10" t="s">
        <v>6172</v>
      </c>
      <c r="V565" s="10" t="s">
        <v>6172</v>
      </c>
    </row>
    <row r="566" spans="2:22" ht="51" x14ac:dyDescent="0.2">
      <c r="B566" s="5">
        <v>3105</v>
      </c>
      <c r="C566" s="4" t="s">
        <v>4870</v>
      </c>
      <c r="D566" s="4" t="s">
        <v>5947</v>
      </c>
      <c r="E566" s="15">
        <v>1944</v>
      </c>
      <c r="F566" s="10" t="s">
        <v>6172</v>
      </c>
      <c r="G566" s="4" t="s">
        <v>4979</v>
      </c>
      <c r="H566" s="6" t="s">
        <v>11</v>
      </c>
      <c r="I566" s="6" t="s">
        <v>3532</v>
      </c>
      <c r="J566" s="4">
        <v>2</v>
      </c>
      <c r="K566" s="4">
        <v>28</v>
      </c>
      <c r="L566" s="10" t="s">
        <v>6172</v>
      </c>
      <c r="M566" s="5" t="s">
        <v>3533</v>
      </c>
      <c r="N566" s="6" t="s">
        <v>3534</v>
      </c>
      <c r="O566" s="10" t="s">
        <v>6172</v>
      </c>
      <c r="P566" s="5" t="s">
        <v>1848</v>
      </c>
      <c r="Q566" s="10" t="s">
        <v>6172</v>
      </c>
      <c r="R566" s="10" t="s">
        <v>6172</v>
      </c>
      <c r="S566" s="10" t="s">
        <v>6172</v>
      </c>
      <c r="T566" s="10" t="s">
        <v>6172</v>
      </c>
      <c r="U566" s="10" t="s">
        <v>6172</v>
      </c>
      <c r="V566" s="10" t="s">
        <v>6172</v>
      </c>
    </row>
    <row r="567" spans="2:22" ht="38.25" x14ac:dyDescent="0.2">
      <c r="B567" s="5">
        <v>19584</v>
      </c>
      <c r="C567" s="4" t="s">
        <v>4870</v>
      </c>
      <c r="D567" s="4" t="s">
        <v>5947</v>
      </c>
      <c r="E567" s="15">
        <v>1944</v>
      </c>
      <c r="F567" s="10" t="s">
        <v>6172</v>
      </c>
      <c r="G567" s="4" t="s">
        <v>5001</v>
      </c>
      <c r="H567" s="6" t="s">
        <v>11</v>
      </c>
      <c r="I567" s="5" t="s">
        <v>1826</v>
      </c>
      <c r="J567" s="4">
        <v>11</v>
      </c>
      <c r="K567" s="4">
        <v>0</v>
      </c>
      <c r="L567" s="10" t="s">
        <v>6172</v>
      </c>
      <c r="M567" s="5" t="s">
        <v>3862</v>
      </c>
      <c r="N567" s="6" t="s">
        <v>3863</v>
      </c>
      <c r="O567" s="10" t="s">
        <v>6172</v>
      </c>
      <c r="P567" s="5" t="s">
        <v>460</v>
      </c>
      <c r="Q567" s="10" t="s">
        <v>6172</v>
      </c>
      <c r="R567" s="10" t="s">
        <v>6172</v>
      </c>
      <c r="S567" s="10" t="s">
        <v>6172</v>
      </c>
      <c r="T567" s="10" t="s">
        <v>6172</v>
      </c>
      <c r="U567" s="10" t="s">
        <v>6172</v>
      </c>
      <c r="V567" s="10" t="s">
        <v>6172</v>
      </c>
    </row>
    <row r="568" spans="2:22" ht="127.5" x14ac:dyDescent="0.2">
      <c r="B568" s="7">
        <v>3812</v>
      </c>
      <c r="C568" s="4" t="s">
        <v>4871</v>
      </c>
      <c r="D568" s="4" t="s">
        <v>5947</v>
      </c>
      <c r="E568" s="16">
        <v>1916</v>
      </c>
      <c r="F568" s="10" t="s">
        <v>6172</v>
      </c>
      <c r="G568" s="4" t="s">
        <v>5004</v>
      </c>
      <c r="H568" s="6" t="s">
        <v>11</v>
      </c>
      <c r="I568" s="7" t="s">
        <v>1532</v>
      </c>
      <c r="J568" s="4">
        <v>1</v>
      </c>
      <c r="K568" s="4">
        <v>1</v>
      </c>
      <c r="L568" s="10" t="s">
        <v>6172</v>
      </c>
      <c r="M568" s="7" t="s">
        <v>1533</v>
      </c>
      <c r="N568" s="7" t="s">
        <v>1534</v>
      </c>
      <c r="O568" s="7" t="s">
        <v>5999</v>
      </c>
      <c r="P568" s="7" t="s">
        <v>1535</v>
      </c>
      <c r="Q568" s="7" t="s">
        <v>6000</v>
      </c>
      <c r="R568" s="7" t="s">
        <v>6001</v>
      </c>
      <c r="S568" s="7" t="s">
        <v>6002</v>
      </c>
      <c r="T568" s="7" t="s">
        <v>6003</v>
      </c>
      <c r="U568" s="7" t="s">
        <v>6004</v>
      </c>
      <c r="V568" s="10" t="s">
        <v>6172</v>
      </c>
    </row>
    <row r="569" spans="2:22" ht="25.5" x14ac:dyDescent="0.2">
      <c r="B569" s="7">
        <v>4252</v>
      </c>
      <c r="C569" s="4" t="s">
        <v>4871</v>
      </c>
      <c r="D569" s="4" t="s">
        <v>5947</v>
      </c>
      <c r="E569" s="16">
        <v>1988</v>
      </c>
      <c r="F569" s="10" t="s">
        <v>6172</v>
      </c>
      <c r="G569" s="7" t="s">
        <v>5443</v>
      </c>
      <c r="H569" s="6" t="s">
        <v>430</v>
      </c>
      <c r="I569" s="7"/>
      <c r="J569" s="4">
        <v>0</v>
      </c>
      <c r="K569" s="4">
        <v>0</v>
      </c>
      <c r="L569" s="10" t="s">
        <v>6172</v>
      </c>
      <c r="M569" s="7" t="s">
        <v>1536</v>
      </c>
      <c r="N569" s="7" t="s">
        <v>1537</v>
      </c>
      <c r="O569" s="7" t="s">
        <v>460</v>
      </c>
      <c r="P569" s="7" t="s">
        <v>460</v>
      </c>
      <c r="Q569" s="7" t="s">
        <v>460</v>
      </c>
      <c r="R569" s="7" t="s">
        <v>460</v>
      </c>
      <c r="S569" s="7" t="s">
        <v>460</v>
      </c>
      <c r="T569" s="7" t="s">
        <v>460</v>
      </c>
      <c r="U569" s="7" t="s">
        <v>460</v>
      </c>
      <c r="V569" s="10" t="s">
        <v>6172</v>
      </c>
    </row>
    <row r="570" spans="2:22" ht="51" x14ac:dyDescent="0.2">
      <c r="B570" s="7">
        <v>2851</v>
      </c>
      <c r="C570" s="4" t="s">
        <v>4875</v>
      </c>
      <c r="D570" s="4" t="s">
        <v>5947</v>
      </c>
      <c r="E570" s="16">
        <v>1944</v>
      </c>
      <c r="F570" s="10" t="s">
        <v>6172</v>
      </c>
      <c r="G570" s="4" t="s">
        <v>4973</v>
      </c>
      <c r="H570" s="6" t="s">
        <v>11</v>
      </c>
      <c r="I570" s="7" t="s">
        <v>1500</v>
      </c>
      <c r="J570" s="4">
        <v>0</v>
      </c>
      <c r="K570" s="4">
        <v>0</v>
      </c>
      <c r="L570" s="10" t="s">
        <v>6172</v>
      </c>
      <c r="M570" s="7" t="s">
        <v>1514</v>
      </c>
      <c r="N570" s="7" t="s">
        <v>3938</v>
      </c>
      <c r="O570" s="10" t="s">
        <v>6172</v>
      </c>
      <c r="P570" s="7" t="s">
        <v>460</v>
      </c>
      <c r="Q570" s="10" t="s">
        <v>6172</v>
      </c>
      <c r="R570" s="10" t="s">
        <v>6172</v>
      </c>
      <c r="S570" s="10" t="s">
        <v>6172</v>
      </c>
      <c r="T570" s="10" t="s">
        <v>6172</v>
      </c>
      <c r="U570" s="10" t="s">
        <v>6172</v>
      </c>
      <c r="V570" s="10" t="s">
        <v>6172</v>
      </c>
    </row>
    <row r="571" spans="2:22" ht="51" x14ac:dyDescent="0.2">
      <c r="B571" s="7">
        <v>2936</v>
      </c>
      <c r="C571" s="4" t="s">
        <v>4875</v>
      </c>
      <c r="D571" s="4" t="s">
        <v>5947</v>
      </c>
      <c r="E571" s="16">
        <v>1944</v>
      </c>
      <c r="F571" s="10" t="s">
        <v>6172</v>
      </c>
      <c r="G571" s="4" t="s">
        <v>4977</v>
      </c>
      <c r="H571" s="6" t="s">
        <v>11</v>
      </c>
      <c r="I571" s="7" t="s">
        <v>1489</v>
      </c>
      <c r="J571" s="4">
        <v>1</v>
      </c>
      <c r="K571" s="4">
        <v>0</v>
      </c>
      <c r="L571" s="10" t="s">
        <v>6172</v>
      </c>
      <c r="M571" s="7" t="s">
        <v>1519</v>
      </c>
      <c r="N571" s="7" t="s">
        <v>3939</v>
      </c>
      <c r="O571" s="10" t="s">
        <v>6172</v>
      </c>
      <c r="P571" s="7" t="s">
        <v>460</v>
      </c>
      <c r="Q571" s="10" t="s">
        <v>6172</v>
      </c>
      <c r="R571" s="10" t="s">
        <v>6172</v>
      </c>
      <c r="S571" s="10" t="s">
        <v>6172</v>
      </c>
      <c r="T571" s="10" t="s">
        <v>6172</v>
      </c>
      <c r="U571" s="10" t="s">
        <v>6172</v>
      </c>
      <c r="V571" s="10" t="s">
        <v>6172</v>
      </c>
    </row>
    <row r="572" spans="2:22" ht="51" x14ac:dyDescent="0.2">
      <c r="B572" s="7">
        <v>3080</v>
      </c>
      <c r="C572" s="4" t="s">
        <v>4875</v>
      </c>
      <c r="D572" s="4" t="s">
        <v>5947</v>
      </c>
      <c r="E572" s="16">
        <v>1944</v>
      </c>
      <c r="F572" s="10" t="s">
        <v>6172</v>
      </c>
      <c r="G572" s="4" t="s">
        <v>4961</v>
      </c>
      <c r="H572" s="6" t="s">
        <v>11</v>
      </c>
      <c r="I572" s="7" t="s">
        <v>1638</v>
      </c>
      <c r="J572" s="4">
        <v>1</v>
      </c>
      <c r="K572" s="4">
        <v>3</v>
      </c>
      <c r="L572" s="10" t="s">
        <v>6172</v>
      </c>
      <c r="M572" s="7" t="s">
        <v>1528</v>
      </c>
      <c r="N572" s="7" t="s">
        <v>3940</v>
      </c>
      <c r="O572" s="10" t="s">
        <v>6172</v>
      </c>
      <c r="P572" s="7" t="s">
        <v>460</v>
      </c>
      <c r="Q572" s="10" t="s">
        <v>6172</v>
      </c>
      <c r="R572" s="10" t="s">
        <v>6172</v>
      </c>
      <c r="S572" s="10" t="s">
        <v>6172</v>
      </c>
      <c r="T572" s="10" t="s">
        <v>6172</v>
      </c>
      <c r="U572" s="10" t="s">
        <v>6172</v>
      </c>
      <c r="V572" s="10" t="s">
        <v>6172</v>
      </c>
    </row>
    <row r="573" spans="2:22" ht="38.25" x14ac:dyDescent="0.2">
      <c r="B573" s="7">
        <v>2734</v>
      </c>
      <c r="C573" s="4" t="s">
        <v>4877</v>
      </c>
      <c r="D573" s="4" t="s">
        <v>5947</v>
      </c>
      <c r="E573" s="16">
        <v>1944</v>
      </c>
      <c r="F573" s="10" t="s">
        <v>6172</v>
      </c>
      <c r="G573" s="7" t="s">
        <v>5615</v>
      </c>
      <c r="H573" s="7" t="s">
        <v>11</v>
      </c>
      <c r="I573" s="7" t="s">
        <v>1493</v>
      </c>
      <c r="J573" s="4">
        <v>0</v>
      </c>
      <c r="K573" s="4">
        <v>1</v>
      </c>
      <c r="L573" s="10" t="s">
        <v>6172</v>
      </c>
      <c r="M573" s="7" t="s">
        <v>1490</v>
      </c>
      <c r="N573" s="7" t="s">
        <v>4177</v>
      </c>
      <c r="O573" s="10" t="s">
        <v>6172</v>
      </c>
      <c r="P573" s="7" t="s">
        <v>4178</v>
      </c>
      <c r="Q573" s="10" t="s">
        <v>6172</v>
      </c>
      <c r="R573" s="10" t="s">
        <v>6172</v>
      </c>
      <c r="S573" s="10" t="s">
        <v>6172</v>
      </c>
      <c r="T573" s="10" t="s">
        <v>6172</v>
      </c>
      <c r="U573" s="10" t="s">
        <v>6172</v>
      </c>
      <c r="V573" s="10" t="s">
        <v>6172</v>
      </c>
    </row>
    <row r="574" spans="2:22" ht="51" x14ac:dyDescent="0.2">
      <c r="B574" s="7">
        <v>2848</v>
      </c>
      <c r="C574" s="4" t="s">
        <v>4877</v>
      </c>
      <c r="D574" s="4" t="s">
        <v>5947</v>
      </c>
      <c r="E574" s="16">
        <v>1944</v>
      </c>
      <c r="F574" s="10" t="s">
        <v>6172</v>
      </c>
      <c r="G574" s="7" t="s">
        <v>5622</v>
      </c>
      <c r="H574" s="7" t="s">
        <v>11</v>
      </c>
      <c r="I574" s="7" t="s">
        <v>1511</v>
      </c>
      <c r="J574" s="4">
        <v>0</v>
      </c>
      <c r="K574" s="4">
        <v>2</v>
      </c>
      <c r="L574" s="10" t="s">
        <v>6172</v>
      </c>
      <c r="M574" s="7" t="s">
        <v>1514</v>
      </c>
      <c r="N574" s="7" t="s">
        <v>4187</v>
      </c>
      <c r="O574" s="10" t="s">
        <v>6172</v>
      </c>
      <c r="P574" s="7" t="s">
        <v>460</v>
      </c>
      <c r="Q574" s="10" t="s">
        <v>6172</v>
      </c>
      <c r="R574" s="10" t="s">
        <v>6172</v>
      </c>
      <c r="S574" s="10" t="s">
        <v>6172</v>
      </c>
      <c r="T574" s="10" t="s">
        <v>6172</v>
      </c>
      <c r="U574" s="10" t="s">
        <v>6172</v>
      </c>
      <c r="V574" s="10" t="s">
        <v>6172</v>
      </c>
    </row>
    <row r="575" spans="2:22" ht="38.25" x14ac:dyDescent="0.2">
      <c r="B575" s="7">
        <v>2888</v>
      </c>
      <c r="C575" s="4" t="s">
        <v>4877</v>
      </c>
      <c r="D575" s="4" t="s">
        <v>5947</v>
      </c>
      <c r="E575" s="16">
        <v>1944</v>
      </c>
      <c r="F575" s="10" t="s">
        <v>6172</v>
      </c>
      <c r="G575" s="7" t="s">
        <v>5632</v>
      </c>
      <c r="H575" s="7" t="s">
        <v>11</v>
      </c>
      <c r="I575" s="7" t="s">
        <v>1500</v>
      </c>
      <c r="J575" s="4">
        <v>0</v>
      </c>
      <c r="K575" s="4">
        <v>0</v>
      </c>
      <c r="L575" s="10" t="s">
        <v>6172</v>
      </c>
      <c r="M575" s="7" t="s">
        <v>1516</v>
      </c>
      <c r="N575" s="7" t="s">
        <v>4200</v>
      </c>
      <c r="O575" s="10" t="s">
        <v>6172</v>
      </c>
      <c r="P575" s="7" t="s">
        <v>1518</v>
      </c>
      <c r="Q575" s="10" t="s">
        <v>6172</v>
      </c>
      <c r="R575" s="10" t="s">
        <v>6172</v>
      </c>
      <c r="S575" s="10" t="s">
        <v>6172</v>
      </c>
      <c r="T575" s="10" t="s">
        <v>6172</v>
      </c>
      <c r="U575" s="10" t="s">
        <v>6172</v>
      </c>
      <c r="V575" s="10" t="s">
        <v>6172</v>
      </c>
    </row>
    <row r="576" spans="2:22" ht="38.25" x14ac:dyDescent="0.2">
      <c r="B576" s="7">
        <v>2983</v>
      </c>
      <c r="C576" s="4" t="s">
        <v>4877</v>
      </c>
      <c r="D576" s="4" t="s">
        <v>5947</v>
      </c>
      <c r="E576" s="16">
        <v>1944</v>
      </c>
      <c r="F576" s="10" t="s">
        <v>6172</v>
      </c>
      <c r="G576" s="7" t="s">
        <v>5646</v>
      </c>
      <c r="H576" s="7" t="s">
        <v>11</v>
      </c>
      <c r="I576" s="7" t="s">
        <v>1493</v>
      </c>
      <c r="J576" s="4">
        <v>0</v>
      </c>
      <c r="K576" s="4">
        <v>1</v>
      </c>
      <c r="L576" s="10" t="s">
        <v>6172</v>
      </c>
      <c r="M576" s="7" t="s">
        <v>1516</v>
      </c>
      <c r="N576" s="7" t="s">
        <v>4212</v>
      </c>
      <c r="O576" s="10" t="s">
        <v>6172</v>
      </c>
      <c r="P576" s="7" t="s">
        <v>1488</v>
      </c>
      <c r="Q576" s="10" t="s">
        <v>6172</v>
      </c>
      <c r="R576" s="10" t="s">
        <v>6172</v>
      </c>
      <c r="S576" s="10" t="s">
        <v>6172</v>
      </c>
      <c r="T576" s="10" t="s">
        <v>6172</v>
      </c>
      <c r="U576" s="10" t="s">
        <v>6172</v>
      </c>
      <c r="V576" s="10" t="s">
        <v>6172</v>
      </c>
    </row>
    <row r="577" spans="2:22" ht="38.25" x14ac:dyDescent="0.2">
      <c r="B577" s="7">
        <v>3083</v>
      </c>
      <c r="C577" s="4" t="s">
        <v>4877</v>
      </c>
      <c r="D577" s="4" t="s">
        <v>5947</v>
      </c>
      <c r="E577" s="16">
        <v>1944</v>
      </c>
      <c r="F577" s="10" t="s">
        <v>6172</v>
      </c>
      <c r="G577" s="7" t="s">
        <v>5615</v>
      </c>
      <c r="H577" s="7" t="s">
        <v>11</v>
      </c>
      <c r="I577" s="7" t="s">
        <v>1493</v>
      </c>
      <c r="J577" s="4">
        <v>0</v>
      </c>
      <c r="K577" s="4">
        <v>1</v>
      </c>
      <c r="L577" s="10" t="s">
        <v>6172</v>
      </c>
      <c r="M577" s="7" t="s">
        <v>4221</v>
      </c>
      <c r="N577" s="7" t="s">
        <v>4222</v>
      </c>
      <c r="O577" s="10" t="s">
        <v>6172</v>
      </c>
      <c r="P577" s="7" t="s">
        <v>1488</v>
      </c>
      <c r="Q577" s="10" t="s">
        <v>6172</v>
      </c>
      <c r="R577" s="10" t="s">
        <v>6172</v>
      </c>
      <c r="S577" s="10" t="s">
        <v>6172</v>
      </c>
      <c r="T577" s="10" t="s">
        <v>6172</v>
      </c>
      <c r="U577" s="10" t="s">
        <v>6172</v>
      </c>
      <c r="V577" s="10" t="s">
        <v>6172</v>
      </c>
    </row>
    <row r="578" spans="2:22" ht="51" x14ac:dyDescent="0.2">
      <c r="B578" s="7">
        <v>8346</v>
      </c>
      <c r="C578" s="4" t="s">
        <v>4877</v>
      </c>
      <c r="D578" s="4" t="s">
        <v>5947</v>
      </c>
      <c r="E578" s="16">
        <v>1944</v>
      </c>
      <c r="F578" s="10" t="s">
        <v>6172</v>
      </c>
      <c r="G578" s="7" t="s">
        <v>5647</v>
      </c>
      <c r="H578" s="7" t="s">
        <v>11</v>
      </c>
      <c r="I578" s="7" t="s">
        <v>2607</v>
      </c>
      <c r="J578" s="4">
        <v>1</v>
      </c>
      <c r="K578" s="4">
        <v>6</v>
      </c>
      <c r="L578" s="10" t="s">
        <v>6172</v>
      </c>
      <c r="M578" s="7" t="s">
        <v>4338</v>
      </c>
      <c r="N578" s="7" t="s">
        <v>4339</v>
      </c>
      <c r="O578" s="10" t="s">
        <v>6172</v>
      </c>
      <c r="P578" s="7" t="s">
        <v>2434</v>
      </c>
      <c r="Q578" s="10" t="s">
        <v>6172</v>
      </c>
      <c r="R578" s="10" t="s">
        <v>6172</v>
      </c>
      <c r="S578" s="10" t="s">
        <v>6172</v>
      </c>
      <c r="T578" s="10" t="s">
        <v>6172</v>
      </c>
      <c r="U578" s="10" t="s">
        <v>6172</v>
      </c>
      <c r="V578" s="10" t="s">
        <v>6172</v>
      </c>
    </row>
    <row r="579" spans="2:22" ht="51" x14ac:dyDescent="0.2">
      <c r="B579" s="6">
        <v>2825</v>
      </c>
      <c r="C579" s="4" t="s">
        <v>4878</v>
      </c>
      <c r="D579" s="4" t="s">
        <v>5947</v>
      </c>
      <c r="E579" s="13">
        <v>1944</v>
      </c>
      <c r="F579" s="10" t="s">
        <v>6172</v>
      </c>
      <c r="G579" s="4" t="s">
        <v>4972</v>
      </c>
      <c r="H579" s="6" t="s">
        <v>11</v>
      </c>
      <c r="I579" s="6" t="s">
        <v>1493</v>
      </c>
      <c r="J579" s="4">
        <v>0</v>
      </c>
      <c r="K579" s="4">
        <v>1</v>
      </c>
      <c r="L579" s="10" t="s">
        <v>6172</v>
      </c>
      <c r="M579" s="6" t="s">
        <v>1888</v>
      </c>
      <c r="N579" s="6" t="s">
        <v>1890</v>
      </c>
      <c r="O579" s="10" t="s">
        <v>6172</v>
      </c>
      <c r="P579" s="6" t="s">
        <v>460</v>
      </c>
      <c r="Q579" s="10" t="s">
        <v>6172</v>
      </c>
      <c r="R579" s="10" t="s">
        <v>6172</v>
      </c>
      <c r="S579" s="10" t="s">
        <v>6172</v>
      </c>
      <c r="T579" s="10" t="s">
        <v>6172</v>
      </c>
      <c r="U579" s="10" t="s">
        <v>6172</v>
      </c>
      <c r="V579" s="10" t="s">
        <v>6172</v>
      </c>
    </row>
    <row r="580" spans="2:22" ht="38.25" x14ac:dyDescent="0.2">
      <c r="B580" s="6">
        <v>2854</v>
      </c>
      <c r="C580" s="4" t="s">
        <v>4878</v>
      </c>
      <c r="D580" s="4" t="s">
        <v>5947</v>
      </c>
      <c r="E580" s="13">
        <v>1944</v>
      </c>
      <c r="F580" s="10" t="s">
        <v>6172</v>
      </c>
      <c r="G580" s="4" t="s">
        <v>4973</v>
      </c>
      <c r="H580" s="6" t="s">
        <v>11</v>
      </c>
      <c r="I580" s="6" t="s">
        <v>1532</v>
      </c>
      <c r="J580" s="4">
        <v>1</v>
      </c>
      <c r="K580" s="4">
        <v>1</v>
      </c>
      <c r="L580" s="10" t="s">
        <v>6172</v>
      </c>
      <c r="M580" s="6" t="s">
        <v>1888</v>
      </c>
      <c r="N580" s="6" t="s">
        <v>1895</v>
      </c>
      <c r="O580" s="10" t="s">
        <v>6172</v>
      </c>
      <c r="P580" s="6" t="s">
        <v>460</v>
      </c>
      <c r="Q580" s="10" t="s">
        <v>6172</v>
      </c>
      <c r="R580" s="10" t="s">
        <v>6172</v>
      </c>
      <c r="S580" s="10" t="s">
        <v>6172</v>
      </c>
      <c r="T580" s="10" t="s">
        <v>6172</v>
      </c>
      <c r="U580" s="10" t="s">
        <v>6172</v>
      </c>
      <c r="V580" s="10" t="s">
        <v>6172</v>
      </c>
    </row>
    <row r="581" spans="2:22" ht="51" x14ac:dyDescent="0.2">
      <c r="B581" s="6">
        <v>2882</v>
      </c>
      <c r="C581" s="4" t="s">
        <v>4878</v>
      </c>
      <c r="D581" s="4" t="s">
        <v>5947</v>
      </c>
      <c r="E581" s="13">
        <v>1944</v>
      </c>
      <c r="F581" s="10" t="s">
        <v>6172</v>
      </c>
      <c r="G581" s="4" t="s">
        <v>4985</v>
      </c>
      <c r="H581" s="6" t="s">
        <v>11</v>
      </c>
      <c r="I581" s="6" t="s">
        <v>1902</v>
      </c>
      <c r="J581" s="4">
        <v>3</v>
      </c>
      <c r="K581" s="4">
        <v>3</v>
      </c>
      <c r="L581" s="10" t="s">
        <v>6172</v>
      </c>
      <c r="M581" s="6" t="s">
        <v>1581</v>
      </c>
      <c r="N581" s="6" t="s">
        <v>1903</v>
      </c>
      <c r="O581" s="10" t="s">
        <v>6172</v>
      </c>
      <c r="P581" s="6" t="s">
        <v>460</v>
      </c>
      <c r="Q581" s="10" t="s">
        <v>6172</v>
      </c>
      <c r="R581" s="10" t="s">
        <v>6172</v>
      </c>
      <c r="S581" s="10" t="s">
        <v>6172</v>
      </c>
      <c r="T581" s="10" t="s">
        <v>6172</v>
      </c>
      <c r="U581" s="10" t="s">
        <v>6172</v>
      </c>
      <c r="V581" s="10" t="s">
        <v>6172</v>
      </c>
    </row>
    <row r="582" spans="2:22" ht="25.5" x14ac:dyDescent="0.2">
      <c r="B582" s="6">
        <v>2892</v>
      </c>
      <c r="C582" s="4" t="s">
        <v>4878</v>
      </c>
      <c r="D582" s="4" t="s">
        <v>5947</v>
      </c>
      <c r="E582" s="13">
        <v>1944</v>
      </c>
      <c r="F582" s="10" t="s">
        <v>6172</v>
      </c>
      <c r="G582" s="4" t="s">
        <v>4976</v>
      </c>
      <c r="H582" s="6" t="s">
        <v>11</v>
      </c>
      <c r="I582" s="6" t="s">
        <v>1700</v>
      </c>
      <c r="J582" s="4">
        <v>0</v>
      </c>
      <c r="K582" s="4">
        <v>4</v>
      </c>
      <c r="L582" s="10" t="s">
        <v>6172</v>
      </c>
      <c r="M582" s="6" t="s">
        <v>1904</v>
      </c>
      <c r="N582" s="6" t="s">
        <v>1905</v>
      </c>
      <c r="O582" s="10" t="s">
        <v>6172</v>
      </c>
      <c r="P582" s="6" t="s">
        <v>1510</v>
      </c>
      <c r="Q582" s="10" t="s">
        <v>6172</v>
      </c>
      <c r="R582" s="10" t="s">
        <v>6172</v>
      </c>
      <c r="S582" s="10" t="s">
        <v>6172</v>
      </c>
      <c r="T582" s="10" t="s">
        <v>6172</v>
      </c>
      <c r="U582" s="10" t="s">
        <v>6172</v>
      </c>
      <c r="V582" s="10" t="s">
        <v>6172</v>
      </c>
    </row>
    <row r="583" spans="2:22" ht="38.25" x14ac:dyDescent="0.2">
      <c r="B583" s="6">
        <v>2917</v>
      </c>
      <c r="C583" s="4" t="s">
        <v>4878</v>
      </c>
      <c r="D583" s="4" t="s">
        <v>5947</v>
      </c>
      <c r="E583" s="13">
        <v>1944</v>
      </c>
      <c r="F583" s="10" t="s">
        <v>6172</v>
      </c>
      <c r="G583" s="4" t="s">
        <v>4977</v>
      </c>
      <c r="H583" s="6" t="s">
        <v>11</v>
      </c>
      <c r="I583" s="6" t="s">
        <v>1493</v>
      </c>
      <c r="J583" s="4">
        <v>0</v>
      </c>
      <c r="K583" s="4">
        <v>1</v>
      </c>
      <c r="L583" s="10" t="s">
        <v>6172</v>
      </c>
      <c r="M583" s="6" t="s">
        <v>1917</v>
      </c>
      <c r="N583" s="6" t="s">
        <v>1918</v>
      </c>
      <c r="O583" s="10" t="s">
        <v>6172</v>
      </c>
      <c r="P583" s="6" t="s">
        <v>1510</v>
      </c>
      <c r="Q583" s="10" t="s">
        <v>6172</v>
      </c>
      <c r="R583" s="10" t="s">
        <v>6172</v>
      </c>
      <c r="S583" s="10" t="s">
        <v>6172</v>
      </c>
      <c r="T583" s="10" t="s">
        <v>6172</v>
      </c>
      <c r="U583" s="10" t="s">
        <v>6172</v>
      </c>
      <c r="V583" s="10" t="s">
        <v>6172</v>
      </c>
    </row>
    <row r="584" spans="2:22" ht="51" x14ac:dyDescent="0.2">
      <c r="B584" s="6">
        <v>2935</v>
      </c>
      <c r="C584" s="4" t="s">
        <v>4878</v>
      </c>
      <c r="D584" s="4" t="s">
        <v>5947</v>
      </c>
      <c r="E584" s="13">
        <v>1944</v>
      </c>
      <c r="F584" s="10" t="s">
        <v>6172</v>
      </c>
      <c r="G584" s="4" t="s">
        <v>4977</v>
      </c>
      <c r="H584" s="6" t="s">
        <v>11</v>
      </c>
      <c r="I584" s="6" t="s">
        <v>1493</v>
      </c>
      <c r="J584" s="4">
        <v>0</v>
      </c>
      <c r="K584" s="4">
        <v>1</v>
      </c>
      <c r="L584" s="10" t="s">
        <v>6172</v>
      </c>
      <c r="M584" s="6" t="s">
        <v>1933</v>
      </c>
      <c r="N584" s="6" t="s">
        <v>1934</v>
      </c>
      <c r="O584" s="10" t="s">
        <v>6172</v>
      </c>
      <c r="P584" s="6" t="s">
        <v>1488</v>
      </c>
      <c r="Q584" s="10" t="s">
        <v>6172</v>
      </c>
      <c r="R584" s="10" t="s">
        <v>6172</v>
      </c>
      <c r="S584" s="10" t="s">
        <v>6172</v>
      </c>
      <c r="T584" s="10" t="s">
        <v>6172</v>
      </c>
      <c r="U584" s="10" t="s">
        <v>6172</v>
      </c>
      <c r="V584" s="10" t="s">
        <v>6172</v>
      </c>
    </row>
    <row r="585" spans="2:22" ht="38.25" x14ac:dyDescent="0.2">
      <c r="B585" s="6">
        <v>2965</v>
      </c>
      <c r="C585" s="4" t="s">
        <v>4878</v>
      </c>
      <c r="D585" s="4" t="s">
        <v>5947</v>
      </c>
      <c r="E585" s="13">
        <v>1944</v>
      </c>
      <c r="F585" s="10" t="s">
        <v>6172</v>
      </c>
      <c r="G585" s="4" t="s">
        <v>4977</v>
      </c>
      <c r="H585" s="6" t="s">
        <v>11</v>
      </c>
      <c r="I585" s="6" t="s">
        <v>1493</v>
      </c>
      <c r="J585" s="4">
        <v>0</v>
      </c>
      <c r="K585" s="4">
        <v>1</v>
      </c>
      <c r="L585" s="10" t="s">
        <v>6172</v>
      </c>
      <c r="M585" s="6" t="s">
        <v>1528</v>
      </c>
      <c r="N585" s="6" t="s">
        <v>1943</v>
      </c>
      <c r="O585" s="10" t="s">
        <v>6172</v>
      </c>
      <c r="P585" s="6" t="s">
        <v>460</v>
      </c>
      <c r="Q585" s="10" t="s">
        <v>6172</v>
      </c>
      <c r="R585" s="10" t="s">
        <v>6172</v>
      </c>
      <c r="S585" s="10" t="s">
        <v>6172</v>
      </c>
      <c r="T585" s="10" t="s">
        <v>6172</v>
      </c>
      <c r="U585" s="10" t="s">
        <v>6172</v>
      </c>
      <c r="V585" s="10" t="s">
        <v>6172</v>
      </c>
    </row>
    <row r="586" spans="2:22" ht="38.25" x14ac:dyDescent="0.2">
      <c r="B586" s="6">
        <v>2981</v>
      </c>
      <c r="C586" s="4" t="s">
        <v>4878</v>
      </c>
      <c r="D586" s="4" t="s">
        <v>5947</v>
      </c>
      <c r="E586" s="13">
        <v>1944</v>
      </c>
      <c r="F586" s="10" t="s">
        <v>6172</v>
      </c>
      <c r="G586" s="4" t="s">
        <v>4977</v>
      </c>
      <c r="H586" s="6" t="s">
        <v>11</v>
      </c>
      <c r="I586" s="6" t="s">
        <v>1493</v>
      </c>
      <c r="J586" s="4">
        <v>0</v>
      </c>
      <c r="K586" s="4">
        <v>1</v>
      </c>
      <c r="L586" s="10" t="s">
        <v>6172</v>
      </c>
      <c r="M586" s="6" t="s">
        <v>1516</v>
      </c>
      <c r="N586" s="6" t="s">
        <v>1956</v>
      </c>
      <c r="O586" s="10" t="s">
        <v>6172</v>
      </c>
      <c r="P586" s="6" t="s">
        <v>1510</v>
      </c>
      <c r="Q586" s="10" t="s">
        <v>6172</v>
      </c>
      <c r="R586" s="10" t="s">
        <v>6172</v>
      </c>
      <c r="S586" s="10" t="s">
        <v>6172</v>
      </c>
      <c r="T586" s="10" t="s">
        <v>6172</v>
      </c>
      <c r="U586" s="10" t="s">
        <v>6172</v>
      </c>
      <c r="V586" s="10" t="s">
        <v>6172</v>
      </c>
    </row>
    <row r="587" spans="2:22" ht="51" x14ac:dyDescent="0.2">
      <c r="B587" s="6">
        <v>2985</v>
      </c>
      <c r="C587" s="4" t="s">
        <v>4878</v>
      </c>
      <c r="D587" s="4" t="s">
        <v>5947</v>
      </c>
      <c r="E587" s="13">
        <v>1944</v>
      </c>
      <c r="F587" s="10" t="s">
        <v>6172</v>
      </c>
      <c r="G587" s="4" t="s">
        <v>4977</v>
      </c>
      <c r="H587" s="6" t="s">
        <v>11</v>
      </c>
      <c r="I587" s="6" t="s">
        <v>1493</v>
      </c>
      <c r="J587" s="4">
        <v>0</v>
      </c>
      <c r="K587" s="4">
        <v>1</v>
      </c>
      <c r="L587" s="10" t="s">
        <v>6172</v>
      </c>
      <c r="M587" s="6" t="s">
        <v>1933</v>
      </c>
      <c r="N587" s="6" t="s">
        <v>1957</v>
      </c>
      <c r="O587" s="10" t="s">
        <v>6172</v>
      </c>
      <c r="P587" s="6" t="s">
        <v>460</v>
      </c>
      <c r="Q587" s="10" t="s">
        <v>6172</v>
      </c>
      <c r="R587" s="10" t="s">
        <v>6172</v>
      </c>
      <c r="S587" s="10" t="s">
        <v>6172</v>
      </c>
      <c r="T587" s="10" t="s">
        <v>6172</v>
      </c>
      <c r="U587" s="10" t="s">
        <v>6172</v>
      </c>
      <c r="V587" s="10" t="s">
        <v>6172</v>
      </c>
    </row>
    <row r="588" spans="2:22" ht="51" x14ac:dyDescent="0.2">
      <c r="B588" s="6">
        <v>3040</v>
      </c>
      <c r="C588" s="4" t="s">
        <v>4878</v>
      </c>
      <c r="D588" s="4" t="s">
        <v>5947</v>
      </c>
      <c r="E588" s="13">
        <v>1944</v>
      </c>
      <c r="F588" s="10" t="s">
        <v>6172</v>
      </c>
      <c r="G588" s="4" t="s">
        <v>4968</v>
      </c>
      <c r="H588" s="6" t="s">
        <v>11</v>
      </c>
      <c r="I588" s="6" t="s">
        <v>1493</v>
      </c>
      <c r="J588" s="4">
        <v>0</v>
      </c>
      <c r="K588" s="4">
        <v>1</v>
      </c>
      <c r="L588" s="10" t="s">
        <v>6172</v>
      </c>
      <c r="M588" s="6" t="s">
        <v>1912</v>
      </c>
      <c r="N588" s="6" t="s">
        <v>1960</v>
      </c>
      <c r="O588" s="10" t="s">
        <v>6172</v>
      </c>
      <c r="P588" s="6" t="s">
        <v>460</v>
      </c>
      <c r="Q588" s="10" t="s">
        <v>6172</v>
      </c>
      <c r="R588" s="10" t="s">
        <v>6172</v>
      </c>
      <c r="S588" s="10" t="s">
        <v>6172</v>
      </c>
      <c r="T588" s="10" t="s">
        <v>6172</v>
      </c>
      <c r="U588" s="10" t="s">
        <v>6172</v>
      </c>
      <c r="V588" s="10" t="s">
        <v>6172</v>
      </c>
    </row>
    <row r="589" spans="2:22" ht="51" x14ac:dyDescent="0.2">
      <c r="B589" s="6">
        <v>3041</v>
      </c>
      <c r="C589" s="4" t="s">
        <v>4878</v>
      </c>
      <c r="D589" s="4" t="s">
        <v>5947</v>
      </c>
      <c r="E589" s="13">
        <v>1944</v>
      </c>
      <c r="F589" s="10" t="s">
        <v>6172</v>
      </c>
      <c r="G589" s="4" t="s">
        <v>4968</v>
      </c>
      <c r="H589" s="6" t="s">
        <v>11</v>
      </c>
      <c r="I589" s="6" t="s">
        <v>1500</v>
      </c>
      <c r="J589" s="4">
        <v>0</v>
      </c>
      <c r="K589" s="4">
        <v>0</v>
      </c>
      <c r="L589" s="10" t="s">
        <v>6172</v>
      </c>
      <c r="M589" s="6" t="s">
        <v>1528</v>
      </c>
      <c r="N589" s="6" t="s">
        <v>1961</v>
      </c>
      <c r="O589" s="10" t="s">
        <v>6172</v>
      </c>
      <c r="P589" s="6" t="s">
        <v>460</v>
      </c>
      <c r="Q589" s="10" t="s">
        <v>6172</v>
      </c>
      <c r="R589" s="10" t="s">
        <v>6172</v>
      </c>
      <c r="S589" s="10" t="s">
        <v>6172</v>
      </c>
      <c r="T589" s="10" t="s">
        <v>6172</v>
      </c>
      <c r="U589" s="10" t="s">
        <v>6172</v>
      </c>
      <c r="V589" s="10" t="s">
        <v>6172</v>
      </c>
    </row>
    <row r="590" spans="2:22" ht="51" x14ac:dyDescent="0.2">
      <c r="B590" s="6">
        <v>3042</v>
      </c>
      <c r="C590" s="4" t="s">
        <v>4878</v>
      </c>
      <c r="D590" s="4" t="s">
        <v>5947</v>
      </c>
      <c r="E590" s="13">
        <v>1944</v>
      </c>
      <c r="F590" s="10" t="s">
        <v>6172</v>
      </c>
      <c r="G590" s="4" t="s">
        <v>4968</v>
      </c>
      <c r="H590" s="6" t="s">
        <v>11</v>
      </c>
      <c r="I590" s="6" t="s">
        <v>1493</v>
      </c>
      <c r="J590" s="4">
        <v>0</v>
      </c>
      <c r="K590" s="4">
        <v>1</v>
      </c>
      <c r="L590" s="10" t="s">
        <v>6172</v>
      </c>
      <c r="M590" s="6" t="s">
        <v>1526</v>
      </c>
      <c r="N590" s="6" t="s">
        <v>1962</v>
      </c>
      <c r="O590" s="10" t="s">
        <v>6172</v>
      </c>
      <c r="P590" s="6" t="s">
        <v>460</v>
      </c>
      <c r="Q590" s="10" t="s">
        <v>6172</v>
      </c>
      <c r="R590" s="10" t="s">
        <v>6172</v>
      </c>
      <c r="S590" s="10" t="s">
        <v>6172</v>
      </c>
      <c r="T590" s="10" t="s">
        <v>6172</v>
      </c>
      <c r="U590" s="10" t="s">
        <v>6172</v>
      </c>
      <c r="V590" s="10" t="s">
        <v>6172</v>
      </c>
    </row>
    <row r="591" spans="2:22" ht="51" x14ac:dyDescent="0.2">
      <c r="B591" s="6">
        <v>3043</v>
      </c>
      <c r="C591" s="4" t="s">
        <v>4878</v>
      </c>
      <c r="D591" s="4" t="s">
        <v>5947</v>
      </c>
      <c r="E591" s="13">
        <v>1944</v>
      </c>
      <c r="F591" s="10" t="s">
        <v>6172</v>
      </c>
      <c r="G591" s="4" t="s">
        <v>4968</v>
      </c>
      <c r="H591" s="6" t="s">
        <v>11</v>
      </c>
      <c r="I591" s="6" t="s">
        <v>1493</v>
      </c>
      <c r="J591" s="4">
        <v>0</v>
      </c>
      <c r="K591" s="4">
        <v>1</v>
      </c>
      <c r="L591" s="10" t="s">
        <v>6172</v>
      </c>
      <c r="M591" s="6" t="s">
        <v>1526</v>
      </c>
      <c r="N591" s="6" t="s">
        <v>1963</v>
      </c>
      <c r="O591" s="10" t="s">
        <v>6172</v>
      </c>
      <c r="P591" s="6" t="s">
        <v>460</v>
      </c>
      <c r="Q591" s="10" t="s">
        <v>6172</v>
      </c>
      <c r="R591" s="10" t="s">
        <v>6172</v>
      </c>
      <c r="S591" s="10" t="s">
        <v>6172</v>
      </c>
      <c r="T591" s="10" t="s">
        <v>6172</v>
      </c>
      <c r="U591" s="10" t="s">
        <v>6172</v>
      </c>
      <c r="V591" s="10" t="s">
        <v>6172</v>
      </c>
    </row>
    <row r="592" spans="2:22" ht="38.25" x14ac:dyDescent="0.2">
      <c r="B592" s="6">
        <v>3044</v>
      </c>
      <c r="C592" s="4" t="s">
        <v>4878</v>
      </c>
      <c r="D592" s="4" t="s">
        <v>5947</v>
      </c>
      <c r="E592" s="13">
        <v>1944</v>
      </c>
      <c r="F592" s="10" t="s">
        <v>6172</v>
      </c>
      <c r="G592" s="4" t="s">
        <v>4968</v>
      </c>
      <c r="H592" s="6" t="s">
        <v>11</v>
      </c>
      <c r="I592" s="6" t="s">
        <v>1493</v>
      </c>
      <c r="J592" s="4">
        <v>0</v>
      </c>
      <c r="K592" s="4">
        <v>1</v>
      </c>
      <c r="L592" s="10" t="s">
        <v>6172</v>
      </c>
      <c r="M592" s="6" t="s">
        <v>1526</v>
      </c>
      <c r="N592" s="6" t="s">
        <v>1964</v>
      </c>
      <c r="O592" s="10" t="s">
        <v>6172</v>
      </c>
      <c r="P592" s="6" t="s">
        <v>1510</v>
      </c>
      <c r="Q592" s="10" t="s">
        <v>6172</v>
      </c>
      <c r="R592" s="10" t="s">
        <v>6172</v>
      </c>
      <c r="S592" s="10" t="s">
        <v>6172</v>
      </c>
      <c r="T592" s="10" t="s">
        <v>6172</v>
      </c>
      <c r="U592" s="10" t="s">
        <v>6172</v>
      </c>
      <c r="V592" s="10" t="s">
        <v>6172</v>
      </c>
    </row>
    <row r="593" spans="2:22" ht="38.25" x14ac:dyDescent="0.2">
      <c r="B593" s="6">
        <v>3046</v>
      </c>
      <c r="C593" s="4" t="s">
        <v>4878</v>
      </c>
      <c r="D593" s="4" t="s">
        <v>5947</v>
      </c>
      <c r="E593" s="13">
        <v>1944</v>
      </c>
      <c r="F593" s="10" t="s">
        <v>6172</v>
      </c>
      <c r="G593" s="4" t="s">
        <v>4968</v>
      </c>
      <c r="H593" s="6" t="s">
        <v>11</v>
      </c>
      <c r="I593" s="6" t="s">
        <v>1493</v>
      </c>
      <c r="J593" s="4">
        <v>0</v>
      </c>
      <c r="K593" s="4">
        <v>1</v>
      </c>
      <c r="L593" s="10" t="s">
        <v>6172</v>
      </c>
      <c r="M593" s="6" t="s">
        <v>1965</v>
      </c>
      <c r="N593" s="6" t="s">
        <v>1966</v>
      </c>
      <c r="O593" s="10" t="s">
        <v>6172</v>
      </c>
      <c r="P593" s="6" t="s">
        <v>1488</v>
      </c>
      <c r="Q593" s="10" t="s">
        <v>6172</v>
      </c>
      <c r="R593" s="10" t="s">
        <v>6172</v>
      </c>
      <c r="S593" s="10" t="s">
        <v>6172</v>
      </c>
      <c r="T593" s="10" t="s">
        <v>6172</v>
      </c>
      <c r="U593" s="10" t="s">
        <v>6172</v>
      </c>
      <c r="V593" s="10" t="s">
        <v>6172</v>
      </c>
    </row>
    <row r="594" spans="2:22" ht="38.25" x14ac:dyDescent="0.2">
      <c r="B594" s="6">
        <v>3048</v>
      </c>
      <c r="C594" s="4" t="s">
        <v>4878</v>
      </c>
      <c r="D594" s="4" t="s">
        <v>5947</v>
      </c>
      <c r="E594" s="13">
        <v>1944</v>
      </c>
      <c r="F594" s="10" t="s">
        <v>6172</v>
      </c>
      <c r="G594" s="4" t="s">
        <v>4968</v>
      </c>
      <c r="H594" s="6" t="s">
        <v>11</v>
      </c>
      <c r="I594" s="6" t="s">
        <v>1579</v>
      </c>
      <c r="J594" s="4">
        <v>0</v>
      </c>
      <c r="K594" s="4">
        <v>3</v>
      </c>
      <c r="L594" s="10" t="s">
        <v>6172</v>
      </c>
      <c r="M594" s="6" t="s">
        <v>1526</v>
      </c>
      <c r="N594" s="6" t="s">
        <v>1967</v>
      </c>
      <c r="O594" s="10" t="s">
        <v>6172</v>
      </c>
      <c r="P594" s="6" t="s">
        <v>1510</v>
      </c>
      <c r="Q594" s="10" t="s">
        <v>6172</v>
      </c>
      <c r="R594" s="10" t="s">
        <v>6172</v>
      </c>
      <c r="S594" s="10" t="s">
        <v>6172</v>
      </c>
      <c r="T594" s="10" t="s">
        <v>6172</v>
      </c>
      <c r="U594" s="10" t="s">
        <v>6172</v>
      </c>
      <c r="V594" s="10" t="s">
        <v>6172</v>
      </c>
    </row>
    <row r="595" spans="2:22" ht="38.25" x14ac:dyDescent="0.2">
      <c r="B595" s="6">
        <v>3103</v>
      </c>
      <c r="C595" s="4" t="s">
        <v>4878</v>
      </c>
      <c r="D595" s="4" t="s">
        <v>5947</v>
      </c>
      <c r="E595" s="13">
        <v>1944</v>
      </c>
      <c r="F595" s="10" t="s">
        <v>6172</v>
      </c>
      <c r="G595" s="4" t="s">
        <v>5060</v>
      </c>
      <c r="H595" s="6" t="s">
        <v>11</v>
      </c>
      <c r="I595" s="6" t="s">
        <v>1493</v>
      </c>
      <c r="J595" s="4">
        <v>0</v>
      </c>
      <c r="K595" s="4">
        <v>1</v>
      </c>
      <c r="L595" s="10" t="s">
        <v>6172</v>
      </c>
      <c r="M595" s="6" t="s">
        <v>1528</v>
      </c>
      <c r="N595" s="6" t="s">
        <v>1982</v>
      </c>
      <c r="O595" s="10" t="s">
        <v>6172</v>
      </c>
      <c r="P595" s="6" t="s">
        <v>1488</v>
      </c>
      <c r="Q595" s="10" t="s">
        <v>6172</v>
      </c>
      <c r="R595" s="10" t="s">
        <v>6172</v>
      </c>
      <c r="S595" s="10" t="s">
        <v>6172</v>
      </c>
      <c r="T595" s="10" t="s">
        <v>6172</v>
      </c>
      <c r="U595" s="10" t="s">
        <v>6172</v>
      </c>
      <c r="V595" s="10" t="s">
        <v>6172</v>
      </c>
    </row>
    <row r="596" spans="2:22" ht="51" x14ac:dyDescent="0.2">
      <c r="B596" s="6">
        <v>8262</v>
      </c>
      <c r="C596" s="4" t="s">
        <v>4878</v>
      </c>
      <c r="D596" s="4" t="s">
        <v>5947</v>
      </c>
      <c r="E596" s="13">
        <v>1944</v>
      </c>
      <c r="F596" s="10" t="s">
        <v>6172</v>
      </c>
      <c r="G596" s="4" t="s">
        <v>4985</v>
      </c>
      <c r="H596" s="6" t="s">
        <v>11</v>
      </c>
      <c r="I596" s="6" t="s">
        <v>1493</v>
      </c>
      <c r="J596" s="4">
        <v>0</v>
      </c>
      <c r="K596" s="4">
        <v>1</v>
      </c>
      <c r="L596" s="10" t="s">
        <v>6172</v>
      </c>
      <c r="M596" s="6" t="s">
        <v>2220</v>
      </c>
      <c r="N596" s="6" t="s">
        <v>2221</v>
      </c>
      <c r="O596" s="10" t="s">
        <v>6172</v>
      </c>
      <c r="P596" s="6" t="s">
        <v>1543</v>
      </c>
      <c r="Q596" s="10" t="s">
        <v>6172</v>
      </c>
      <c r="R596" s="10" t="s">
        <v>6172</v>
      </c>
      <c r="S596" s="10" t="s">
        <v>6172</v>
      </c>
      <c r="T596" s="10" t="s">
        <v>6172</v>
      </c>
      <c r="U596" s="10" t="s">
        <v>6172</v>
      </c>
      <c r="V596" s="10" t="s">
        <v>6172</v>
      </c>
    </row>
    <row r="597" spans="2:22" ht="51" x14ac:dyDescent="0.2">
      <c r="B597" s="6">
        <v>8265</v>
      </c>
      <c r="C597" s="4" t="s">
        <v>4878</v>
      </c>
      <c r="D597" s="4" t="s">
        <v>5947</v>
      </c>
      <c r="E597" s="13">
        <v>1944</v>
      </c>
      <c r="F597" s="10" t="s">
        <v>6172</v>
      </c>
      <c r="G597" s="4" t="s">
        <v>4296</v>
      </c>
      <c r="H597" s="6" t="s">
        <v>11</v>
      </c>
      <c r="I597" s="6" t="s">
        <v>1638</v>
      </c>
      <c r="J597" s="4">
        <v>1</v>
      </c>
      <c r="K597" s="4">
        <v>3</v>
      </c>
      <c r="L597" s="10" t="s">
        <v>6172</v>
      </c>
      <c r="M597" s="6" t="s">
        <v>1512</v>
      </c>
      <c r="N597" s="6" t="s">
        <v>2222</v>
      </c>
      <c r="O597" s="10" t="s">
        <v>6172</v>
      </c>
      <c r="P597" s="6" t="s">
        <v>1492</v>
      </c>
      <c r="Q597" s="10" t="s">
        <v>6172</v>
      </c>
      <c r="R597" s="10" t="s">
        <v>6172</v>
      </c>
      <c r="S597" s="10" t="s">
        <v>6172</v>
      </c>
      <c r="T597" s="10" t="s">
        <v>6172</v>
      </c>
      <c r="U597" s="10" t="s">
        <v>6172</v>
      </c>
      <c r="V597" s="10" t="s">
        <v>6172</v>
      </c>
    </row>
    <row r="598" spans="2:22" ht="38.25" x14ac:dyDescent="0.2">
      <c r="B598" s="6">
        <v>8295</v>
      </c>
      <c r="C598" s="4" t="s">
        <v>4878</v>
      </c>
      <c r="D598" s="4" t="s">
        <v>5947</v>
      </c>
      <c r="E598" s="13">
        <v>1944</v>
      </c>
      <c r="F598" s="10" t="s">
        <v>6172</v>
      </c>
      <c r="G598" s="4" t="s">
        <v>4985</v>
      </c>
      <c r="H598" s="6" t="s">
        <v>11</v>
      </c>
      <c r="I598" s="6" t="s">
        <v>1493</v>
      </c>
      <c r="J598" s="4">
        <v>0</v>
      </c>
      <c r="K598" s="4">
        <v>1</v>
      </c>
      <c r="L598" s="10" t="s">
        <v>6172</v>
      </c>
      <c r="M598" s="6" t="s">
        <v>1581</v>
      </c>
      <c r="N598" s="6" t="s">
        <v>2223</v>
      </c>
      <c r="O598" s="10" t="s">
        <v>6172</v>
      </c>
      <c r="P598" s="6" t="s">
        <v>1543</v>
      </c>
      <c r="Q598" s="10" t="s">
        <v>6172</v>
      </c>
      <c r="R598" s="10" t="s">
        <v>6172</v>
      </c>
      <c r="S598" s="10" t="s">
        <v>6172</v>
      </c>
      <c r="T598" s="10" t="s">
        <v>6172</v>
      </c>
      <c r="U598" s="10" t="s">
        <v>6172</v>
      </c>
      <c r="V598" s="10" t="s">
        <v>6172</v>
      </c>
    </row>
    <row r="599" spans="2:22" ht="51" x14ac:dyDescent="0.2">
      <c r="B599" s="6">
        <v>4817</v>
      </c>
      <c r="C599" s="4" t="s">
        <v>4880</v>
      </c>
      <c r="D599" s="4" t="s">
        <v>5947</v>
      </c>
      <c r="E599" s="13">
        <v>1944</v>
      </c>
      <c r="F599" s="10" t="s">
        <v>6172</v>
      </c>
      <c r="G599" s="4" t="s">
        <v>5383</v>
      </c>
      <c r="H599" s="6" t="s">
        <v>432</v>
      </c>
      <c r="I599" s="6" t="s">
        <v>2746</v>
      </c>
      <c r="J599" s="4">
        <v>6</v>
      </c>
      <c r="K599" s="4">
        <v>0</v>
      </c>
      <c r="L599" s="10" t="s">
        <v>6172</v>
      </c>
      <c r="M599" s="6" t="s">
        <v>2106</v>
      </c>
      <c r="N599" s="6" t="s">
        <v>2747</v>
      </c>
      <c r="O599" s="10" t="s">
        <v>6172</v>
      </c>
      <c r="P599" s="6" t="s">
        <v>460</v>
      </c>
      <c r="Q599" s="10" t="s">
        <v>6172</v>
      </c>
      <c r="R599" s="10" t="s">
        <v>6172</v>
      </c>
      <c r="S599" s="10" t="s">
        <v>6172</v>
      </c>
      <c r="T599" s="10" t="s">
        <v>6172</v>
      </c>
      <c r="U599" s="10" t="s">
        <v>6172</v>
      </c>
      <c r="V599" s="10" t="s">
        <v>6172</v>
      </c>
    </row>
    <row r="600" spans="2:22" ht="51" x14ac:dyDescent="0.2">
      <c r="B600" s="6">
        <v>2872</v>
      </c>
      <c r="C600" s="4" t="s">
        <v>4880</v>
      </c>
      <c r="D600" s="4" t="s">
        <v>5947</v>
      </c>
      <c r="E600" s="13">
        <v>1944</v>
      </c>
      <c r="F600" s="10" t="s">
        <v>6172</v>
      </c>
      <c r="G600" s="10" t="s">
        <v>6172</v>
      </c>
      <c r="H600" s="6" t="s">
        <v>5416</v>
      </c>
      <c r="I600" s="6" t="s">
        <v>2688</v>
      </c>
      <c r="J600" s="4">
        <v>378</v>
      </c>
      <c r="K600" s="4">
        <v>400</v>
      </c>
      <c r="L600" s="10" t="s">
        <v>6172</v>
      </c>
      <c r="M600" s="6" t="s">
        <v>1648</v>
      </c>
      <c r="N600" s="6" t="s">
        <v>2689</v>
      </c>
      <c r="O600" s="10" t="s">
        <v>6172</v>
      </c>
      <c r="P600" s="6" t="s">
        <v>1488</v>
      </c>
      <c r="Q600" s="10" t="s">
        <v>6172</v>
      </c>
      <c r="R600" s="10" t="s">
        <v>6172</v>
      </c>
      <c r="S600" s="10" t="s">
        <v>6172</v>
      </c>
      <c r="T600" s="10" t="s">
        <v>6172</v>
      </c>
      <c r="U600" s="10" t="s">
        <v>6172</v>
      </c>
      <c r="V600" s="10" t="s">
        <v>6172</v>
      </c>
    </row>
    <row r="601" spans="2:22" ht="51" x14ac:dyDescent="0.2">
      <c r="B601" s="6">
        <v>2886</v>
      </c>
      <c r="C601" s="4" t="s">
        <v>4880</v>
      </c>
      <c r="D601" s="4" t="s">
        <v>5947</v>
      </c>
      <c r="E601" s="13">
        <v>1944</v>
      </c>
      <c r="F601" s="10" t="s">
        <v>6172</v>
      </c>
      <c r="G601" s="4" t="s">
        <v>4976</v>
      </c>
      <c r="H601" s="6" t="s">
        <v>11</v>
      </c>
      <c r="I601" s="6" t="s">
        <v>1500</v>
      </c>
      <c r="J601" s="4">
        <v>0</v>
      </c>
      <c r="K601" s="4">
        <v>0</v>
      </c>
      <c r="L601" s="10" t="s">
        <v>6172</v>
      </c>
      <c r="M601" s="6" t="s">
        <v>2690</v>
      </c>
      <c r="N601" s="6" t="s">
        <v>2691</v>
      </c>
      <c r="O601" s="10" t="s">
        <v>6172</v>
      </c>
      <c r="P601" s="6" t="s">
        <v>2692</v>
      </c>
      <c r="Q601" s="10" t="s">
        <v>6172</v>
      </c>
      <c r="R601" s="10" t="s">
        <v>6172</v>
      </c>
      <c r="S601" s="10" t="s">
        <v>6172</v>
      </c>
      <c r="T601" s="10" t="s">
        <v>6172</v>
      </c>
      <c r="U601" s="10" t="s">
        <v>6172</v>
      </c>
      <c r="V601" s="10" t="s">
        <v>6172</v>
      </c>
    </row>
    <row r="602" spans="2:22" ht="51" x14ac:dyDescent="0.2">
      <c r="B602" s="6">
        <v>2904</v>
      </c>
      <c r="C602" s="4" t="s">
        <v>4880</v>
      </c>
      <c r="D602" s="4" t="s">
        <v>5947</v>
      </c>
      <c r="E602" s="13">
        <v>1944</v>
      </c>
      <c r="F602" s="10" t="s">
        <v>6172</v>
      </c>
      <c r="G602" s="4" t="s">
        <v>4976</v>
      </c>
      <c r="H602" s="6" t="s">
        <v>11</v>
      </c>
      <c r="I602" s="6" t="s">
        <v>2693</v>
      </c>
      <c r="J602" s="4">
        <v>9</v>
      </c>
      <c r="K602" s="4">
        <v>16</v>
      </c>
      <c r="L602" s="10" t="s">
        <v>6172</v>
      </c>
      <c r="M602" s="6" t="s">
        <v>2694</v>
      </c>
      <c r="N602" s="6" t="s">
        <v>2695</v>
      </c>
      <c r="O602" s="10" t="s">
        <v>6172</v>
      </c>
      <c r="P602" s="6" t="s">
        <v>1525</v>
      </c>
      <c r="Q602" s="10" t="s">
        <v>6172</v>
      </c>
      <c r="R602" s="10" t="s">
        <v>6172</v>
      </c>
      <c r="S602" s="10" t="s">
        <v>6172</v>
      </c>
      <c r="T602" s="10" t="s">
        <v>6172</v>
      </c>
      <c r="U602" s="10" t="s">
        <v>6172</v>
      </c>
      <c r="V602" s="10" t="s">
        <v>6172</v>
      </c>
    </row>
    <row r="603" spans="2:22" ht="38.25" x14ac:dyDescent="0.2">
      <c r="B603" s="6">
        <v>4731</v>
      </c>
      <c r="C603" s="4" t="s">
        <v>4880</v>
      </c>
      <c r="D603" s="4" t="s">
        <v>5947</v>
      </c>
      <c r="E603" s="13">
        <v>1944</v>
      </c>
      <c r="F603" s="10" t="s">
        <v>6172</v>
      </c>
      <c r="G603" s="10" t="s">
        <v>6172</v>
      </c>
      <c r="H603" s="6" t="s">
        <v>11</v>
      </c>
      <c r="I603" s="6" t="s">
        <v>1500</v>
      </c>
      <c r="J603" s="4">
        <v>0</v>
      </c>
      <c r="K603" s="4">
        <v>0</v>
      </c>
      <c r="L603" s="10" t="s">
        <v>6172</v>
      </c>
      <c r="M603" s="6" t="s">
        <v>2106</v>
      </c>
      <c r="N603" s="6" t="s">
        <v>2743</v>
      </c>
      <c r="O603" s="10" t="s">
        <v>6172</v>
      </c>
      <c r="P603" s="6" t="s">
        <v>460</v>
      </c>
      <c r="Q603" s="10" t="s">
        <v>6172</v>
      </c>
      <c r="R603" s="10" t="s">
        <v>6172</v>
      </c>
      <c r="S603" s="10" t="s">
        <v>6172</v>
      </c>
      <c r="T603" s="10" t="s">
        <v>6172</v>
      </c>
      <c r="U603" s="10" t="s">
        <v>6172</v>
      </c>
      <c r="V603" s="10" t="s">
        <v>6172</v>
      </c>
    </row>
    <row r="604" spans="2:22" ht="38.25" x14ac:dyDescent="0.2">
      <c r="B604" s="6">
        <v>4793</v>
      </c>
      <c r="C604" s="4" t="s">
        <v>4880</v>
      </c>
      <c r="D604" s="4" t="s">
        <v>5947</v>
      </c>
      <c r="E604" s="13">
        <v>1944</v>
      </c>
      <c r="F604" s="10" t="s">
        <v>6172</v>
      </c>
      <c r="G604" s="6" t="s">
        <v>5940</v>
      </c>
      <c r="H604" s="6" t="s">
        <v>5941</v>
      </c>
      <c r="I604" s="6" t="s">
        <v>2688</v>
      </c>
      <c r="J604" s="4">
        <v>378</v>
      </c>
      <c r="K604" s="4">
        <v>400</v>
      </c>
      <c r="L604" s="10" t="s">
        <v>6172</v>
      </c>
      <c r="M604" s="6" t="s">
        <v>2724</v>
      </c>
      <c r="N604" s="6" t="s">
        <v>2745</v>
      </c>
      <c r="O604" s="10" t="s">
        <v>6172</v>
      </c>
      <c r="P604" s="6" t="s">
        <v>2084</v>
      </c>
      <c r="Q604" s="10" t="s">
        <v>6172</v>
      </c>
      <c r="R604" s="10" t="s">
        <v>6172</v>
      </c>
      <c r="S604" s="10" t="s">
        <v>6172</v>
      </c>
      <c r="T604" s="10" t="s">
        <v>6172</v>
      </c>
      <c r="U604" s="10" t="s">
        <v>6172</v>
      </c>
      <c r="V604" s="10" t="s">
        <v>6172</v>
      </c>
    </row>
    <row r="605" spans="2:22" ht="51" x14ac:dyDescent="0.2">
      <c r="B605" s="6">
        <v>4850</v>
      </c>
      <c r="C605" s="4" t="s">
        <v>4882</v>
      </c>
      <c r="D605" s="4" t="s">
        <v>5947</v>
      </c>
      <c r="E605" s="13">
        <v>1944</v>
      </c>
      <c r="F605" s="10" t="s">
        <v>6172</v>
      </c>
      <c r="G605" s="4" t="s">
        <v>5334</v>
      </c>
      <c r="H605" s="6" t="s">
        <v>432</v>
      </c>
      <c r="I605" s="6" t="s">
        <v>1489</v>
      </c>
      <c r="J605" s="4">
        <v>1</v>
      </c>
      <c r="K605" s="4">
        <v>0</v>
      </c>
      <c r="L605" s="10" t="s">
        <v>6172</v>
      </c>
      <c r="M605" s="6" t="s">
        <v>2663</v>
      </c>
      <c r="N605" s="6" t="s">
        <v>2941</v>
      </c>
      <c r="O605" s="10" t="s">
        <v>6172</v>
      </c>
      <c r="P605" s="6" t="s">
        <v>1492</v>
      </c>
      <c r="Q605" s="10" t="s">
        <v>6172</v>
      </c>
      <c r="R605" s="10" t="s">
        <v>6172</v>
      </c>
      <c r="S605" s="10" t="s">
        <v>6172</v>
      </c>
      <c r="T605" s="10" t="s">
        <v>6172</v>
      </c>
      <c r="U605" s="10" t="s">
        <v>6172</v>
      </c>
      <c r="V605" s="10" t="s">
        <v>6172</v>
      </c>
    </row>
    <row r="606" spans="2:22" ht="51" x14ac:dyDescent="0.2">
      <c r="B606" s="6">
        <v>8256</v>
      </c>
      <c r="C606" s="4" t="s">
        <v>4880</v>
      </c>
      <c r="D606" s="4" t="s">
        <v>5947</v>
      </c>
      <c r="E606" s="13">
        <v>1944</v>
      </c>
      <c r="F606" s="10" t="s">
        <v>6172</v>
      </c>
      <c r="G606" s="4" t="s">
        <v>4296</v>
      </c>
      <c r="H606" s="6" t="s">
        <v>11</v>
      </c>
      <c r="I606" s="6" t="s">
        <v>1493</v>
      </c>
      <c r="J606" s="4">
        <v>0</v>
      </c>
      <c r="K606" s="4">
        <v>1</v>
      </c>
      <c r="L606" s="10" t="s">
        <v>6172</v>
      </c>
      <c r="M606" s="6" t="s">
        <v>2789</v>
      </c>
      <c r="N606" s="6" t="s">
        <v>2790</v>
      </c>
      <c r="O606" s="10" t="s">
        <v>6172</v>
      </c>
      <c r="P606" s="6" t="s">
        <v>1790</v>
      </c>
      <c r="Q606" s="10" t="s">
        <v>6172</v>
      </c>
      <c r="R606" s="10" t="s">
        <v>6172</v>
      </c>
      <c r="S606" s="10" t="s">
        <v>6172</v>
      </c>
      <c r="T606" s="10" t="s">
        <v>6172</v>
      </c>
      <c r="U606" s="10" t="s">
        <v>6172</v>
      </c>
      <c r="V606" s="10" t="s">
        <v>6172</v>
      </c>
    </row>
    <row r="607" spans="2:22" ht="51" x14ac:dyDescent="0.2">
      <c r="B607" s="6">
        <v>3045</v>
      </c>
      <c r="C607" s="4" t="s">
        <v>4882</v>
      </c>
      <c r="D607" s="4" t="s">
        <v>5947</v>
      </c>
      <c r="E607" s="13">
        <v>1944</v>
      </c>
      <c r="F607" s="10" t="s">
        <v>6172</v>
      </c>
      <c r="G607" s="4" t="s">
        <v>4968</v>
      </c>
      <c r="H607" s="6" t="s">
        <v>11</v>
      </c>
      <c r="I607" s="6" t="s">
        <v>1511</v>
      </c>
      <c r="J607" s="4">
        <v>0</v>
      </c>
      <c r="K607" s="4">
        <v>2</v>
      </c>
      <c r="L607" s="10" t="s">
        <v>6172</v>
      </c>
      <c r="M607" s="6" t="s">
        <v>2904</v>
      </c>
      <c r="N607" s="6" t="s">
        <v>2905</v>
      </c>
      <c r="O607" s="10" t="s">
        <v>6172</v>
      </c>
      <c r="P607" s="6" t="s">
        <v>1549</v>
      </c>
      <c r="Q607" s="10" t="s">
        <v>6172</v>
      </c>
      <c r="R607" s="10" t="s">
        <v>6172</v>
      </c>
      <c r="S607" s="10" t="s">
        <v>6172</v>
      </c>
      <c r="T607" s="10" t="s">
        <v>6172</v>
      </c>
      <c r="U607" s="10" t="s">
        <v>6172</v>
      </c>
      <c r="V607" s="10" t="s">
        <v>6172</v>
      </c>
    </row>
    <row r="608" spans="2:22" ht="51" x14ac:dyDescent="0.2">
      <c r="B608" s="6">
        <v>3081</v>
      </c>
      <c r="C608" s="4" t="s">
        <v>4882</v>
      </c>
      <c r="D608" s="4" t="s">
        <v>5947</v>
      </c>
      <c r="E608" s="13">
        <v>1944</v>
      </c>
      <c r="F608" s="10" t="s">
        <v>6172</v>
      </c>
      <c r="G608" s="4" t="s">
        <v>4961</v>
      </c>
      <c r="H608" s="6" t="s">
        <v>11</v>
      </c>
      <c r="I608" s="6" t="s">
        <v>1493</v>
      </c>
      <c r="J608" s="4">
        <v>0</v>
      </c>
      <c r="K608" s="4">
        <v>1</v>
      </c>
      <c r="L608" s="10" t="s">
        <v>6172</v>
      </c>
      <c r="M608" s="6" t="s">
        <v>1516</v>
      </c>
      <c r="N608" s="6" t="s">
        <v>2906</v>
      </c>
      <c r="O608" s="10" t="s">
        <v>6172</v>
      </c>
      <c r="P608" s="6" t="s">
        <v>1492</v>
      </c>
      <c r="Q608" s="10" t="s">
        <v>6172</v>
      </c>
      <c r="R608" s="10" t="s">
        <v>6172</v>
      </c>
      <c r="S608" s="10" t="s">
        <v>6172</v>
      </c>
      <c r="T608" s="10" t="s">
        <v>6172</v>
      </c>
      <c r="U608" s="10" t="s">
        <v>6172</v>
      </c>
      <c r="V608" s="10" t="s">
        <v>6172</v>
      </c>
    </row>
    <row r="609" spans="2:22" ht="51" x14ac:dyDescent="0.2">
      <c r="B609" s="7">
        <v>4652</v>
      </c>
      <c r="C609" s="4" t="s">
        <v>4884</v>
      </c>
      <c r="D609" s="4" t="s">
        <v>5947</v>
      </c>
      <c r="E609" s="16">
        <v>1944</v>
      </c>
      <c r="F609" s="10" t="s">
        <v>6172</v>
      </c>
      <c r="G609" s="4" t="s">
        <v>5221</v>
      </c>
      <c r="H609" s="6" t="s">
        <v>432</v>
      </c>
      <c r="I609" s="7" t="s">
        <v>1500</v>
      </c>
      <c r="J609" s="4">
        <v>0</v>
      </c>
      <c r="K609" s="4">
        <v>0</v>
      </c>
      <c r="L609" s="10" t="s">
        <v>6172</v>
      </c>
      <c r="M609" s="7" t="s">
        <v>2006</v>
      </c>
      <c r="N609" s="7" t="s">
        <v>4678</v>
      </c>
      <c r="O609" s="10" t="s">
        <v>6172</v>
      </c>
      <c r="P609" s="7" t="s">
        <v>2424</v>
      </c>
      <c r="Q609" s="10" t="s">
        <v>6172</v>
      </c>
      <c r="R609" s="10" t="s">
        <v>6172</v>
      </c>
      <c r="S609" s="10" t="s">
        <v>6172</v>
      </c>
      <c r="T609" s="10" t="s">
        <v>6172</v>
      </c>
      <c r="U609" s="10" t="s">
        <v>6172</v>
      </c>
      <c r="V609" s="10" t="s">
        <v>6172</v>
      </c>
    </row>
    <row r="610" spans="2:22" ht="51" x14ac:dyDescent="0.2">
      <c r="B610" s="7">
        <v>4855</v>
      </c>
      <c r="C610" s="4" t="s">
        <v>4883</v>
      </c>
      <c r="D610" s="4" t="s">
        <v>5947</v>
      </c>
      <c r="E610" s="16">
        <v>1944</v>
      </c>
      <c r="F610" s="10" t="s">
        <v>6172</v>
      </c>
      <c r="G610" s="10" t="s">
        <v>6172</v>
      </c>
      <c r="H610" s="6" t="s">
        <v>430</v>
      </c>
      <c r="I610" s="7" t="s">
        <v>4593</v>
      </c>
      <c r="J610" s="4">
        <v>11</v>
      </c>
      <c r="K610" s="4">
        <v>10</v>
      </c>
      <c r="L610" s="10" t="s">
        <v>6172</v>
      </c>
      <c r="M610" s="7" t="s">
        <v>4594</v>
      </c>
      <c r="N610" s="7" t="s">
        <v>4595</v>
      </c>
      <c r="O610" s="10" t="s">
        <v>6172</v>
      </c>
      <c r="P610" s="7" t="s">
        <v>1518</v>
      </c>
      <c r="Q610" s="10" t="s">
        <v>6172</v>
      </c>
      <c r="R610" s="10" t="s">
        <v>6172</v>
      </c>
      <c r="S610" s="10" t="s">
        <v>6172</v>
      </c>
      <c r="T610" s="10" t="s">
        <v>6172</v>
      </c>
      <c r="U610" s="10" t="s">
        <v>6172</v>
      </c>
      <c r="V610" s="10" t="s">
        <v>6172</v>
      </c>
    </row>
    <row r="611" spans="2:22" ht="25.5" x14ac:dyDescent="0.2">
      <c r="B611" s="7">
        <v>738</v>
      </c>
      <c r="C611" s="4" t="s">
        <v>4884</v>
      </c>
      <c r="D611" s="4" t="s">
        <v>5947</v>
      </c>
      <c r="E611" s="16">
        <v>1944</v>
      </c>
      <c r="F611" s="10" t="s">
        <v>6172</v>
      </c>
      <c r="G611" s="4" t="s">
        <v>5091</v>
      </c>
      <c r="H611" s="6" t="s">
        <v>11</v>
      </c>
      <c r="I611" s="7" t="s">
        <v>1489</v>
      </c>
      <c r="J611" s="4">
        <v>1</v>
      </c>
      <c r="K611" s="4">
        <v>0</v>
      </c>
      <c r="L611" s="10" t="s">
        <v>6172</v>
      </c>
      <c r="M611" s="7" t="s">
        <v>1604</v>
      </c>
      <c r="N611" s="7" t="s">
        <v>4616</v>
      </c>
      <c r="O611" s="10" t="s">
        <v>6172</v>
      </c>
      <c r="P611" s="7" t="s">
        <v>460</v>
      </c>
      <c r="Q611" s="10" t="s">
        <v>6172</v>
      </c>
      <c r="R611" s="10" t="s">
        <v>6172</v>
      </c>
      <c r="S611" s="10" t="s">
        <v>6172</v>
      </c>
      <c r="T611" s="10" t="s">
        <v>6172</v>
      </c>
      <c r="U611" s="10" t="s">
        <v>6172</v>
      </c>
      <c r="V611" s="10" t="s">
        <v>6172</v>
      </c>
    </row>
    <row r="612" spans="2:22" ht="51" x14ac:dyDescent="0.2">
      <c r="B612" s="7">
        <v>4862</v>
      </c>
      <c r="C612" s="4" t="s">
        <v>4884</v>
      </c>
      <c r="D612" s="4" t="s">
        <v>5947</v>
      </c>
      <c r="E612" s="16">
        <v>1944</v>
      </c>
      <c r="F612" s="10" t="s">
        <v>6172</v>
      </c>
      <c r="G612" s="10" t="s">
        <v>6172</v>
      </c>
      <c r="H612" s="6" t="s">
        <v>432</v>
      </c>
      <c r="I612" s="7" t="s">
        <v>1500</v>
      </c>
      <c r="J612" s="4">
        <v>0</v>
      </c>
      <c r="K612" s="4">
        <v>0</v>
      </c>
      <c r="L612" s="10" t="s">
        <v>6172</v>
      </c>
      <c r="M612" s="7" t="s">
        <v>2006</v>
      </c>
      <c r="N612" s="7" t="s">
        <v>4680</v>
      </c>
      <c r="O612" s="10" t="s">
        <v>6172</v>
      </c>
      <c r="P612" s="7" t="s">
        <v>460</v>
      </c>
      <c r="Q612" s="10" t="s">
        <v>6172</v>
      </c>
      <c r="R612" s="10" t="s">
        <v>6172</v>
      </c>
      <c r="S612" s="10" t="s">
        <v>6172</v>
      </c>
      <c r="T612" s="10" t="s">
        <v>6172</v>
      </c>
      <c r="U612" s="10" t="s">
        <v>6172</v>
      </c>
      <c r="V612" s="10" t="s">
        <v>6172</v>
      </c>
    </row>
    <row r="613" spans="2:22" ht="51" x14ac:dyDescent="0.2">
      <c r="B613" s="5">
        <v>4647</v>
      </c>
      <c r="C613" s="4" t="s">
        <v>4870</v>
      </c>
      <c r="D613" s="4" t="s">
        <v>5947</v>
      </c>
      <c r="E613" s="15">
        <v>1945</v>
      </c>
      <c r="F613" s="10" t="s">
        <v>6172</v>
      </c>
      <c r="G613" s="4" t="s">
        <v>5217</v>
      </c>
      <c r="H613" s="6" t="s">
        <v>432</v>
      </c>
      <c r="I613" s="6" t="s">
        <v>3681</v>
      </c>
      <c r="J613" s="4">
        <v>12</v>
      </c>
      <c r="K613" s="4">
        <v>50</v>
      </c>
      <c r="L613" s="10" t="s">
        <v>6172</v>
      </c>
      <c r="M613" s="5" t="s">
        <v>3682</v>
      </c>
      <c r="N613" s="6" t="s">
        <v>3683</v>
      </c>
      <c r="O613" s="10" t="s">
        <v>6172</v>
      </c>
      <c r="P613" s="5" t="s">
        <v>1525</v>
      </c>
      <c r="Q613" s="10" t="s">
        <v>6172</v>
      </c>
      <c r="R613" s="10" t="s">
        <v>6172</v>
      </c>
      <c r="S613" s="10" t="s">
        <v>6172</v>
      </c>
      <c r="T613" s="10" t="s">
        <v>6172</v>
      </c>
      <c r="U613" s="10" t="s">
        <v>6172</v>
      </c>
      <c r="V613" s="10" t="s">
        <v>6172</v>
      </c>
    </row>
    <row r="614" spans="2:22" ht="51" x14ac:dyDescent="0.2">
      <c r="B614" s="7">
        <v>8253</v>
      </c>
      <c r="C614" s="4" t="s">
        <v>4884</v>
      </c>
      <c r="D614" s="4" t="s">
        <v>5947</v>
      </c>
      <c r="E614" s="16">
        <v>1944</v>
      </c>
      <c r="F614" s="10" t="s">
        <v>6172</v>
      </c>
      <c r="G614" s="4" t="s">
        <v>5120</v>
      </c>
      <c r="H614" s="6" t="s">
        <v>11</v>
      </c>
      <c r="I614" s="7" t="s">
        <v>1500</v>
      </c>
      <c r="J614" s="4">
        <v>0</v>
      </c>
      <c r="K614" s="4">
        <v>0</v>
      </c>
      <c r="L614" s="10" t="s">
        <v>6172</v>
      </c>
      <c r="M614" s="7" t="s">
        <v>4692</v>
      </c>
      <c r="N614" s="7" t="s">
        <v>4693</v>
      </c>
      <c r="O614" s="10" t="s">
        <v>6172</v>
      </c>
      <c r="P614" s="7" t="s">
        <v>1518</v>
      </c>
      <c r="Q614" s="10" t="s">
        <v>6172</v>
      </c>
      <c r="R614" s="10" t="s">
        <v>6172</v>
      </c>
      <c r="S614" s="10" t="s">
        <v>6172</v>
      </c>
      <c r="T614" s="10" t="s">
        <v>6172</v>
      </c>
      <c r="U614" s="10" t="s">
        <v>6172</v>
      </c>
      <c r="V614" s="10" t="s">
        <v>6172</v>
      </c>
    </row>
    <row r="615" spans="2:22" ht="51" x14ac:dyDescent="0.2">
      <c r="B615" s="7">
        <v>8254</v>
      </c>
      <c r="C615" s="4" t="s">
        <v>4884</v>
      </c>
      <c r="D615" s="4" t="s">
        <v>5947</v>
      </c>
      <c r="E615" s="16">
        <v>1944</v>
      </c>
      <c r="F615" s="10" t="s">
        <v>6172</v>
      </c>
      <c r="G615" s="4" t="s">
        <v>5121</v>
      </c>
      <c r="H615" s="6" t="s">
        <v>11</v>
      </c>
      <c r="I615" s="7" t="s">
        <v>1511</v>
      </c>
      <c r="J615" s="4">
        <v>0</v>
      </c>
      <c r="K615" s="4">
        <v>2</v>
      </c>
      <c r="L615" s="10" t="s">
        <v>6172</v>
      </c>
      <c r="M615" s="7" t="s">
        <v>4694</v>
      </c>
      <c r="N615" s="7" t="s">
        <v>4695</v>
      </c>
      <c r="O615" s="10" t="s">
        <v>6172</v>
      </c>
      <c r="P615" s="7" t="s">
        <v>1546</v>
      </c>
      <c r="Q615" s="10" t="s">
        <v>6172</v>
      </c>
      <c r="R615" s="10" t="s">
        <v>6172</v>
      </c>
      <c r="S615" s="10" t="s">
        <v>6172</v>
      </c>
      <c r="T615" s="10" t="s">
        <v>6172</v>
      </c>
      <c r="U615" s="10" t="s">
        <v>6172</v>
      </c>
      <c r="V615" s="10" t="s">
        <v>6172</v>
      </c>
    </row>
    <row r="616" spans="2:22" ht="38.25" x14ac:dyDescent="0.2">
      <c r="B616" s="5">
        <v>2849</v>
      </c>
      <c r="C616" s="4" t="s">
        <v>4885</v>
      </c>
      <c r="D616" s="4" t="s">
        <v>5947</v>
      </c>
      <c r="E616" s="15">
        <v>1944</v>
      </c>
      <c r="F616" s="10" t="s">
        <v>6172</v>
      </c>
      <c r="G616" s="4" t="s">
        <v>4973</v>
      </c>
      <c r="H616" s="6" t="s">
        <v>11</v>
      </c>
      <c r="I616" s="6" t="s">
        <v>1511</v>
      </c>
      <c r="J616" s="4">
        <v>0</v>
      </c>
      <c r="K616" s="4">
        <v>2</v>
      </c>
      <c r="L616" s="10" t="s">
        <v>6172</v>
      </c>
      <c r="M616" s="5" t="s">
        <v>1514</v>
      </c>
      <c r="N616" s="6" t="s">
        <v>3081</v>
      </c>
      <c r="O616" s="10" t="s">
        <v>6172</v>
      </c>
      <c r="P616" s="5" t="s">
        <v>1488</v>
      </c>
      <c r="Q616" s="10" t="s">
        <v>6172</v>
      </c>
      <c r="R616" s="10" t="s">
        <v>6172</v>
      </c>
      <c r="S616" s="10" t="s">
        <v>6172</v>
      </c>
      <c r="T616" s="10" t="s">
        <v>6172</v>
      </c>
      <c r="U616" s="10" t="s">
        <v>6172</v>
      </c>
      <c r="V616" s="10" t="s">
        <v>6172</v>
      </c>
    </row>
    <row r="617" spans="2:22" ht="51" x14ac:dyDescent="0.2">
      <c r="B617" s="5">
        <v>2850</v>
      </c>
      <c r="C617" s="4" t="s">
        <v>4885</v>
      </c>
      <c r="D617" s="4" t="s">
        <v>5947</v>
      </c>
      <c r="E617" s="15">
        <v>1944</v>
      </c>
      <c r="F617" s="10" t="s">
        <v>6172</v>
      </c>
      <c r="G617" s="4" t="s">
        <v>4973</v>
      </c>
      <c r="H617" s="6" t="s">
        <v>11</v>
      </c>
      <c r="I617" s="6" t="s">
        <v>1511</v>
      </c>
      <c r="J617" s="4">
        <v>0</v>
      </c>
      <c r="K617" s="4">
        <v>2</v>
      </c>
      <c r="L617" s="10" t="s">
        <v>6172</v>
      </c>
      <c r="M617" s="5" t="s">
        <v>1514</v>
      </c>
      <c r="N617" s="6" t="s">
        <v>3082</v>
      </c>
      <c r="O617" s="10" t="s">
        <v>6172</v>
      </c>
      <c r="P617" s="5" t="s">
        <v>1874</v>
      </c>
      <c r="Q617" s="10" t="s">
        <v>6172</v>
      </c>
      <c r="R617" s="10" t="s">
        <v>6172</v>
      </c>
      <c r="S617" s="10" t="s">
        <v>6172</v>
      </c>
      <c r="T617" s="10" t="s">
        <v>6172</v>
      </c>
      <c r="U617" s="10" t="s">
        <v>6172</v>
      </c>
      <c r="V617" s="10" t="s">
        <v>6172</v>
      </c>
    </row>
    <row r="618" spans="2:22" ht="51" x14ac:dyDescent="0.2">
      <c r="B618" s="5">
        <v>2853</v>
      </c>
      <c r="C618" s="4" t="s">
        <v>4885</v>
      </c>
      <c r="D618" s="4" t="s">
        <v>5947</v>
      </c>
      <c r="E618" s="15">
        <v>1944</v>
      </c>
      <c r="F618" s="10" t="s">
        <v>6172</v>
      </c>
      <c r="G618" s="4" t="s">
        <v>4973</v>
      </c>
      <c r="H618" s="6" t="s">
        <v>11</v>
      </c>
      <c r="I618" s="6" t="s">
        <v>1500</v>
      </c>
      <c r="J618" s="4">
        <v>0</v>
      </c>
      <c r="K618" s="4">
        <v>0</v>
      </c>
      <c r="L618" s="10" t="s">
        <v>6172</v>
      </c>
      <c r="M618" s="5" t="s">
        <v>3083</v>
      </c>
      <c r="N618" s="6" t="s">
        <v>3084</v>
      </c>
      <c r="O618" s="10" t="s">
        <v>6172</v>
      </c>
      <c r="P618" s="5" t="s">
        <v>1492</v>
      </c>
      <c r="Q618" s="10" t="s">
        <v>6172</v>
      </c>
      <c r="R618" s="10" t="s">
        <v>6172</v>
      </c>
      <c r="S618" s="10" t="s">
        <v>6172</v>
      </c>
      <c r="T618" s="10" t="s">
        <v>6172</v>
      </c>
      <c r="U618" s="10" t="s">
        <v>6172</v>
      </c>
      <c r="V618" s="10" t="s">
        <v>6172</v>
      </c>
    </row>
    <row r="619" spans="2:22" ht="38.25" x14ac:dyDescent="0.2">
      <c r="B619" s="5">
        <v>2883</v>
      </c>
      <c r="C619" s="4" t="s">
        <v>4885</v>
      </c>
      <c r="D619" s="4" t="s">
        <v>5947</v>
      </c>
      <c r="E619" s="15">
        <v>1944</v>
      </c>
      <c r="F619" s="10" t="s">
        <v>6172</v>
      </c>
      <c r="G619" s="4" t="s">
        <v>5136</v>
      </c>
      <c r="H619" s="6" t="s">
        <v>11</v>
      </c>
      <c r="I619" s="6" t="s">
        <v>1493</v>
      </c>
      <c r="J619" s="4">
        <v>0</v>
      </c>
      <c r="K619" s="4">
        <v>1</v>
      </c>
      <c r="L619" s="10" t="s">
        <v>6172</v>
      </c>
      <c r="M619" s="5" t="s">
        <v>1604</v>
      </c>
      <c r="N619" s="6" t="s">
        <v>3090</v>
      </c>
      <c r="O619" s="10" t="s">
        <v>6172</v>
      </c>
      <c r="P619" s="5" t="s">
        <v>1750</v>
      </c>
      <c r="Q619" s="10" t="s">
        <v>6172</v>
      </c>
      <c r="R619" s="10" t="s">
        <v>6172</v>
      </c>
      <c r="S619" s="10" t="s">
        <v>6172</v>
      </c>
      <c r="T619" s="10" t="s">
        <v>6172</v>
      </c>
      <c r="U619" s="10" t="s">
        <v>6172</v>
      </c>
      <c r="V619" s="10" t="s">
        <v>6172</v>
      </c>
    </row>
    <row r="620" spans="2:22" ht="51" x14ac:dyDescent="0.2">
      <c r="B620" s="6">
        <v>3047</v>
      </c>
      <c r="C620" s="4" t="s">
        <v>4886</v>
      </c>
      <c r="D620" s="4" t="s">
        <v>5947</v>
      </c>
      <c r="E620" s="13">
        <v>1944</v>
      </c>
      <c r="F620" s="10" t="s">
        <v>6172</v>
      </c>
      <c r="G620" s="4" t="s">
        <v>4968</v>
      </c>
      <c r="H620" s="6" t="s">
        <v>11</v>
      </c>
      <c r="I620" s="6" t="s">
        <v>1532</v>
      </c>
      <c r="J620" s="4">
        <v>1</v>
      </c>
      <c r="K620" s="4">
        <v>1</v>
      </c>
      <c r="L620" s="10" t="s">
        <v>6172</v>
      </c>
      <c r="M620" s="6" t="s">
        <v>1516</v>
      </c>
      <c r="N620" s="6" t="s">
        <v>3360</v>
      </c>
      <c r="O620" s="10" t="s">
        <v>6172</v>
      </c>
      <c r="P620" s="6" t="s">
        <v>460</v>
      </c>
      <c r="Q620" s="10" t="s">
        <v>6172</v>
      </c>
      <c r="R620" s="10" t="s">
        <v>6172</v>
      </c>
      <c r="S620" s="10" t="s">
        <v>6172</v>
      </c>
      <c r="T620" s="10" t="s">
        <v>6172</v>
      </c>
      <c r="U620" s="10" t="s">
        <v>6172</v>
      </c>
      <c r="V620" s="10" t="s">
        <v>6172</v>
      </c>
    </row>
    <row r="621" spans="2:22" ht="178.5" x14ac:dyDescent="0.2">
      <c r="B621" s="9">
        <v>2881</v>
      </c>
      <c r="C621" s="8" t="s">
        <v>4873</v>
      </c>
      <c r="D621" s="4" t="s">
        <v>5947</v>
      </c>
      <c r="E621" s="10">
        <v>1945</v>
      </c>
      <c r="F621" s="10" t="s">
        <v>6172</v>
      </c>
      <c r="G621" s="4" t="s">
        <v>4960</v>
      </c>
      <c r="H621" s="6" t="s">
        <v>11</v>
      </c>
      <c r="I621" s="2" t="s">
        <v>40</v>
      </c>
      <c r="J621" s="4">
        <v>0</v>
      </c>
      <c r="K621" s="4">
        <v>0</v>
      </c>
      <c r="L621" s="6" t="s">
        <v>40</v>
      </c>
      <c r="M621" s="10" t="s">
        <v>6172</v>
      </c>
      <c r="N621" s="2" t="s">
        <v>4858</v>
      </c>
      <c r="O621" s="2" t="s">
        <v>22</v>
      </c>
      <c r="P621" s="10" t="s">
        <v>6172</v>
      </c>
      <c r="Q621" s="10" t="s">
        <v>6172</v>
      </c>
      <c r="R621" s="2" t="s">
        <v>4913</v>
      </c>
      <c r="S621" s="2" t="s">
        <v>41</v>
      </c>
      <c r="T621" s="10" t="s">
        <v>6172</v>
      </c>
      <c r="U621" s="2" t="s">
        <v>42</v>
      </c>
      <c r="V621" s="10" t="s">
        <v>6172</v>
      </c>
    </row>
    <row r="622" spans="2:22" ht="51" x14ac:dyDescent="0.2">
      <c r="B622" s="9">
        <v>3049</v>
      </c>
      <c r="C622" s="8" t="s">
        <v>4873</v>
      </c>
      <c r="D622" s="4" t="s">
        <v>5947</v>
      </c>
      <c r="E622" s="10">
        <v>1945</v>
      </c>
      <c r="F622" s="10" t="s">
        <v>6172</v>
      </c>
      <c r="G622" s="10" t="s">
        <v>6172</v>
      </c>
      <c r="H622" s="6" t="s">
        <v>11</v>
      </c>
      <c r="I622" s="2" t="s">
        <v>343</v>
      </c>
      <c r="J622" s="4">
        <v>0</v>
      </c>
      <c r="K622" s="4">
        <v>1</v>
      </c>
      <c r="L622" s="10" t="s">
        <v>6172</v>
      </c>
      <c r="M622" s="10" t="s">
        <v>6172</v>
      </c>
      <c r="N622" s="2" t="s">
        <v>462</v>
      </c>
      <c r="O622" s="2" t="s">
        <v>23</v>
      </c>
      <c r="P622" s="2" t="s">
        <v>344</v>
      </c>
      <c r="Q622" s="2" t="s">
        <v>345</v>
      </c>
      <c r="R622" s="2" t="s">
        <v>346</v>
      </c>
      <c r="S622" s="2" t="s">
        <v>347</v>
      </c>
      <c r="T622" s="2" t="s">
        <v>348</v>
      </c>
      <c r="U622" s="2" t="s">
        <v>349</v>
      </c>
      <c r="V622" s="10" t="s">
        <v>6172</v>
      </c>
    </row>
    <row r="623" spans="2:22" ht="38.25" x14ac:dyDescent="0.2">
      <c r="B623" s="3">
        <v>8204</v>
      </c>
      <c r="C623" s="8" t="s">
        <v>4873</v>
      </c>
      <c r="D623" s="4" t="s">
        <v>5947</v>
      </c>
      <c r="E623" s="10">
        <v>1945</v>
      </c>
      <c r="F623" s="10" t="s">
        <v>6172</v>
      </c>
      <c r="G623" s="10" t="s">
        <v>6172</v>
      </c>
      <c r="H623" s="6" t="s">
        <v>11</v>
      </c>
      <c r="I623" s="2" t="s">
        <v>472</v>
      </c>
      <c r="J623" s="4">
        <v>1</v>
      </c>
      <c r="K623" s="4">
        <v>0</v>
      </c>
      <c r="L623" s="10" t="s">
        <v>6172</v>
      </c>
      <c r="M623" s="10" t="s">
        <v>6172</v>
      </c>
      <c r="N623" s="2" t="s">
        <v>796</v>
      </c>
      <c r="O623" s="2" t="s">
        <v>350</v>
      </c>
      <c r="P623" s="2" t="s">
        <v>799</v>
      </c>
      <c r="Q623" s="2" t="s">
        <v>797</v>
      </c>
      <c r="R623" s="2" t="s">
        <v>798</v>
      </c>
      <c r="S623" s="2" t="s">
        <v>800</v>
      </c>
      <c r="T623" s="2" t="s">
        <v>801</v>
      </c>
      <c r="U623" s="2" t="s">
        <v>802</v>
      </c>
      <c r="V623" s="10" t="s">
        <v>6172</v>
      </c>
    </row>
    <row r="624" spans="2:22" ht="38.25" x14ac:dyDescent="0.2">
      <c r="B624" s="5">
        <v>2737</v>
      </c>
      <c r="C624" s="4" t="s">
        <v>4870</v>
      </c>
      <c r="D624" s="4" t="s">
        <v>5947</v>
      </c>
      <c r="E624" s="15">
        <v>1945</v>
      </c>
      <c r="F624" s="10" t="s">
        <v>6172</v>
      </c>
      <c r="G624" s="4" t="s">
        <v>4968</v>
      </c>
      <c r="H624" s="6" t="s">
        <v>11</v>
      </c>
      <c r="I624" s="6" t="s">
        <v>1493</v>
      </c>
      <c r="J624" s="4">
        <v>0</v>
      </c>
      <c r="K624" s="4">
        <v>1</v>
      </c>
      <c r="L624" s="10" t="s">
        <v>6172</v>
      </c>
      <c r="M624" s="5" t="s">
        <v>3459</v>
      </c>
      <c r="N624" s="6" t="s">
        <v>3460</v>
      </c>
      <c r="O624" s="10" t="s">
        <v>6172</v>
      </c>
      <c r="P624" s="5" t="s">
        <v>1488</v>
      </c>
      <c r="Q624" s="10" t="s">
        <v>6172</v>
      </c>
      <c r="R624" s="10" t="s">
        <v>6172</v>
      </c>
      <c r="S624" s="10" t="s">
        <v>6172</v>
      </c>
      <c r="T624" s="10" t="s">
        <v>6172</v>
      </c>
      <c r="U624" s="10" t="s">
        <v>6172</v>
      </c>
      <c r="V624" s="10" t="s">
        <v>6172</v>
      </c>
    </row>
    <row r="625" spans="2:22" ht="51" x14ac:dyDescent="0.2">
      <c r="B625" s="5">
        <v>2843</v>
      </c>
      <c r="C625" s="4" t="s">
        <v>4870</v>
      </c>
      <c r="D625" s="4" t="s">
        <v>5947</v>
      </c>
      <c r="E625" s="15">
        <v>1945</v>
      </c>
      <c r="F625" s="10" t="s">
        <v>6172</v>
      </c>
      <c r="G625" s="4" t="s">
        <v>4973</v>
      </c>
      <c r="H625" s="6" t="s">
        <v>11</v>
      </c>
      <c r="I625" s="6" t="s">
        <v>1579</v>
      </c>
      <c r="J625" s="4">
        <v>0</v>
      </c>
      <c r="K625" s="4">
        <v>3</v>
      </c>
      <c r="L625" s="10" t="s">
        <v>6172</v>
      </c>
      <c r="M625" s="5" t="s">
        <v>3478</v>
      </c>
      <c r="N625" s="6" t="s">
        <v>3479</v>
      </c>
      <c r="O625" s="10" t="s">
        <v>6172</v>
      </c>
      <c r="P625" s="5" t="s">
        <v>460</v>
      </c>
      <c r="Q625" s="10" t="s">
        <v>6172</v>
      </c>
      <c r="R625" s="10" t="s">
        <v>6172</v>
      </c>
      <c r="S625" s="10" t="s">
        <v>6172</v>
      </c>
      <c r="T625" s="10" t="s">
        <v>6172</v>
      </c>
      <c r="U625" s="10" t="s">
        <v>6172</v>
      </c>
      <c r="V625" s="10" t="s">
        <v>6172</v>
      </c>
    </row>
    <row r="626" spans="2:22" ht="51" x14ac:dyDescent="0.2">
      <c r="B626" s="5">
        <v>3089</v>
      </c>
      <c r="C626" s="4" t="s">
        <v>4870</v>
      </c>
      <c r="D626" s="4" t="s">
        <v>5947</v>
      </c>
      <c r="E626" s="15">
        <v>1945</v>
      </c>
      <c r="F626" s="10" t="s">
        <v>6172</v>
      </c>
      <c r="G626" s="4" t="s">
        <v>4961</v>
      </c>
      <c r="H626" s="6" t="s">
        <v>11</v>
      </c>
      <c r="I626" s="6" t="s">
        <v>1489</v>
      </c>
      <c r="J626" s="4">
        <v>1</v>
      </c>
      <c r="K626" s="4">
        <v>0</v>
      </c>
      <c r="L626" s="10" t="s">
        <v>6172</v>
      </c>
      <c r="M626" s="5" t="s">
        <v>3528</v>
      </c>
      <c r="N626" s="6" t="s">
        <v>3529</v>
      </c>
      <c r="O626" s="10" t="s">
        <v>6172</v>
      </c>
      <c r="P626" s="5" t="s">
        <v>1549</v>
      </c>
      <c r="Q626" s="10" t="s">
        <v>6172</v>
      </c>
      <c r="R626" s="10" t="s">
        <v>6172</v>
      </c>
      <c r="S626" s="10" t="s">
        <v>6172</v>
      </c>
      <c r="T626" s="10" t="s">
        <v>6172</v>
      </c>
      <c r="U626" s="10" t="s">
        <v>6172</v>
      </c>
      <c r="V626" s="10" t="s">
        <v>6172</v>
      </c>
    </row>
    <row r="627" spans="2:22" ht="51" x14ac:dyDescent="0.2">
      <c r="B627" s="5">
        <v>3127</v>
      </c>
      <c r="C627" s="4" t="s">
        <v>4870</v>
      </c>
      <c r="D627" s="4" t="s">
        <v>5947</v>
      </c>
      <c r="E627" s="15">
        <v>1945</v>
      </c>
      <c r="F627" s="10" t="s">
        <v>6172</v>
      </c>
      <c r="G627" s="4" t="s">
        <v>4982</v>
      </c>
      <c r="H627" s="6" t="s">
        <v>11</v>
      </c>
      <c r="I627" s="6" t="s">
        <v>1500</v>
      </c>
      <c r="J627" s="4">
        <v>0</v>
      </c>
      <c r="K627" s="4">
        <v>0</v>
      </c>
      <c r="L627" s="10" t="s">
        <v>6172</v>
      </c>
      <c r="M627" s="5" t="s">
        <v>1788</v>
      </c>
      <c r="N627" s="6" t="s">
        <v>3545</v>
      </c>
      <c r="O627" s="10" t="s">
        <v>6172</v>
      </c>
      <c r="P627" s="5" t="s">
        <v>460</v>
      </c>
      <c r="Q627" s="10" t="s">
        <v>6172</v>
      </c>
      <c r="R627" s="10" t="s">
        <v>6172</v>
      </c>
      <c r="S627" s="10" t="s">
        <v>6172</v>
      </c>
      <c r="T627" s="10" t="s">
        <v>6172</v>
      </c>
      <c r="U627" s="10" t="s">
        <v>6172</v>
      </c>
      <c r="V627" s="10" t="s">
        <v>6172</v>
      </c>
    </row>
    <row r="628" spans="2:22" ht="51" x14ac:dyDescent="0.2">
      <c r="B628" s="5">
        <v>4853</v>
      </c>
      <c r="C628" s="4" t="s">
        <v>4870</v>
      </c>
      <c r="D628" s="4" t="s">
        <v>5947</v>
      </c>
      <c r="E628" s="15">
        <v>1945</v>
      </c>
      <c r="F628" s="10" t="s">
        <v>6172</v>
      </c>
      <c r="G628" s="4" t="s">
        <v>5400</v>
      </c>
      <c r="H628" s="6" t="s">
        <v>432</v>
      </c>
      <c r="I628" s="6" t="s">
        <v>3684</v>
      </c>
      <c r="J628" s="4">
        <v>7</v>
      </c>
      <c r="K628" s="4">
        <v>17</v>
      </c>
      <c r="L628" s="10" t="s">
        <v>6172</v>
      </c>
      <c r="M628" s="5" t="s">
        <v>2663</v>
      </c>
      <c r="N628" s="6" t="s">
        <v>3685</v>
      </c>
      <c r="O628" s="10" t="s">
        <v>6172</v>
      </c>
      <c r="P628" s="5" t="s">
        <v>1488</v>
      </c>
      <c r="Q628" s="10" t="s">
        <v>6172</v>
      </c>
      <c r="R628" s="10" t="s">
        <v>6172</v>
      </c>
      <c r="S628" s="10" t="s">
        <v>6172</v>
      </c>
      <c r="T628" s="10" t="s">
        <v>6172</v>
      </c>
      <c r="U628" s="10" t="s">
        <v>6172</v>
      </c>
      <c r="V628" s="10" t="s">
        <v>6172</v>
      </c>
    </row>
    <row r="629" spans="2:22" ht="51" x14ac:dyDescent="0.2">
      <c r="B629" s="6">
        <v>4611</v>
      </c>
      <c r="C629" s="4" t="s">
        <v>4880</v>
      </c>
      <c r="D629" s="4" t="s">
        <v>5947</v>
      </c>
      <c r="E629" s="13">
        <v>1945</v>
      </c>
      <c r="F629" s="10" t="s">
        <v>6172</v>
      </c>
      <c r="G629" s="4" t="s">
        <v>14</v>
      </c>
      <c r="H629" s="6" t="s">
        <v>432</v>
      </c>
      <c r="I629" s="6" t="s">
        <v>1644</v>
      </c>
      <c r="J629" s="4">
        <v>0</v>
      </c>
      <c r="K629" s="4">
        <v>6</v>
      </c>
      <c r="L629" s="10" t="s">
        <v>6172</v>
      </c>
      <c r="M629" s="6" t="s">
        <v>2724</v>
      </c>
      <c r="N629" s="6" t="s">
        <v>2726</v>
      </c>
      <c r="O629" s="10" t="s">
        <v>6172</v>
      </c>
      <c r="P629" s="6" t="s">
        <v>1525</v>
      </c>
      <c r="Q629" s="10" t="s">
        <v>6172</v>
      </c>
      <c r="R629" s="10" t="s">
        <v>6172</v>
      </c>
      <c r="S629" s="10" t="s">
        <v>6172</v>
      </c>
      <c r="T629" s="10" t="s">
        <v>6172</v>
      </c>
      <c r="U629" s="10" t="s">
        <v>6172</v>
      </c>
      <c r="V629" s="10" t="s">
        <v>6172</v>
      </c>
    </row>
    <row r="630" spans="2:22" ht="51" x14ac:dyDescent="0.2">
      <c r="B630" s="7">
        <v>1223</v>
      </c>
      <c r="C630" s="4" t="s">
        <v>4883</v>
      </c>
      <c r="D630" s="4" t="s">
        <v>5947</v>
      </c>
      <c r="E630" s="16">
        <v>1945</v>
      </c>
      <c r="F630" s="10" t="s">
        <v>6172</v>
      </c>
      <c r="G630" s="4" t="s">
        <v>5202</v>
      </c>
      <c r="H630" s="6" t="s">
        <v>432</v>
      </c>
      <c r="I630" s="7" t="s">
        <v>4580</v>
      </c>
      <c r="J630" s="4">
        <v>9</v>
      </c>
      <c r="K630" s="4">
        <v>6</v>
      </c>
      <c r="L630" s="10" t="s">
        <v>6172</v>
      </c>
      <c r="M630" s="7" t="s">
        <v>2663</v>
      </c>
      <c r="N630" s="7" t="s">
        <v>4581</v>
      </c>
      <c r="O630" s="10" t="s">
        <v>6172</v>
      </c>
      <c r="P630" s="7" t="s">
        <v>1518</v>
      </c>
      <c r="Q630" s="10" t="s">
        <v>6172</v>
      </c>
      <c r="R630" s="10" t="s">
        <v>6172</v>
      </c>
      <c r="S630" s="10" t="s">
        <v>6172</v>
      </c>
      <c r="T630" s="10" t="s">
        <v>6172</v>
      </c>
      <c r="U630" s="10" t="s">
        <v>6172</v>
      </c>
      <c r="V630" s="10" t="s">
        <v>6172</v>
      </c>
    </row>
    <row r="631" spans="2:22" ht="63.75" x14ac:dyDescent="0.2">
      <c r="B631" s="9">
        <v>4475</v>
      </c>
      <c r="C631" s="8" t="s">
        <v>4873</v>
      </c>
      <c r="D631" s="4" t="s">
        <v>5947</v>
      </c>
      <c r="E631" s="10">
        <v>1946</v>
      </c>
      <c r="F631" s="10" t="s">
        <v>6172</v>
      </c>
      <c r="G631" s="4" t="s">
        <v>5151</v>
      </c>
      <c r="H631" s="6" t="s">
        <v>432</v>
      </c>
      <c r="I631" s="2" t="s">
        <v>67</v>
      </c>
      <c r="J631" s="4">
        <v>3</v>
      </c>
      <c r="K631" s="4">
        <v>3</v>
      </c>
      <c r="L631" s="10" t="s">
        <v>6172</v>
      </c>
      <c r="M631" s="10" t="s">
        <v>6172</v>
      </c>
      <c r="N631" s="2" t="s">
        <v>4861</v>
      </c>
      <c r="O631" s="2" t="s">
        <v>25</v>
      </c>
      <c r="P631" s="2" t="s">
        <v>68</v>
      </c>
      <c r="Q631" s="2" t="s">
        <v>69</v>
      </c>
      <c r="R631" s="2" t="s">
        <v>66</v>
      </c>
      <c r="S631" s="2" t="s">
        <v>71</v>
      </c>
      <c r="T631" s="2" t="s">
        <v>70</v>
      </c>
      <c r="U631" s="2" t="s">
        <v>72</v>
      </c>
      <c r="V631" s="10" t="s">
        <v>6172</v>
      </c>
    </row>
    <row r="632" spans="2:22" ht="51" x14ac:dyDescent="0.2">
      <c r="B632" s="7">
        <v>4539</v>
      </c>
      <c r="C632" s="4" t="s">
        <v>4871</v>
      </c>
      <c r="D632" s="4" t="s">
        <v>5947</v>
      </c>
      <c r="E632" s="16">
        <v>1985</v>
      </c>
      <c r="F632" s="10" t="s">
        <v>6172</v>
      </c>
      <c r="G632" s="6" t="s">
        <v>5548</v>
      </c>
      <c r="H632" s="6" t="s">
        <v>20</v>
      </c>
      <c r="I632" s="7" t="s">
        <v>1493</v>
      </c>
      <c r="J632" s="4">
        <v>0</v>
      </c>
      <c r="K632" s="4">
        <v>1</v>
      </c>
      <c r="L632" s="10" t="s">
        <v>6172</v>
      </c>
      <c r="M632" s="7" t="s">
        <v>1544</v>
      </c>
      <c r="N632" s="7" t="s">
        <v>1545</v>
      </c>
      <c r="O632" s="7" t="s">
        <v>10</v>
      </c>
      <c r="P632" s="7" t="s">
        <v>1546</v>
      </c>
      <c r="Q632" s="7" t="s">
        <v>6011</v>
      </c>
      <c r="R632" s="7" t="s">
        <v>460</v>
      </c>
      <c r="S632" s="7" t="s">
        <v>6012</v>
      </c>
      <c r="T632" s="7" t="s">
        <v>6013</v>
      </c>
      <c r="U632" s="7" t="s">
        <v>6014</v>
      </c>
      <c r="V632" s="10" t="s">
        <v>6172</v>
      </c>
    </row>
    <row r="633" spans="2:22" ht="102" x14ac:dyDescent="0.2">
      <c r="B633" s="7">
        <v>2910</v>
      </c>
      <c r="C633" s="4" t="s">
        <v>4872</v>
      </c>
      <c r="D633" s="4" t="s">
        <v>5947</v>
      </c>
      <c r="E633" s="16">
        <v>1945</v>
      </c>
      <c r="F633" s="10" t="s">
        <v>6172</v>
      </c>
      <c r="G633" s="4" t="s">
        <v>4977</v>
      </c>
      <c r="H633" s="6" t="s">
        <v>11</v>
      </c>
      <c r="I633" s="7" t="s">
        <v>1670</v>
      </c>
      <c r="J633" s="4">
        <v>4</v>
      </c>
      <c r="K633" s="4">
        <v>8</v>
      </c>
      <c r="L633" s="10" t="s">
        <v>6172</v>
      </c>
      <c r="M633" s="7" t="s">
        <v>1671</v>
      </c>
      <c r="N633" s="7" t="s">
        <v>1672</v>
      </c>
      <c r="O633" s="7" t="s">
        <v>4799</v>
      </c>
      <c r="P633" s="7" t="s">
        <v>1669</v>
      </c>
      <c r="Q633" s="7" t="s">
        <v>4800</v>
      </c>
      <c r="R633" s="10" t="s">
        <v>6172</v>
      </c>
      <c r="S633" s="10" t="s">
        <v>6172</v>
      </c>
      <c r="T633" s="7" t="s">
        <v>4801</v>
      </c>
      <c r="U633" s="7" t="s">
        <v>4802</v>
      </c>
      <c r="V633" s="10" t="s">
        <v>6172</v>
      </c>
    </row>
    <row r="634" spans="2:22" ht="38.25" x14ac:dyDescent="0.2">
      <c r="B634" s="7">
        <v>741</v>
      </c>
      <c r="C634" s="4" t="s">
        <v>4877</v>
      </c>
      <c r="D634" s="4" t="s">
        <v>5947</v>
      </c>
      <c r="E634" s="16">
        <v>1945</v>
      </c>
      <c r="F634" s="10" t="s">
        <v>6172</v>
      </c>
      <c r="G634" s="7" t="s">
        <v>16</v>
      </c>
      <c r="H634" s="7" t="s">
        <v>437</v>
      </c>
      <c r="I634" s="7" t="s">
        <v>3838</v>
      </c>
      <c r="J634" s="4">
        <v>5</v>
      </c>
      <c r="K634" s="4">
        <v>1</v>
      </c>
      <c r="L634" s="10" t="s">
        <v>6172</v>
      </c>
      <c r="M634" s="7" t="s">
        <v>4115</v>
      </c>
      <c r="N634" s="7" t="s">
        <v>4116</v>
      </c>
      <c r="O634" s="10" t="s">
        <v>6172</v>
      </c>
      <c r="P634" s="7" t="s">
        <v>1750</v>
      </c>
      <c r="Q634" s="10" t="s">
        <v>6172</v>
      </c>
      <c r="R634" s="10" t="s">
        <v>6172</v>
      </c>
      <c r="S634" s="10" t="s">
        <v>6172</v>
      </c>
      <c r="T634" s="10" t="s">
        <v>6172</v>
      </c>
      <c r="U634" s="10" t="s">
        <v>6172</v>
      </c>
      <c r="V634" s="10" t="s">
        <v>6172</v>
      </c>
    </row>
    <row r="635" spans="2:22" ht="51" x14ac:dyDescent="0.2">
      <c r="B635" s="7">
        <v>742</v>
      </c>
      <c r="C635" s="4" t="s">
        <v>4877</v>
      </c>
      <c r="D635" s="4" t="s">
        <v>5947</v>
      </c>
      <c r="E635" s="16">
        <v>1945</v>
      </c>
      <c r="F635" s="10" t="s">
        <v>6172</v>
      </c>
      <c r="G635" s="10" t="s">
        <v>6172</v>
      </c>
      <c r="H635" s="10" t="s">
        <v>6172</v>
      </c>
      <c r="I635" s="7" t="s">
        <v>2670</v>
      </c>
      <c r="J635" s="4">
        <v>3</v>
      </c>
      <c r="K635" s="4">
        <v>0</v>
      </c>
      <c r="L635" s="10" t="s">
        <v>6172</v>
      </c>
      <c r="M635" s="7" t="s">
        <v>1675</v>
      </c>
      <c r="N635" s="7" t="s">
        <v>4117</v>
      </c>
      <c r="O635" s="10" t="s">
        <v>6172</v>
      </c>
      <c r="P635" s="7" t="s">
        <v>460</v>
      </c>
      <c r="Q635" s="10" t="s">
        <v>6172</v>
      </c>
      <c r="R635" s="10" t="s">
        <v>6172</v>
      </c>
      <c r="S635" s="10" t="s">
        <v>6172</v>
      </c>
      <c r="T635" s="10" t="s">
        <v>6172</v>
      </c>
      <c r="U635" s="10" t="s">
        <v>6172</v>
      </c>
      <c r="V635" s="10" t="s">
        <v>6172</v>
      </c>
    </row>
    <row r="636" spans="2:22" ht="51" x14ac:dyDescent="0.2">
      <c r="B636" s="7">
        <v>2845</v>
      </c>
      <c r="C636" s="4" t="s">
        <v>4877</v>
      </c>
      <c r="D636" s="4" t="s">
        <v>5947</v>
      </c>
      <c r="E636" s="16">
        <v>1945</v>
      </c>
      <c r="F636" s="10" t="s">
        <v>6172</v>
      </c>
      <c r="G636" s="7" t="s">
        <v>5622</v>
      </c>
      <c r="H636" s="7" t="s">
        <v>11</v>
      </c>
      <c r="I636" s="7" t="s">
        <v>1700</v>
      </c>
      <c r="J636" s="4">
        <v>0</v>
      </c>
      <c r="K636" s="4">
        <v>4</v>
      </c>
      <c r="L636" s="10" t="s">
        <v>6172</v>
      </c>
      <c r="M636" s="7" t="s">
        <v>1514</v>
      </c>
      <c r="N636" s="7" t="s">
        <v>4186</v>
      </c>
      <c r="O636" s="10" t="s">
        <v>6172</v>
      </c>
      <c r="P636" s="7" t="s">
        <v>460</v>
      </c>
      <c r="Q636" s="10" t="s">
        <v>6172</v>
      </c>
      <c r="R636" s="10" t="s">
        <v>6172</v>
      </c>
      <c r="S636" s="10" t="s">
        <v>6172</v>
      </c>
      <c r="T636" s="10" t="s">
        <v>6172</v>
      </c>
      <c r="U636" s="10" t="s">
        <v>6172</v>
      </c>
      <c r="V636" s="10" t="s">
        <v>6172</v>
      </c>
    </row>
    <row r="637" spans="2:22" ht="51" x14ac:dyDescent="0.2">
      <c r="B637" s="7">
        <v>2903</v>
      </c>
      <c r="C637" s="4" t="s">
        <v>4877</v>
      </c>
      <c r="D637" s="4" t="s">
        <v>5947</v>
      </c>
      <c r="E637" s="16">
        <v>1945</v>
      </c>
      <c r="F637" s="10" t="s">
        <v>6172</v>
      </c>
      <c r="G637" s="7" t="s">
        <v>5632</v>
      </c>
      <c r="H637" s="7" t="s">
        <v>11</v>
      </c>
      <c r="I637" s="7" t="s">
        <v>3183</v>
      </c>
      <c r="J637" s="4">
        <v>0</v>
      </c>
      <c r="K637" s="4">
        <v>7</v>
      </c>
      <c r="L637" s="10" t="s">
        <v>6172</v>
      </c>
      <c r="M637" s="7" t="s">
        <v>2465</v>
      </c>
      <c r="N637" s="7" t="s">
        <v>4202</v>
      </c>
      <c r="O637" s="10" t="s">
        <v>6172</v>
      </c>
      <c r="P637" s="7" t="s">
        <v>460</v>
      </c>
      <c r="Q637" s="10" t="s">
        <v>6172</v>
      </c>
      <c r="R637" s="10" t="s">
        <v>6172</v>
      </c>
      <c r="S637" s="10" t="s">
        <v>6172</v>
      </c>
      <c r="T637" s="10" t="s">
        <v>6172</v>
      </c>
      <c r="U637" s="10" t="s">
        <v>6172</v>
      </c>
      <c r="V637" s="10" t="s">
        <v>6172</v>
      </c>
    </row>
    <row r="638" spans="2:22" ht="51" x14ac:dyDescent="0.2">
      <c r="B638" s="7">
        <v>3088</v>
      </c>
      <c r="C638" s="4" t="s">
        <v>4877</v>
      </c>
      <c r="D638" s="4" t="s">
        <v>5947</v>
      </c>
      <c r="E638" s="16">
        <v>1945</v>
      </c>
      <c r="F638" s="10" t="s">
        <v>6172</v>
      </c>
      <c r="G638" s="7" t="s">
        <v>5615</v>
      </c>
      <c r="H638" s="7" t="s">
        <v>11</v>
      </c>
      <c r="I638" s="7" t="s">
        <v>4223</v>
      </c>
      <c r="J638" s="4">
        <v>8</v>
      </c>
      <c r="K638" s="4">
        <v>22</v>
      </c>
      <c r="L638" s="10" t="s">
        <v>6172</v>
      </c>
      <c r="M638" s="7" t="s">
        <v>2008</v>
      </c>
      <c r="N638" s="7" t="s">
        <v>4224</v>
      </c>
      <c r="O638" s="10" t="s">
        <v>6172</v>
      </c>
      <c r="P638" s="7" t="s">
        <v>1518</v>
      </c>
      <c r="Q638" s="10" t="s">
        <v>6172</v>
      </c>
      <c r="R638" s="10" t="s">
        <v>6172</v>
      </c>
      <c r="S638" s="10" t="s">
        <v>6172</v>
      </c>
      <c r="T638" s="10" t="s">
        <v>6172</v>
      </c>
      <c r="U638" s="10" t="s">
        <v>6172</v>
      </c>
      <c r="V638" s="10" t="s">
        <v>6172</v>
      </c>
    </row>
    <row r="639" spans="2:22" ht="51" x14ac:dyDescent="0.2">
      <c r="B639" s="6">
        <v>2939</v>
      </c>
      <c r="C639" s="4" t="s">
        <v>4878</v>
      </c>
      <c r="D639" s="4" t="s">
        <v>5947</v>
      </c>
      <c r="E639" s="13">
        <v>1945</v>
      </c>
      <c r="F639" s="10" t="s">
        <v>6172</v>
      </c>
      <c r="G639" s="4" t="s">
        <v>4977</v>
      </c>
      <c r="H639" s="6" t="s">
        <v>11</v>
      </c>
      <c r="I639" s="6" t="s">
        <v>1646</v>
      </c>
      <c r="J639" s="4">
        <v>0</v>
      </c>
      <c r="K639" s="4">
        <v>5</v>
      </c>
      <c r="L639" s="10" t="s">
        <v>6172</v>
      </c>
      <c r="M639" s="6" t="s">
        <v>1935</v>
      </c>
      <c r="N639" s="6" t="s">
        <v>1936</v>
      </c>
      <c r="O639" s="10" t="s">
        <v>6172</v>
      </c>
      <c r="P639" s="6" t="s">
        <v>1937</v>
      </c>
      <c r="Q639" s="10" t="s">
        <v>6172</v>
      </c>
      <c r="R639" s="10" t="s">
        <v>6172</v>
      </c>
      <c r="S639" s="10" t="s">
        <v>6172</v>
      </c>
      <c r="T639" s="10" t="s">
        <v>6172</v>
      </c>
      <c r="U639" s="10" t="s">
        <v>6172</v>
      </c>
      <c r="V639" s="10" t="s">
        <v>6172</v>
      </c>
    </row>
    <row r="640" spans="2:22" ht="38.25" x14ac:dyDescent="0.2">
      <c r="B640" s="6">
        <v>3087</v>
      </c>
      <c r="C640" s="4" t="s">
        <v>4878</v>
      </c>
      <c r="D640" s="4" t="s">
        <v>5947</v>
      </c>
      <c r="E640" s="13">
        <v>1945</v>
      </c>
      <c r="F640" s="10" t="s">
        <v>6172</v>
      </c>
      <c r="G640" s="4" t="s">
        <v>4961</v>
      </c>
      <c r="H640" s="6" t="s">
        <v>11</v>
      </c>
      <c r="I640" s="6" t="s">
        <v>1511</v>
      </c>
      <c r="J640" s="4">
        <v>0</v>
      </c>
      <c r="K640" s="4">
        <v>2</v>
      </c>
      <c r="L640" s="10" t="s">
        <v>6172</v>
      </c>
      <c r="M640" s="6" t="s">
        <v>1965</v>
      </c>
      <c r="N640" s="6" t="s">
        <v>1973</v>
      </c>
      <c r="O640" s="10" t="s">
        <v>6172</v>
      </c>
      <c r="P640" s="6" t="s">
        <v>1488</v>
      </c>
      <c r="Q640" s="10" t="s">
        <v>6172</v>
      </c>
      <c r="R640" s="10" t="s">
        <v>6172</v>
      </c>
      <c r="S640" s="10" t="s">
        <v>6172</v>
      </c>
      <c r="T640" s="10" t="s">
        <v>6172</v>
      </c>
      <c r="U640" s="10" t="s">
        <v>6172</v>
      </c>
      <c r="V640" s="10" t="s">
        <v>6172</v>
      </c>
    </row>
    <row r="641" spans="2:22" ht="51" x14ac:dyDescent="0.2">
      <c r="B641" s="6">
        <v>8166</v>
      </c>
      <c r="C641" s="4" t="s">
        <v>4878</v>
      </c>
      <c r="D641" s="4" t="s">
        <v>5947</v>
      </c>
      <c r="E641" s="13">
        <v>1945</v>
      </c>
      <c r="F641" s="10" t="s">
        <v>6172</v>
      </c>
      <c r="G641" s="4" t="s">
        <v>4985</v>
      </c>
      <c r="H641" s="6" t="s">
        <v>11</v>
      </c>
      <c r="I641" s="6" t="s">
        <v>1579</v>
      </c>
      <c r="J641" s="4">
        <v>0</v>
      </c>
      <c r="K641" s="4">
        <v>3</v>
      </c>
      <c r="L641" s="10" t="s">
        <v>6172</v>
      </c>
      <c r="M641" s="6" t="s">
        <v>2215</v>
      </c>
      <c r="N641" s="6" t="s">
        <v>2216</v>
      </c>
      <c r="O641" s="10" t="s">
        <v>6172</v>
      </c>
      <c r="P641" s="6" t="s">
        <v>460</v>
      </c>
      <c r="Q641" s="10" t="s">
        <v>6172</v>
      </c>
      <c r="R641" s="10" t="s">
        <v>6172</v>
      </c>
      <c r="S641" s="10" t="s">
        <v>6172</v>
      </c>
      <c r="T641" s="10" t="s">
        <v>6172</v>
      </c>
      <c r="U641" s="10" t="s">
        <v>6172</v>
      </c>
      <c r="V641" s="10" t="s">
        <v>6172</v>
      </c>
    </row>
    <row r="642" spans="2:22" ht="89.25" x14ac:dyDescent="0.2">
      <c r="B642" s="9">
        <v>4777</v>
      </c>
      <c r="C642" s="8" t="s">
        <v>4873</v>
      </c>
      <c r="D642" s="4" t="s">
        <v>5947</v>
      </c>
      <c r="E642" s="10">
        <v>1946</v>
      </c>
      <c r="F642" s="10" t="s">
        <v>6172</v>
      </c>
      <c r="G642" s="4" t="s">
        <v>5152</v>
      </c>
      <c r="H642" s="6" t="s">
        <v>432</v>
      </c>
      <c r="I642" s="2" t="s">
        <v>73</v>
      </c>
      <c r="J642" s="4">
        <v>0</v>
      </c>
      <c r="K642" s="4">
        <v>3</v>
      </c>
      <c r="L642" s="10" t="s">
        <v>6172</v>
      </c>
      <c r="M642" s="10" t="s">
        <v>6172</v>
      </c>
      <c r="N642" s="2" t="s">
        <v>4862</v>
      </c>
      <c r="O642" s="2" t="s">
        <v>22</v>
      </c>
      <c r="P642" s="2" t="s">
        <v>74</v>
      </c>
      <c r="Q642" s="2" t="s">
        <v>75</v>
      </c>
      <c r="R642" s="2" t="s">
        <v>30</v>
      </c>
      <c r="S642" s="2" t="s">
        <v>76</v>
      </c>
      <c r="T642" s="2" t="s">
        <v>77</v>
      </c>
      <c r="U642" s="2" t="s">
        <v>78</v>
      </c>
      <c r="V642" s="10" t="s">
        <v>6172</v>
      </c>
    </row>
    <row r="643" spans="2:22" ht="51" x14ac:dyDescent="0.2">
      <c r="B643" s="6">
        <v>4613</v>
      </c>
      <c r="C643" s="4" t="s">
        <v>4880</v>
      </c>
      <c r="D643" s="4" t="s">
        <v>5947</v>
      </c>
      <c r="E643" s="13">
        <v>1945</v>
      </c>
      <c r="F643" s="10" t="s">
        <v>6172</v>
      </c>
      <c r="G643" s="10" t="s">
        <v>6172</v>
      </c>
      <c r="H643" s="6" t="s">
        <v>435</v>
      </c>
      <c r="I643" s="6" t="s">
        <v>2727</v>
      </c>
      <c r="J643" s="4">
        <v>542</v>
      </c>
      <c r="K643" s="4">
        <v>1800</v>
      </c>
      <c r="L643" s="10" t="s">
        <v>6172</v>
      </c>
      <c r="M643" s="6" t="s">
        <v>2106</v>
      </c>
      <c r="N643" s="6" t="s">
        <v>2728</v>
      </c>
      <c r="O643" s="10" t="s">
        <v>6172</v>
      </c>
      <c r="P643" s="6" t="s">
        <v>2084</v>
      </c>
      <c r="Q643" s="10" t="s">
        <v>6172</v>
      </c>
      <c r="R643" s="10" t="s">
        <v>6172</v>
      </c>
      <c r="S643" s="10" t="s">
        <v>6172</v>
      </c>
      <c r="T643" s="10" t="s">
        <v>6172</v>
      </c>
      <c r="U643" s="10" t="s">
        <v>6172</v>
      </c>
      <c r="V643" s="10" t="s">
        <v>6172</v>
      </c>
    </row>
    <row r="644" spans="2:22" ht="51" x14ac:dyDescent="0.2">
      <c r="B644" s="6">
        <v>4639</v>
      </c>
      <c r="C644" s="4" t="s">
        <v>4880</v>
      </c>
      <c r="D644" s="4" t="s">
        <v>5947</v>
      </c>
      <c r="E644" s="13">
        <v>1945</v>
      </c>
      <c r="F644" s="10" t="s">
        <v>6172</v>
      </c>
      <c r="G644" s="10" t="s">
        <v>6172</v>
      </c>
      <c r="H644" s="6" t="s">
        <v>5403</v>
      </c>
      <c r="I644" s="6" t="s">
        <v>2731</v>
      </c>
      <c r="J644" s="4">
        <v>11</v>
      </c>
      <c r="K644" s="4">
        <v>22</v>
      </c>
      <c r="L644" s="10" t="s">
        <v>6172</v>
      </c>
      <c r="M644" s="6" t="s">
        <v>1571</v>
      </c>
      <c r="N644" s="6" t="s">
        <v>2732</v>
      </c>
      <c r="O644" s="10" t="s">
        <v>6172</v>
      </c>
      <c r="P644" s="6" t="s">
        <v>460</v>
      </c>
      <c r="Q644" s="10" t="s">
        <v>6172</v>
      </c>
      <c r="R644" s="10" t="s">
        <v>6172</v>
      </c>
      <c r="S644" s="10" t="s">
        <v>6172</v>
      </c>
      <c r="T644" s="10" t="s">
        <v>6172</v>
      </c>
      <c r="U644" s="10" t="s">
        <v>6172</v>
      </c>
      <c r="V644" s="10" t="s">
        <v>6172</v>
      </c>
    </row>
    <row r="645" spans="2:22" ht="51" x14ac:dyDescent="0.2">
      <c r="B645" s="6">
        <v>4662</v>
      </c>
      <c r="C645" s="4" t="s">
        <v>4880</v>
      </c>
      <c r="D645" s="4" t="s">
        <v>5947</v>
      </c>
      <c r="E645" s="13">
        <v>1945</v>
      </c>
      <c r="F645" s="10" t="s">
        <v>6172</v>
      </c>
      <c r="G645" s="10" t="s">
        <v>6172</v>
      </c>
      <c r="H645" s="10" t="s">
        <v>6172</v>
      </c>
      <c r="I645" s="6" t="s">
        <v>2737</v>
      </c>
      <c r="J645" s="4">
        <v>16</v>
      </c>
      <c r="K645" s="4">
        <v>10</v>
      </c>
      <c r="L645" s="10" t="s">
        <v>6172</v>
      </c>
      <c r="M645" s="6" t="s">
        <v>2724</v>
      </c>
      <c r="N645" s="6" t="s">
        <v>2738</v>
      </c>
      <c r="O645" s="10" t="s">
        <v>6172</v>
      </c>
      <c r="P645" s="6" t="s">
        <v>1488</v>
      </c>
      <c r="Q645" s="10" t="s">
        <v>6172</v>
      </c>
      <c r="R645" s="10" t="s">
        <v>6172</v>
      </c>
      <c r="S645" s="10" t="s">
        <v>6172</v>
      </c>
      <c r="T645" s="10" t="s">
        <v>6172</v>
      </c>
      <c r="U645" s="10" t="s">
        <v>6172</v>
      </c>
      <c r="V645" s="10" t="s">
        <v>6172</v>
      </c>
    </row>
    <row r="646" spans="2:22" ht="51" x14ac:dyDescent="0.2">
      <c r="B646" s="6">
        <v>4699</v>
      </c>
      <c r="C646" s="4" t="s">
        <v>4880</v>
      </c>
      <c r="D646" s="4" t="s">
        <v>5947</v>
      </c>
      <c r="E646" s="13">
        <v>1945</v>
      </c>
      <c r="F646" s="10" t="s">
        <v>6172</v>
      </c>
      <c r="G646" s="10" t="s">
        <v>6172</v>
      </c>
      <c r="H646" s="6" t="s">
        <v>17</v>
      </c>
      <c r="I646" s="6" t="s">
        <v>2739</v>
      </c>
      <c r="J646" s="4">
        <v>15</v>
      </c>
      <c r="K646" s="4">
        <v>9</v>
      </c>
      <c r="L646" s="10" t="s">
        <v>6172</v>
      </c>
      <c r="M646" s="6" t="s">
        <v>2740</v>
      </c>
      <c r="N646" s="6" t="s">
        <v>2741</v>
      </c>
      <c r="O646" s="10" t="s">
        <v>6172</v>
      </c>
      <c r="P646" s="6" t="s">
        <v>1492</v>
      </c>
      <c r="Q646" s="10" t="s">
        <v>6172</v>
      </c>
      <c r="R646" s="10" t="s">
        <v>6172</v>
      </c>
      <c r="S646" s="10" t="s">
        <v>6172</v>
      </c>
      <c r="T646" s="10" t="s">
        <v>6172</v>
      </c>
      <c r="U646" s="10" t="s">
        <v>6172</v>
      </c>
      <c r="V646" s="10" t="s">
        <v>6172</v>
      </c>
    </row>
    <row r="647" spans="2:22" ht="51" x14ac:dyDescent="0.2">
      <c r="B647" s="6">
        <v>4716</v>
      </c>
      <c r="C647" s="4" t="s">
        <v>4880</v>
      </c>
      <c r="D647" s="4" t="s">
        <v>5947</v>
      </c>
      <c r="E647" s="13">
        <v>1945</v>
      </c>
      <c r="F647" s="10" t="s">
        <v>6172</v>
      </c>
      <c r="G647" s="10" t="s">
        <v>6172</v>
      </c>
      <c r="H647" s="6" t="s">
        <v>17</v>
      </c>
      <c r="I647" s="6" t="s">
        <v>1700</v>
      </c>
      <c r="J647" s="4">
        <v>0</v>
      </c>
      <c r="K647" s="4">
        <v>4</v>
      </c>
      <c r="L647" s="10" t="s">
        <v>6172</v>
      </c>
      <c r="M647" s="6" t="s">
        <v>2724</v>
      </c>
      <c r="N647" s="6" t="s">
        <v>2742</v>
      </c>
      <c r="O647" s="10" t="s">
        <v>6172</v>
      </c>
      <c r="P647" s="6" t="s">
        <v>460</v>
      </c>
      <c r="Q647" s="10" t="s">
        <v>6172</v>
      </c>
      <c r="R647" s="10" t="s">
        <v>6172</v>
      </c>
      <c r="S647" s="10" t="s">
        <v>6172</v>
      </c>
      <c r="T647" s="10" t="s">
        <v>6172</v>
      </c>
      <c r="U647" s="10" t="s">
        <v>6172</v>
      </c>
      <c r="V647" s="10" t="s">
        <v>6172</v>
      </c>
    </row>
    <row r="648" spans="2:22" ht="51" x14ac:dyDescent="0.2">
      <c r="B648" s="6">
        <v>3106</v>
      </c>
      <c r="C648" s="4" t="s">
        <v>4882</v>
      </c>
      <c r="D648" s="4" t="s">
        <v>5947</v>
      </c>
      <c r="E648" s="13">
        <v>1945</v>
      </c>
      <c r="F648" s="10" t="s">
        <v>6172</v>
      </c>
      <c r="G648" s="4" t="s">
        <v>5102</v>
      </c>
      <c r="H648" s="6" t="s">
        <v>11</v>
      </c>
      <c r="I648" s="6" t="s">
        <v>1493</v>
      </c>
      <c r="J648" s="4">
        <v>0</v>
      </c>
      <c r="K648" s="4">
        <v>1</v>
      </c>
      <c r="L648" s="10" t="s">
        <v>6172</v>
      </c>
      <c r="M648" s="6" t="s">
        <v>2907</v>
      </c>
      <c r="N648" s="6" t="s">
        <v>2908</v>
      </c>
      <c r="O648" s="10" t="s">
        <v>6172</v>
      </c>
      <c r="P648" s="6" t="s">
        <v>1518</v>
      </c>
      <c r="Q648" s="10" t="s">
        <v>6172</v>
      </c>
      <c r="R648" s="10" t="s">
        <v>6172</v>
      </c>
      <c r="S648" s="10" t="s">
        <v>6172</v>
      </c>
      <c r="T648" s="10" t="s">
        <v>6172</v>
      </c>
      <c r="U648" s="10" t="s">
        <v>6172</v>
      </c>
      <c r="V648" s="10" t="s">
        <v>6172</v>
      </c>
    </row>
    <row r="649" spans="2:22" ht="51" x14ac:dyDescent="0.2">
      <c r="B649" s="6">
        <v>4641</v>
      </c>
      <c r="C649" s="4" t="s">
        <v>4880</v>
      </c>
      <c r="D649" s="4" t="s">
        <v>5947</v>
      </c>
      <c r="E649" s="13">
        <v>1946</v>
      </c>
      <c r="F649" s="10" t="s">
        <v>6172</v>
      </c>
      <c r="G649" s="4" t="s">
        <v>5388</v>
      </c>
      <c r="H649" s="6" t="s">
        <v>432</v>
      </c>
      <c r="I649" s="6" t="s">
        <v>2733</v>
      </c>
      <c r="J649" s="4">
        <v>7</v>
      </c>
      <c r="K649" s="4">
        <v>56</v>
      </c>
      <c r="L649" s="10" t="s">
        <v>6172</v>
      </c>
      <c r="M649" s="6" t="s">
        <v>2734</v>
      </c>
      <c r="N649" s="6" t="s">
        <v>2735</v>
      </c>
      <c r="O649" s="10" t="s">
        <v>6172</v>
      </c>
      <c r="P649" s="6" t="s">
        <v>2736</v>
      </c>
      <c r="Q649" s="10" t="s">
        <v>6172</v>
      </c>
      <c r="R649" s="10" t="s">
        <v>6172</v>
      </c>
      <c r="S649" s="10" t="s">
        <v>6172</v>
      </c>
      <c r="T649" s="10" t="s">
        <v>6172</v>
      </c>
      <c r="U649" s="10" t="s">
        <v>6172</v>
      </c>
      <c r="V649" s="10" t="s">
        <v>6172</v>
      </c>
    </row>
    <row r="650" spans="2:22" ht="51" x14ac:dyDescent="0.2">
      <c r="B650" s="5">
        <v>2791</v>
      </c>
      <c r="C650" s="4" t="s">
        <v>4885</v>
      </c>
      <c r="D650" s="4" t="s">
        <v>5947</v>
      </c>
      <c r="E650" s="15">
        <v>1945</v>
      </c>
      <c r="F650" s="10" t="s">
        <v>6172</v>
      </c>
      <c r="G650" s="4" t="s">
        <v>4959</v>
      </c>
      <c r="H650" s="6" t="s">
        <v>11</v>
      </c>
      <c r="I650" s="6" t="s">
        <v>1493</v>
      </c>
      <c r="J650" s="4">
        <v>0</v>
      </c>
      <c r="K650" s="4">
        <v>1</v>
      </c>
      <c r="L650" s="10" t="s">
        <v>6172</v>
      </c>
      <c r="M650" s="5" t="s">
        <v>3072</v>
      </c>
      <c r="N650" s="6" t="s">
        <v>3073</v>
      </c>
      <c r="O650" s="10" t="s">
        <v>6172</v>
      </c>
      <c r="P650" s="5" t="s">
        <v>1510</v>
      </c>
      <c r="Q650" s="10" t="s">
        <v>6172</v>
      </c>
      <c r="R650" s="10" t="s">
        <v>6172</v>
      </c>
      <c r="S650" s="10" t="s">
        <v>6172</v>
      </c>
      <c r="T650" s="10" t="s">
        <v>6172</v>
      </c>
      <c r="U650" s="10" t="s">
        <v>6172</v>
      </c>
      <c r="V650" s="10" t="s">
        <v>6172</v>
      </c>
    </row>
    <row r="651" spans="2:22" ht="38.25" x14ac:dyDescent="0.2">
      <c r="B651" s="5">
        <v>2846</v>
      </c>
      <c r="C651" s="4" t="s">
        <v>4885</v>
      </c>
      <c r="D651" s="4" t="s">
        <v>5947</v>
      </c>
      <c r="E651" s="15">
        <v>1945</v>
      </c>
      <c r="F651" s="10" t="s">
        <v>6172</v>
      </c>
      <c r="G651" s="4" t="s">
        <v>4973</v>
      </c>
      <c r="H651" s="6" t="s">
        <v>11</v>
      </c>
      <c r="I651" s="6" t="s">
        <v>1493</v>
      </c>
      <c r="J651" s="4">
        <v>0</v>
      </c>
      <c r="K651" s="4">
        <v>1</v>
      </c>
      <c r="L651" s="10" t="s">
        <v>6172</v>
      </c>
      <c r="M651" s="5" t="s">
        <v>1604</v>
      </c>
      <c r="N651" s="6" t="s">
        <v>3079</v>
      </c>
      <c r="O651" s="10" t="s">
        <v>6172</v>
      </c>
      <c r="P651" s="5" t="s">
        <v>1518</v>
      </c>
      <c r="Q651" s="10" t="s">
        <v>6172</v>
      </c>
      <c r="R651" s="10" t="s">
        <v>6172</v>
      </c>
      <c r="S651" s="10" t="s">
        <v>6172</v>
      </c>
      <c r="T651" s="10" t="s">
        <v>6172</v>
      </c>
      <c r="U651" s="10" t="s">
        <v>6172</v>
      </c>
      <c r="V651" s="10" t="s">
        <v>6172</v>
      </c>
    </row>
    <row r="652" spans="2:22" ht="51" x14ac:dyDescent="0.2">
      <c r="B652" s="5">
        <v>2847</v>
      </c>
      <c r="C652" s="4" t="s">
        <v>4885</v>
      </c>
      <c r="D652" s="4" t="s">
        <v>5947</v>
      </c>
      <c r="E652" s="15">
        <v>1945</v>
      </c>
      <c r="F652" s="10" t="s">
        <v>6172</v>
      </c>
      <c r="G652" s="4" t="s">
        <v>4973</v>
      </c>
      <c r="H652" s="6" t="s">
        <v>11</v>
      </c>
      <c r="I652" s="6" t="s">
        <v>1532</v>
      </c>
      <c r="J652" s="4">
        <v>1</v>
      </c>
      <c r="K652" s="4">
        <v>1</v>
      </c>
      <c r="L652" s="10" t="s">
        <v>6172</v>
      </c>
      <c r="M652" s="5" t="s">
        <v>1604</v>
      </c>
      <c r="N652" s="6" t="s">
        <v>3080</v>
      </c>
      <c r="O652" s="10" t="s">
        <v>6172</v>
      </c>
      <c r="P652" s="5" t="s">
        <v>1492</v>
      </c>
      <c r="Q652" s="10" t="s">
        <v>6172</v>
      </c>
      <c r="R652" s="10" t="s">
        <v>6172</v>
      </c>
      <c r="S652" s="10" t="s">
        <v>6172</v>
      </c>
      <c r="T652" s="10" t="s">
        <v>6172</v>
      </c>
      <c r="U652" s="10" t="s">
        <v>6172</v>
      </c>
      <c r="V652" s="10" t="s">
        <v>6172</v>
      </c>
    </row>
    <row r="653" spans="2:22" ht="38.25" x14ac:dyDescent="0.2">
      <c r="B653" s="5">
        <v>2950</v>
      </c>
      <c r="C653" s="4" t="s">
        <v>4885</v>
      </c>
      <c r="D653" s="4" t="s">
        <v>5947</v>
      </c>
      <c r="E653" s="15">
        <v>1945</v>
      </c>
      <c r="F653" s="10" t="s">
        <v>6172</v>
      </c>
      <c r="G653" s="4" t="s">
        <v>4959</v>
      </c>
      <c r="H653" s="6" t="s">
        <v>11</v>
      </c>
      <c r="I653" s="6" t="s">
        <v>1493</v>
      </c>
      <c r="J653" s="4">
        <v>0</v>
      </c>
      <c r="K653" s="4">
        <v>1</v>
      </c>
      <c r="L653" s="10" t="s">
        <v>6172</v>
      </c>
      <c r="M653" s="5" t="s">
        <v>3009</v>
      </c>
      <c r="N653" s="6" t="s">
        <v>3097</v>
      </c>
      <c r="O653" s="10" t="s">
        <v>6172</v>
      </c>
      <c r="P653" s="5" t="s">
        <v>1492</v>
      </c>
      <c r="Q653" s="10" t="s">
        <v>6172</v>
      </c>
      <c r="R653" s="10" t="s">
        <v>6172</v>
      </c>
      <c r="S653" s="10" t="s">
        <v>6172</v>
      </c>
      <c r="T653" s="10" t="s">
        <v>6172</v>
      </c>
      <c r="U653" s="10" t="s">
        <v>6172</v>
      </c>
      <c r="V653" s="10" t="s">
        <v>6172</v>
      </c>
    </row>
    <row r="654" spans="2:22" ht="38.25" x14ac:dyDescent="0.2">
      <c r="B654" s="5">
        <v>8200</v>
      </c>
      <c r="C654" s="4" t="s">
        <v>4885</v>
      </c>
      <c r="D654" s="4" t="s">
        <v>5947</v>
      </c>
      <c r="E654" s="15">
        <v>1945</v>
      </c>
      <c r="F654" s="10" t="s">
        <v>6172</v>
      </c>
      <c r="G654" s="4" t="s">
        <v>5143</v>
      </c>
      <c r="H654" s="6" t="s">
        <v>11</v>
      </c>
      <c r="I654" s="6" t="s">
        <v>1553</v>
      </c>
      <c r="J654" s="4">
        <v>2</v>
      </c>
      <c r="K654" s="4">
        <v>0</v>
      </c>
      <c r="L654" s="10" t="s">
        <v>6172</v>
      </c>
      <c r="M654" s="10" t="s">
        <v>6172</v>
      </c>
      <c r="N654" s="6" t="s">
        <v>3210</v>
      </c>
      <c r="O654" s="10" t="s">
        <v>6172</v>
      </c>
      <c r="P654" s="5" t="s">
        <v>460</v>
      </c>
      <c r="Q654" s="10" t="s">
        <v>6172</v>
      </c>
      <c r="R654" s="10" t="s">
        <v>6172</v>
      </c>
      <c r="S654" s="10" t="s">
        <v>6172</v>
      </c>
      <c r="T654" s="10" t="s">
        <v>6172</v>
      </c>
      <c r="U654" s="10" t="s">
        <v>6172</v>
      </c>
      <c r="V654" s="10" t="s">
        <v>6172</v>
      </c>
    </row>
    <row r="655" spans="2:22" ht="25.5" x14ac:dyDescent="0.2">
      <c r="B655" s="6">
        <v>8173</v>
      </c>
      <c r="C655" s="4" t="s">
        <v>4886</v>
      </c>
      <c r="D655" s="4" t="s">
        <v>5947</v>
      </c>
      <c r="E655" s="13">
        <v>1945</v>
      </c>
      <c r="F655" s="10" t="s">
        <v>6172</v>
      </c>
      <c r="G655" s="4" t="s">
        <v>4296</v>
      </c>
      <c r="H655" s="6" t="s">
        <v>11</v>
      </c>
      <c r="I655" s="6" t="s">
        <v>1493</v>
      </c>
      <c r="J655" s="4">
        <v>0</v>
      </c>
      <c r="K655" s="4">
        <v>1</v>
      </c>
      <c r="L655" s="10" t="s">
        <v>6172</v>
      </c>
      <c r="M655" s="6" t="s">
        <v>1839</v>
      </c>
      <c r="N655" s="6" t="s">
        <v>3390</v>
      </c>
      <c r="O655" s="10" t="s">
        <v>6172</v>
      </c>
      <c r="P655" s="6" t="s">
        <v>1540</v>
      </c>
      <c r="Q655" s="10" t="s">
        <v>6172</v>
      </c>
      <c r="R655" s="10" t="s">
        <v>6172</v>
      </c>
      <c r="S655" s="10" t="s">
        <v>6172</v>
      </c>
      <c r="T655" s="10" t="s">
        <v>6172</v>
      </c>
      <c r="U655" s="10" t="s">
        <v>6172</v>
      </c>
      <c r="V655" s="10" t="s">
        <v>6172</v>
      </c>
    </row>
    <row r="656" spans="2:22" ht="51" x14ac:dyDescent="0.2">
      <c r="B656" s="5">
        <v>4911</v>
      </c>
      <c r="C656" s="4" t="s">
        <v>4870</v>
      </c>
      <c r="D656" s="4" t="s">
        <v>5947</v>
      </c>
      <c r="E656" s="15">
        <v>1947</v>
      </c>
      <c r="F656" s="10" t="s">
        <v>6172</v>
      </c>
      <c r="G656" s="4" t="s">
        <v>5190</v>
      </c>
      <c r="H656" s="6" t="s">
        <v>432</v>
      </c>
      <c r="I656" s="6" t="s">
        <v>1547</v>
      </c>
      <c r="J656" s="4">
        <v>1</v>
      </c>
      <c r="K656" s="4">
        <v>2</v>
      </c>
      <c r="L656" s="10" t="s">
        <v>6172</v>
      </c>
      <c r="M656" s="5" t="s">
        <v>2724</v>
      </c>
      <c r="N656" s="6" t="s">
        <v>3686</v>
      </c>
      <c r="O656" s="10" t="s">
        <v>6172</v>
      </c>
      <c r="P656" s="5" t="s">
        <v>1525</v>
      </c>
      <c r="Q656" s="10" t="s">
        <v>6172</v>
      </c>
      <c r="R656" s="10" t="s">
        <v>6172</v>
      </c>
      <c r="S656" s="10" t="s">
        <v>6172</v>
      </c>
      <c r="T656" s="10" t="s">
        <v>6172</v>
      </c>
      <c r="U656" s="10" t="s">
        <v>6172</v>
      </c>
      <c r="V656" s="10" t="s">
        <v>6172</v>
      </c>
    </row>
    <row r="657" spans="2:22" ht="51" x14ac:dyDescent="0.2">
      <c r="B657" s="6">
        <v>748</v>
      </c>
      <c r="C657" s="4" t="s">
        <v>4880</v>
      </c>
      <c r="D657" s="4" t="s">
        <v>5947</v>
      </c>
      <c r="E657" s="13">
        <v>1947</v>
      </c>
      <c r="F657" s="10" t="s">
        <v>6172</v>
      </c>
      <c r="G657" s="4" t="s">
        <v>5377</v>
      </c>
      <c r="H657" s="6" t="s">
        <v>432</v>
      </c>
      <c r="I657" s="6" t="s">
        <v>2667</v>
      </c>
      <c r="J657" s="4">
        <v>600</v>
      </c>
      <c r="K657" s="4">
        <v>0</v>
      </c>
      <c r="L657" s="10" t="s">
        <v>6172</v>
      </c>
      <c r="M657" s="6" t="s">
        <v>2668</v>
      </c>
      <c r="N657" s="6" t="s">
        <v>2669</v>
      </c>
      <c r="O657" s="10" t="s">
        <v>6172</v>
      </c>
      <c r="P657" s="6" t="s">
        <v>460</v>
      </c>
      <c r="Q657" s="10" t="s">
        <v>6172</v>
      </c>
      <c r="R657" s="10" t="s">
        <v>6172</v>
      </c>
      <c r="S657" s="10" t="s">
        <v>6172</v>
      </c>
      <c r="T657" s="10" t="s">
        <v>6172</v>
      </c>
      <c r="U657" s="10" t="s">
        <v>6172</v>
      </c>
      <c r="V657" s="10" t="s">
        <v>6172</v>
      </c>
    </row>
    <row r="658" spans="2:22" ht="51" x14ac:dyDescent="0.2">
      <c r="B658" s="3">
        <v>9689</v>
      </c>
      <c r="C658" s="8" t="s">
        <v>4873</v>
      </c>
      <c r="D658" s="4" t="s">
        <v>5947</v>
      </c>
      <c r="E658" s="14">
        <v>1946</v>
      </c>
      <c r="F658" s="12">
        <v>17167</v>
      </c>
      <c r="G658" s="10" t="s">
        <v>6172</v>
      </c>
      <c r="H658" s="6" t="s">
        <v>11</v>
      </c>
      <c r="I658" s="2" t="s">
        <v>645</v>
      </c>
      <c r="J658" s="4">
        <v>0</v>
      </c>
      <c r="K658" s="4">
        <v>1</v>
      </c>
      <c r="L658" s="10" t="s">
        <v>6172</v>
      </c>
      <c r="M658" s="10" t="s">
        <v>6172</v>
      </c>
      <c r="N658" s="2" t="s">
        <v>644</v>
      </c>
      <c r="O658" s="2" t="s">
        <v>643</v>
      </c>
      <c r="P658" s="2" t="s">
        <v>646</v>
      </c>
      <c r="Q658" s="2" t="s">
        <v>611</v>
      </c>
      <c r="R658" s="2" t="s">
        <v>611</v>
      </c>
      <c r="S658" s="2" t="s">
        <v>647</v>
      </c>
      <c r="T658" s="2" t="s">
        <v>647</v>
      </c>
      <c r="U658" s="2" t="s">
        <v>647</v>
      </c>
      <c r="V658" s="10" t="s">
        <v>6172</v>
      </c>
    </row>
    <row r="659" spans="2:22" ht="51" x14ac:dyDescent="0.2">
      <c r="B659" s="5">
        <v>2947</v>
      </c>
      <c r="C659" s="4" t="s">
        <v>4870</v>
      </c>
      <c r="D659" s="4" t="s">
        <v>5947</v>
      </c>
      <c r="E659" s="15">
        <v>1946</v>
      </c>
      <c r="F659" s="10" t="s">
        <v>6172</v>
      </c>
      <c r="G659" s="4" t="s">
        <v>4959</v>
      </c>
      <c r="H659" s="6" t="s">
        <v>11</v>
      </c>
      <c r="I659" s="5" t="s">
        <v>1801</v>
      </c>
      <c r="J659" s="4">
        <v>1</v>
      </c>
      <c r="K659" s="4">
        <v>0</v>
      </c>
      <c r="L659" s="10" t="s">
        <v>6172</v>
      </c>
      <c r="M659" s="5" t="s">
        <v>3502</v>
      </c>
      <c r="N659" s="6" t="s">
        <v>3503</v>
      </c>
      <c r="O659" s="10" t="s">
        <v>6172</v>
      </c>
      <c r="P659" s="5" t="s">
        <v>1525</v>
      </c>
      <c r="Q659" s="10" t="s">
        <v>6172</v>
      </c>
      <c r="R659" s="10" t="s">
        <v>6172</v>
      </c>
      <c r="S659" s="10" t="s">
        <v>6172</v>
      </c>
      <c r="T659" s="10" t="s">
        <v>6172</v>
      </c>
      <c r="U659" s="10" t="s">
        <v>6172</v>
      </c>
      <c r="V659" s="10" t="s">
        <v>6172</v>
      </c>
    </row>
    <row r="660" spans="2:22" ht="51" x14ac:dyDescent="0.2">
      <c r="B660" s="5">
        <v>2948</v>
      </c>
      <c r="C660" s="4" t="s">
        <v>4870</v>
      </c>
      <c r="D660" s="4" t="s">
        <v>5947</v>
      </c>
      <c r="E660" s="15">
        <v>1946</v>
      </c>
      <c r="F660" s="10" t="s">
        <v>6172</v>
      </c>
      <c r="G660" s="4" t="s">
        <v>4959</v>
      </c>
      <c r="H660" s="6" t="s">
        <v>11</v>
      </c>
      <c r="I660" s="6" t="s">
        <v>1941</v>
      </c>
      <c r="J660" s="4">
        <v>1</v>
      </c>
      <c r="K660" s="4">
        <v>10</v>
      </c>
      <c r="L660" s="10" t="s">
        <v>6172</v>
      </c>
      <c r="M660" s="5" t="s">
        <v>3504</v>
      </c>
      <c r="N660" s="6" t="s">
        <v>3505</v>
      </c>
      <c r="O660" s="10" t="s">
        <v>6172</v>
      </c>
      <c r="P660" s="5" t="s">
        <v>1510</v>
      </c>
      <c r="Q660" s="10" t="s">
        <v>6172</v>
      </c>
      <c r="R660" s="10" t="s">
        <v>6172</v>
      </c>
      <c r="S660" s="10" t="s">
        <v>6172</v>
      </c>
      <c r="T660" s="10" t="s">
        <v>6172</v>
      </c>
      <c r="U660" s="10" t="s">
        <v>6172</v>
      </c>
      <c r="V660" s="10" t="s">
        <v>6172</v>
      </c>
    </row>
    <row r="661" spans="2:22" ht="38.25" x14ac:dyDescent="0.2">
      <c r="B661" s="5">
        <v>2949</v>
      </c>
      <c r="C661" s="4" t="s">
        <v>4870</v>
      </c>
      <c r="D661" s="4" t="s">
        <v>5947</v>
      </c>
      <c r="E661" s="15">
        <v>1946</v>
      </c>
      <c r="F661" s="10" t="s">
        <v>6172</v>
      </c>
      <c r="G661" s="4" t="s">
        <v>4959</v>
      </c>
      <c r="H661" s="6" t="s">
        <v>11</v>
      </c>
      <c r="I661" s="6" t="s">
        <v>1493</v>
      </c>
      <c r="J661" s="4">
        <v>0</v>
      </c>
      <c r="K661" s="4">
        <v>1</v>
      </c>
      <c r="L661" s="10" t="s">
        <v>6172</v>
      </c>
      <c r="M661" s="5" t="s">
        <v>3506</v>
      </c>
      <c r="N661" s="6" t="s">
        <v>3507</v>
      </c>
      <c r="O661" s="10" t="s">
        <v>6172</v>
      </c>
      <c r="P661" s="5" t="s">
        <v>460</v>
      </c>
      <c r="Q661" s="10" t="s">
        <v>6172</v>
      </c>
      <c r="R661" s="10" t="s">
        <v>6172</v>
      </c>
      <c r="S661" s="10" t="s">
        <v>6172</v>
      </c>
      <c r="T661" s="10" t="s">
        <v>6172</v>
      </c>
      <c r="U661" s="10" t="s">
        <v>6172</v>
      </c>
      <c r="V661" s="10" t="s">
        <v>6172</v>
      </c>
    </row>
    <row r="662" spans="2:22" ht="51" x14ac:dyDescent="0.2">
      <c r="B662" s="7">
        <v>9688</v>
      </c>
      <c r="C662" s="4" t="s">
        <v>4872</v>
      </c>
      <c r="D662" s="4" t="s">
        <v>5947</v>
      </c>
      <c r="E662" s="16">
        <v>1946</v>
      </c>
      <c r="F662" s="10" t="s">
        <v>6172</v>
      </c>
      <c r="G662" s="4" t="s">
        <v>4296</v>
      </c>
      <c r="H662" s="6" t="s">
        <v>11</v>
      </c>
      <c r="I662" s="7" t="s">
        <v>1493</v>
      </c>
      <c r="J662" s="4">
        <v>0</v>
      </c>
      <c r="K662" s="4">
        <v>1</v>
      </c>
      <c r="L662" s="10" t="s">
        <v>6172</v>
      </c>
      <c r="M662" s="7" t="s">
        <v>1512</v>
      </c>
      <c r="N662" s="7" t="s">
        <v>1686</v>
      </c>
      <c r="O662" s="10" t="s">
        <v>6172</v>
      </c>
      <c r="P662" s="7" t="s">
        <v>1492</v>
      </c>
      <c r="Q662" s="10" t="s">
        <v>6172</v>
      </c>
      <c r="R662" s="10" t="s">
        <v>6172</v>
      </c>
      <c r="S662" s="10" t="s">
        <v>6172</v>
      </c>
      <c r="T662" s="10" t="s">
        <v>6172</v>
      </c>
      <c r="U662" s="10" t="s">
        <v>6172</v>
      </c>
      <c r="V662" s="10" t="s">
        <v>6172</v>
      </c>
    </row>
    <row r="663" spans="2:22" ht="51" x14ac:dyDescent="0.2">
      <c r="B663" s="6">
        <v>9687</v>
      </c>
      <c r="C663" s="4" t="s">
        <v>4878</v>
      </c>
      <c r="D663" s="4" t="s">
        <v>5947</v>
      </c>
      <c r="E663" s="13">
        <v>1946</v>
      </c>
      <c r="F663" s="10" t="s">
        <v>6172</v>
      </c>
      <c r="G663" s="4" t="s">
        <v>4319</v>
      </c>
      <c r="H663" s="6" t="s">
        <v>11</v>
      </c>
      <c r="I663" s="6" t="s">
        <v>1579</v>
      </c>
      <c r="J663" s="4">
        <v>0</v>
      </c>
      <c r="K663" s="4">
        <v>3</v>
      </c>
      <c r="L663" s="10" t="s">
        <v>6172</v>
      </c>
      <c r="M663" s="6" t="s">
        <v>2242</v>
      </c>
      <c r="N663" s="6" t="s">
        <v>2243</v>
      </c>
      <c r="O663" s="10" t="s">
        <v>6172</v>
      </c>
      <c r="P663" s="6" t="s">
        <v>1540</v>
      </c>
      <c r="Q663" s="10" t="s">
        <v>6172</v>
      </c>
      <c r="R663" s="10" t="s">
        <v>6172</v>
      </c>
      <c r="S663" s="10" t="s">
        <v>6172</v>
      </c>
      <c r="T663" s="10" t="s">
        <v>6172</v>
      </c>
      <c r="U663" s="10" t="s">
        <v>6172</v>
      </c>
      <c r="V663" s="10" t="s">
        <v>6172</v>
      </c>
    </row>
    <row r="664" spans="2:22" ht="38.25" x14ac:dyDescent="0.2">
      <c r="B664" s="6">
        <v>4909</v>
      </c>
      <c r="C664" s="4" t="s">
        <v>4880</v>
      </c>
      <c r="D664" s="4" t="s">
        <v>5947</v>
      </c>
      <c r="E664" s="13">
        <v>1947</v>
      </c>
      <c r="F664" s="10" t="s">
        <v>6172</v>
      </c>
      <c r="G664" s="4" t="s">
        <v>5361</v>
      </c>
      <c r="H664" s="6" t="s">
        <v>432</v>
      </c>
      <c r="I664" s="6" t="s">
        <v>1878</v>
      </c>
      <c r="J664" s="4">
        <v>1</v>
      </c>
      <c r="K664" s="4">
        <v>4</v>
      </c>
      <c r="L664" s="10" t="s">
        <v>6172</v>
      </c>
      <c r="M664" s="6" t="s">
        <v>2006</v>
      </c>
      <c r="N664" s="6" t="s">
        <v>2749</v>
      </c>
      <c r="O664" s="10" t="s">
        <v>6172</v>
      </c>
      <c r="P664" s="6" t="s">
        <v>1525</v>
      </c>
      <c r="Q664" s="10" t="s">
        <v>6172</v>
      </c>
      <c r="R664" s="10" t="s">
        <v>6172</v>
      </c>
      <c r="S664" s="10" t="s">
        <v>6172</v>
      </c>
      <c r="T664" s="10" t="s">
        <v>6172</v>
      </c>
      <c r="U664" s="10" t="s">
        <v>6172</v>
      </c>
      <c r="V664" s="10" t="s">
        <v>6172</v>
      </c>
    </row>
    <row r="665" spans="2:22" ht="38.25" x14ac:dyDescent="0.2">
      <c r="B665" s="7">
        <v>9640</v>
      </c>
      <c r="C665" s="4" t="s">
        <v>4884</v>
      </c>
      <c r="D665" s="4" t="s">
        <v>5947</v>
      </c>
      <c r="E665" s="16">
        <v>1946</v>
      </c>
      <c r="F665" s="10" t="s">
        <v>6172</v>
      </c>
      <c r="G665" s="4" t="s">
        <v>5123</v>
      </c>
      <c r="H665" s="6" t="s">
        <v>11</v>
      </c>
      <c r="I665" s="7" t="s">
        <v>1500</v>
      </c>
      <c r="J665" s="4">
        <v>0</v>
      </c>
      <c r="K665" s="4">
        <v>0</v>
      </c>
      <c r="L665" s="10" t="s">
        <v>6172</v>
      </c>
      <c r="M665" s="7" t="s">
        <v>1604</v>
      </c>
      <c r="N665" s="7" t="s">
        <v>4702</v>
      </c>
      <c r="O665" s="10" t="s">
        <v>6172</v>
      </c>
      <c r="P665" s="7" t="s">
        <v>460</v>
      </c>
      <c r="Q665" s="10" t="s">
        <v>6172</v>
      </c>
      <c r="R665" s="10" t="s">
        <v>6172</v>
      </c>
      <c r="S665" s="10" t="s">
        <v>6172</v>
      </c>
      <c r="T665" s="10" t="s">
        <v>6172</v>
      </c>
      <c r="U665" s="10" t="s">
        <v>6172</v>
      </c>
      <c r="V665" s="10" t="s">
        <v>6172</v>
      </c>
    </row>
    <row r="666" spans="2:22" ht="51" x14ac:dyDescent="0.2">
      <c r="B666" s="5">
        <v>9673</v>
      </c>
      <c r="C666" s="4" t="s">
        <v>4885</v>
      </c>
      <c r="D666" s="4" t="s">
        <v>5947</v>
      </c>
      <c r="E666" s="15">
        <v>1946</v>
      </c>
      <c r="F666" s="10" t="s">
        <v>6172</v>
      </c>
      <c r="G666" s="4" t="s">
        <v>4985</v>
      </c>
      <c r="H666" s="6" t="s">
        <v>11</v>
      </c>
      <c r="I666" s="6" t="s">
        <v>1493</v>
      </c>
      <c r="J666" s="4">
        <v>0</v>
      </c>
      <c r="K666" s="4">
        <v>1</v>
      </c>
      <c r="L666" s="10" t="s">
        <v>6172</v>
      </c>
      <c r="M666" s="10" t="s">
        <v>6172</v>
      </c>
      <c r="N666" s="6" t="s">
        <v>3215</v>
      </c>
      <c r="O666" s="10" t="s">
        <v>6172</v>
      </c>
      <c r="P666" s="5" t="s">
        <v>1492</v>
      </c>
      <c r="Q666" s="10" t="s">
        <v>6172</v>
      </c>
      <c r="R666" s="10" t="s">
        <v>6172</v>
      </c>
      <c r="S666" s="10" t="s">
        <v>6172</v>
      </c>
      <c r="T666" s="10" t="s">
        <v>6172</v>
      </c>
      <c r="U666" s="10" t="s">
        <v>6172</v>
      </c>
      <c r="V666" s="10" t="s">
        <v>6172</v>
      </c>
    </row>
    <row r="667" spans="2:22" ht="51" x14ac:dyDescent="0.2">
      <c r="B667" s="5">
        <v>3107</v>
      </c>
      <c r="C667" s="4" t="s">
        <v>4870</v>
      </c>
      <c r="D667" s="4" t="s">
        <v>5947</v>
      </c>
      <c r="E667" s="15">
        <v>1947</v>
      </c>
      <c r="F667" s="10" t="s">
        <v>6172</v>
      </c>
      <c r="G667" s="4" t="s">
        <v>4968</v>
      </c>
      <c r="H667" s="6" t="s">
        <v>11</v>
      </c>
      <c r="I667" s="6" t="s">
        <v>1493</v>
      </c>
      <c r="J667" s="4">
        <v>0</v>
      </c>
      <c r="K667" s="4">
        <v>1</v>
      </c>
      <c r="L667" s="10" t="s">
        <v>6172</v>
      </c>
      <c r="M667" s="5" t="s">
        <v>1965</v>
      </c>
      <c r="N667" s="6" t="s">
        <v>3535</v>
      </c>
      <c r="O667" s="10" t="s">
        <v>6172</v>
      </c>
      <c r="P667" s="5" t="s">
        <v>460</v>
      </c>
      <c r="Q667" s="10" t="s">
        <v>6172</v>
      </c>
      <c r="R667" s="10" t="s">
        <v>6172</v>
      </c>
      <c r="S667" s="10" t="s">
        <v>6172</v>
      </c>
      <c r="T667" s="10" t="s">
        <v>6172</v>
      </c>
      <c r="U667" s="10" t="s">
        <v>6172</v>
      </c>
      <c r="V667" s="10" t="s">
        <v>6172</v>
      </c>
    </row>
    <row r="668" spans="2:22" ht="51" x14ac:dyDescent="0.2">
      <c r="B668" s="5">
        <v>3118</v>
      </c>
      <c r="C668" s="4" t="s">
        <v>4870</v>
      </c>
      <c r="D668" s="4" t="s">
        <v>5947</v>
      </c>
      <c r="E668" s="15">
        <v>1947</v>
      </c>
      <c r="F668" s="10" t="s">
        <v>6172</v>
      </c>
      <c r="G668" s="4" t="s">
        <v>4980</v>
      </c>
      <c r="H668" s="6" t="s">
        <v>11</v>
      </c>
      <c r="I668" s="6" t="s">
        <v>1532</v>
      </c>
      <c r="J668" s="4">
        <v>1</v>
      </c>
      <c r="K668" s="4">
        <v>1</v>
      </c>
      <c r="L668" s="10" t="s">
        <v>6172</v>
      </c>
      <c r="M668" s="5" t="s">
        <v>3539</v>
      </c>
      <c r="N668" s="6" t="s">
        <v>3540</v>
      </c>
      <c r="O668" s="10" t="s">
        <v>6172</v>
      </c>
      <c r="P668" s="5" t="s">
        <v>460</v>
      </c>
      <c r="Q668" s="10" t="s">
        <v>6172</v>
      </c>
      <c r="R668" s="10" t="s">
        <v>6172</v>
      </c>
      <c r="S668" s="10" t="s">
        <v>6172</v>
      </c>
      <c r="T668" s="10" t="s">
        <v>6172</v>
      </c>
      <c r="U668" s="10" t="s">
        <v>6172</v>
      </c>
      <c r="V668" s="10" t="s">
        <v>6172</v>
      </c>
    </row>
    <row r="669" spans="2:22" ht="38.25" x14ac:dyDescent="0.2">
      <c r="B669" s="7">
        <v>4933</v>
      </c>
      <c r="C669" s="4" t="s">
        <v>4877</v>
      </c>
      <c r="D669" s="4" t="s">
        <v>5947</v>
      </c>
      <c r="E669" s="16">
        <v>1948</v>
      </c>
      <c r="F669" s="10" t="s">
        <v>6172</v>
      </c>
      <c r="G669" s="7" t="s">
        <v>5677</v>
      </c>
      <c r="H669" s="7" t="s">
        <v>432</v>
      </c>
      <c r="I669" s="7" t="s">
        <v>1553</v>
      </c>
      <c r="J669" s="4">
        <v>2</v>
      </c>
      <c r="K669" s="4">
        <v>0</v>
      </c>
      <c r="L669" s="10" t="s">
        <v>6172</v>
      </c>
      <c r="M669" s="7" t="s">
        <v>4276</v>
      </c>
      <c r="N669" s="7" t="s">
        <v>4277</v>
      </c>
      <c r="O669" s="10" t="s">
        <v>6172</v>
      </c>
      <c r="P669" s="7" t="s">
        <v>460</v>
      </c>
      <c r="Q669" s="10" t="s">
        <v>6172</v>
      </c>
      <c r="R669" s="10" t="s">
        <v>6172</v>
      </c>
      <c r="S669" s="10" t="s">
        <v>6172</v>
      </c>
      <c r="T669" s="10" t="s">
        <v>6172</v>
      </c>
      <c r="U669" s="10" t="s">
        <v>6172</v>
      </c>
      <c r="V669" s="10" t="s">
        <v>6172</v>
      </c>
    </row>
    <row r="670" spans="2:22" ht="51" x14ac:dyDescent="0.2">
      <c r="B670" s="5">
        <v>4920</v>
      </c>
      <c r="C670" s="4" t="s">
        <v>4870</v>
      </c>
      <c r="D670" s="4" t="s">
        <v>5947</v>
      </c>
      <c r="E670" s="15">
        <v>1947</v>
      </c>
      <c r="F670" s="10" t="s">
        <v>6172</v>
      </c>
      <c r="G670" s="10" t="s">
        <v>6172</v>
      </c>
      <c r="H670" s="6" t="s">
        <v>17</v>
      </c>
      <c r="I670" s="6" t="s">
        <v>3687</v>
      </c>
      <c r="J670" s="4">
        <v>32</v>
      </c>
      <c r="K670" s="4">
        <v>3</v>
      </c>
      <c r="L670" s="10" t="s">
        <v>6172</v>
      </c>
      <c r="M670" s="5" t="s">
        <v>3688</v>
      </c>
      <c r="N670" s="6" t="s">
        <v>3689</v>
      </c>
      <c r="O670" s="10" t="s">
        <v>6172</v>
      </c>
      <c r="P670" s="5" t="s">
        <v>1488</v>
      </c>
      <c r="Q670" s="10" t="s">
        <v>6172</v>
      </c>
      <c r="R670" s="10" t="s">
        <v>6172</v>
      </c>
      <c r="S670" s="10" t="s">
        <v>6172</v>
      </c>
      <c r="T670" s="10" t="s">
        <v>6172</v>
      </c>
      <c r="U670" s="10" t="s">
        <v>6172</v>
      </c>
      <c r="V670" s="10" t="s">
        <v>6172</v>
      </c>
    </row>
    <row r="671" spans="2:22" ht="38.25" x14ac:dyDescent="0.2">
      <c r="B671" s="5">
        <v>4956</v>
      </c>
      <c r="C671" s="4" t="s">
        <v>4870</v>
      </c>
      <c r="D671" s="4" t="s">
        <v>5947</v>
      </c>
      <c r="E671" s="15">
        <v>1947</v>
      </c>
      <c r="F671" s="10" t="s">
        <v>6172</v>
      </c>
      <c r="G671" s="10" t="s">
        <v>6172</v>
      </c>
      <c r="H671" s="6" t="s">
        <v>430</v>
      </c>
      <c r="I671" s="6" t="s">
        <v>2729</v>
      </c>
      <c r="J671" s="4">
        <v>5</v>
      </c>
      <c r="K671" s="4">
        <v>15</v>
      </c>
      <c r="L671" s="10" t="s">
        <v>6172</v>
      </c>
      <c r="M671" s="5" t="s">
        <v>2724</v>
      </c>
      <c r="N671" s="6" t="s">
        <v>3693</v>
      </c>
      <c r="O671" s="10" t="s">
        <v>6172</v>
      </c>
      <c r="P671" s="5" t="s">
        <v>460</v>
      </c>
      <c r="Q671" s="10" t="s">
        <v>6172</v>
      </c>
      <c r="R671" s="10" t="s">
        <v>6172</v>
      </c>
      <c r="S671" s="10" t="s">
        <v>6172</v>
      </c>
      <c r="T671" s="10" t="s">
        <v>6172</v>
      </c>
      <c r="U671" s="10" t="s">
        <v>6172</v>
      </c>
      <c r="V671" s="10" t="s">
        <v>6172</v>
      </c>
    </row>
    <row r="672" spans="2:22" ht="51" x14ac:dyDescent="0.2">
      <c r="B672" s="5">
        <v>9183</v>
      </c>
      <c r="C672" s="4" t="s">
        <v>4870</v>
      </c>
      <c r="D672" s="4" t="s">
        <v>5947</v>
      </c>
      <c r="E672" s="15">
        <v>1947</v>
      </c>
      <c r="F672" s="10" t="s">
        <v>6172</v>
      </c>
      <c r="G672" s="4" t="s">
        <v>4296</v>
      </c>
      <c r="H672" s="6" t="s">
        <v>11</v>
      </c>
      <c r="I672" s="6" t="s">
        <v>1493</v>
      </c>
      <c r="J672" s="4">
        <v>0</v>
      </c>
      <c r="K672" s="4">
        <v>1</v>
      </c>
      <c r="L672" s="10" t="s">
        <v>6172</v>
      </c>
      <c r="M672" s="5" t="s">
        <v>1839</v>
      </c>
      <c r="N672" s="6" t="s">
        <v>3747</v>
      </c>
      <c r="O672" s="10" t="s">
        <v>6172</v>
      </c>
      <c r="P672" s="5" t="s">
        <v>1543</v>
      </c>
      <c r="Q672" s="10" t="s">
        <v>6172</v>
      </c>
      <c r="R672" s="10" t="s">
        <v>6172</v>
      </c>
      <c r="S672" s="10" t="s">
        <v>6172</v>
      </c>
      <c r="T672" s="10" t="s">
        <v>6172</v>
      </c>
      <c r="U672" s="10" t="s">
        <v>6172</v>
      </c>
      <c r="V672" s="10" t="s">
        <v>6172</v>
      </c>
    </row>
    <row r="673" spans="2:22" ht="38.25" x14ac:dyDescent="0.2">
      <c r="B673" s="7">
        <v>751</v>
      </c>
      <c r="C673" s="4" t="s">
        <v>4877</v>
      </c>
      <c r="D673" s="4" t="s">
        <v>5947</v>
      </c>
      <c r="E673" s="16">
        <v>1947</v>
      </c>
      <c r="F673" s="10" t="s">
        <v>6172</v>
      </c>
      <c r="G673" s="7" t="s">
        <v>4118</v>
      </c>
      <c r="H673" s="7" t="s">
        <v>18</v>
      </c>
      <c r="I673" s="7" t="s">
        <v>2217</v>
      </c>
      <c r="J673" s="4">
        <v>6</v>
      </c>
      <c r="K673" s="4">
        <v>12</v>
      </c>
      <c r="L673" s="10" t="s">
        <v>6172</v>
      </c>
      <c r="M673" s="7" t="s">
        <v>2775</v>
      </c>
      <c r="N673" s="7" t="s">
        <v>4119</v>
      </c>
      <c r="O673" s="10" t="s">
        <v>6172</v>
      </c>
      <c r="P673" s="7" t="s">
        <v>1708</v>
      </c>
      <c r="Q673" s="10" t="s">
        <v>6172</v>
      </c>
      <c r="R673" s="10" t="s">
        <v>6172</v>
      </c>
      <c r="S673" s="10" t="s">
        <v>6172</v>
      </c>
      <c r="T673" s="10" t="s">
        <v>6172</v>
      </c>
      <c r="U673" s="10" t="s">
        <v>6172</v>
      </c>
      <c r="V673" s="10" t="s">
        <v>6172</v>
      </c>
    </row>
    <row r="674" spans="2:22" ht="51" x14ac:dyDescent="0.2">
      <c r="B674" s="7">
        <v>4941</v>
      </c>
      <c r="C674" s="4" t="s">
        <v>4877</v>
      </c>
      <c r="D674" s="4" t="s">
        <v>5947</v>
      </c>
      <c r="E674" s="16">
        <v>1947</v>
      </c>
      <c r="F674" s="10" t="s">
        <v>6172</v>
      </c>
      <c r="G674" s="7" t="s">
        <v>4278</v>
      </c>
      <c r="H674" s="7" t="s">
        <v>11</v>
      </c>
      <c r="I674" s="7" t="s">
        <v>2337</v>
      </c>
      <c r="J674" s="4">
        <v>3</v>
      </c>
      <c r="K674" s="4">
        <v>3</v>
      </c>
      <c r="L674" s="10" t="s">
        <v>6172</v>
      </c>
      <c r="M674" s="7" t="s">
        <v>1490</v>
      </c>
      <c r="N674" s="7" t="s">
        <v>4279</v>
      </c>
      <c r="O674" s="10" t="s">
        <v>6172</v>
      </c>
      <c r="P674" s="7" t="s">
        <v>1492</v>
      </c>
      <c r="Q674" s="10" t="s">
        <v>6172</v>
      </c>
      <c r="R674" s="10" t="s">
        <v>6172</v>
      </c>
      <c r="S674" s="10" t="s">
        <v>6172</v>
      </c>
      <c r="T674" s="10" t="s">
        <v>6172</v>
      </c>
      <c r="U674" s="10" t="s">
        <v>6172</v>
      </c>
      <c r="V674" s="10" t="s">
        <v>6172</v>
      </c>
    </row>
    <row r="675" spans="2:22" ht="51" x14ac:dyDescent="0.2">
      <c r="B675" s="7">
        <v>9221</v>
      </c>
      <c r="C675" s="4" t="s">
        <v>4877</v>
      </c>
      <c r="D675" s="4" t="s">
        <v>5947</v>
      </c>
      <c r="E675" s="16">
        <v>1947</v>
      </c>
      <c r="F675" s="10" t="s">
        <v>6172</v>
      </c>
      <c r="G675" s="7" t="s">
        <v>5641</v>
      </c>
      <c r="H675" s="7" t="s">
        <v>11</v>
      </c>
      <c r="I675" s="7" t="s">
        <v>1493</v>
      </c>
      <c r="J675" s="4">
        <v>0</v>
      </c>
      <c r="K675" s="4">
        <v>1</v>
      </c>
      <c r="L675" s="10" t="s">
        <v>6172</v>
      </c>
      <c r="M675" s="7" t="s">
        <v>1623</v>
      </c>
      <c r="N675" s="7" t="s">
        <v>4347</v>
      </c>
      <c r="O675" s="10" t="s">
        <v>6172</v>
      </c>
      <c r="P675" s="7" t="s">
        <v>460</v>
      </c>
      <c r="Q675" s="10" t="s">
        <v>6172</v>
      </c>
      <c r="R675" s="10" t="s">
        <v>6172</v>
      </c>
      <c r="S675" s="10" t="s">
        <v>6172</v>
      </c>
      <c r="T675" s="10" t="s">
        <v>6172</v>
      </c>
      <c r="U675" s="10" t="s">
        <v>6172</v>
      </c>
      <c r="V675" s="10" t="s">
        <v>6172</v>
      </c>
    </row>
    <row r="676" spans="2:22" ht="51" x14ac:dyDescent="0.2">
      <c r="B676" s="6">
        <v>9182</v>
      </c>
      <c r="C676" s="4" t="s">
        <v>4878</v>
      </c>
      <c r="D676" s="4" t="s">
        <v>5947</v>
      </c>
      <c r="E676" s="13">
        <v>1947</v>
      </c>
      <c r="F676" s="10" t="s">
        <v>6172</v>
      </c>
      <c r="G676" s="4" t="s">
        <v>4296</v>
      </c>
      <c r="H676" s="6" t="s">
        <v>11</v>
      </c>
      <c r="I676" s="6" t="s">
        <v>1532</v>
      </c>
      <c r="J676" s="4">
        <v>1</v>
      </c>
      <c r="K676" s="4">
        <v>1</v>
      </c>
      <c r="L676" s="10" t="s">
        <v>6172</v>
      </c>
      <c r="M676" s="6" t="s">
        <v>1997</v>
      </c>
      <c r="N676" s="6" t="s">
        <v>2235</v>
      </c>
      <c r="O676" s="10" t="s">
        <v>6172</v>
      </c>
      <c r="P676" s="6" t="s">
        <v>1808</v>
      </c>
      <c r="Q676" s="10" t="s">
        <v>6172</v>
      </c>
      <c r="R676" s="10" t="s">
        <v>6172</v>
      </c>
      <c r="S676" s="10" t="s">
        <v>6172</v>
      </c>
      <c r="T676" s="10" t="s">
        <v>6172</v>
      </c>
      <c r="U676" s="10" t="s">
        <v>6172</v>
      </c>
      <c r="V676" s="10" t="s">
        <v>6172</v>
      </c>
    </row>
    <row r="677" spans="2:22" ht="38.25" x14ac:dyDescent="0.2">
      <c r="B677" s="6">
        <v>9210</v>
      </c>
      <c r="C677" s="4" t="s">
        <v>4878</v>
      </c>
      <c r="D677" s="4" t="s">
        <v>5947</v>
      </c>
      <c r="E677" s="13">
        <v>1947</v>
      </c>
      <c r="F677" s="10" t="s">
        <v>6172</v>
      </c>
      <c r="G677" s="4" t="s">
        <v>5072</v>
      </c>
      <c r="H677" s="6" t="s">
        <v>11</v>
      </c>
      <c r="I677" s="6" t="s">
        <v>1493</v>
      </c>
      <c r="J677" s="4">
        <v>0</v>
      </c>
      <c r="K677" s="4">
        <v>1</v>
      </c>
      <c r="L677" s="10" t="s">
        <v>6172</v>
      </c>
      <c r="M677" s="6" t="s">
        <v>2236</v>
      </c>
      <c r="N677" s="6" t="s">
        <v>2237</v>
      </c>
      <c r="O677" s="10" t="s">
        <v>6172</v>
      </c>
      <c r="P677" s="6" t="s">
        <v>460</v>
      </c>
      <c r="Q677" s="10" t="s">
        <v>6172</v>
      </c>
      <c r="R677" s="10" t="s">
        <v>6172</v>
      </c>
      <c r="S677" s="10" t="s">
        <v>6172</v>
      </c>
      <c r="T677" s="10" t="s">
        <v>6172</v>
      </c>
      <c r="U677" s="10" t="s">
        <v>6172</v>
      </c>
      <c r="V677" s="10" t="s">
        <v>6172</v>
      </c>
    </row>
    <row r="678" spans="2:22" ht="38.25" x14ac:dyDescent="0.2">
      <c r="B678" s="6">
        <v>4932</v>
      </c>
      <c r="C678" s="4" t="s">
        <v>4880</v>
      </c>
      <c r="D678" s="4" t="s">
        <v>5947</v>
      </c>
      <c r="E678" s="13">
        <v>1948</v>
      </c>
      <c r="F678" s="10" t="s">
        <v>6172</v>
      </c>
      <c r="G678" s="4" t="s">
        <v>5254</v>
      </c>
      <c r="H678" s="6" t="s">
        <v>432</v>
      </c>
      <c r="I678" s="6" t="s">
        <v>1500</v>
      </c>
      <c r="J678" s="4">
        <v>0</v>
      </c>
      <c r="K678" s="4">
        <v>0</v>
      </c>
      <c r="L678" s="10" t="s">
        <v>6172</v>
      </c>
      <c r="M678" s="6" t="s">
        <v>1490</v>
      </c>
      <c r="N678" s="6" t="s">
        <v>2750</v>
      </c>
      <c r="O678" s="10" t="s">
        <v>6172</v>
      </c>
      <c r="P678" s="6" t="s">
        <v>2084</v>
      </c>
      <c r="Q678" s="10" t="s">
        <v>6172</v>
      </c>
      <c r="R678" s="10" t="s">
        <v>6172</v>
      </c>
      <c r="S678" s="10" t="s">
        <v>6172</v>
      </c>
      <c r="T678" s="10" t="s">
        <v>6172</v>
      </c>
      <c r="U678" s="10" t="s">
        <v>6172</v>
      </c>
      <c r="V678" s="10" t="s">
        <v>6172</v>
      </c>
    </row>
    <row r="679" spans="2:22" ht="51" x14ac:dyDescent="0.2">
      <c r="B679" s="6">
        <v>4938</v>
      </c>
      <c r="C679" s="4" t="s">
        <v>4882</v>
      </c>
      <c r="D679" s="4" t="s">
        <v>5947</v>
      </c>
      <c r="E679" s="13">
        <v>1948</v>
      </c>
      <c r="F679" s="10" t="s">
        <v>6172</v>
      </c>
      <c r="G679" s="4" t="s">
        <v>5378</v>
      </c>
      <c r="H679" s="6" t="s">
        <v>432</v>
      </c>
      <c r="I679" s="6" t="s">
        <v>1646</v>
      </c>
      <c r="J679" s="4">
        <v>0</v>
      </c>
      <c r="K679" s="4">
        <v>5</v>
      </c>
      <c r="L679" s="10" t="s">
        <v>6172</v>
      </c>
      <c r="M679" s="6" t="s">
        <v>2095</v>
      </c>
      <c r="N679" s="6" t="s">
        <v>2942</v>
      </c>
      <c r="O679" s="10" t="s">
        <v>6172</v>
      </c>
      <c r="P679" s="6" t="s">
        <v>1525</v>
      </c>
      <c r="Q679" s="10" t="s">
        <v>6172</v>
      </c>
      <c r="R679" s="10" t="s">
        <v>6172</v>
      </c>
      <c r="S679" s="10" t="s">
        <v>6172</v>
      </c>
      <c r="T679" s="10" t="s">
        <v>6172</v>
      </c>
      <c r="U679" s="10" t="s">
        <v>6172</v>
      </c>
      <c r="V679" s="10" t="s">
        <v>6172</v>
      </c>
    </row>
    <row r="680" spans="2:22" ht="38.25" x14ac:dyDescent="0.2">
      <c r="B680" s="7">
        <v>9160</v>
      </c>
      <c r="C680" s="4" t="s">
        <v>4884</v>
      </c>
      <c r="D680" s="4" t="s">
        <v>5947</v>
      </c>
      <c r="E680" s="16">
        <v>1947</v>
      </c>
      <c r="F680" s="10" t="s">
        <v>6172</v>
      </c>
      <c r="G680" s="4" t="s">
        <v>5122</v>
      </c>
      <c r="H680" s="6" t="s">
        <v>11</v>
      </c>
      <c r="I680" s="7" t="s">
        <v>1500</v>
      </c>
      <c r="J680" s="4">
        <v>0</v>
      </c>
      <c r="K680" s="4">
        <v>0</v>
      </c>
      <c r="L680" s="10" t="s">
        <v>6172</v>
      </c>
      <c r="M680" s="7" t="s">
        <v>1604</v>
      </c>
      <c r="N680" s="7" t="s">
        <v>4699</v>
      </c>
      <c r="O680" s="10" t="s">
        <v>6172</v>
      </c>
      <c r="P680" s="7" t="s">
        <v>2931</v>
      </c>
      <c r="Q680" s="10" t="s">
        <v>6172</v>
      </c>
      <c r="R680" s="10" t="s">
        <v>6172</v>
      </c>
      <c r="S680" s="10" t="s">
        <v>6172</v>
      </c>
      <c r="T680" s="10" t="s">
        <v>6172</v>
      </c>
      <c r="U680" s="10" t="s">
        <v>6172</v>
      </c>
      <c r="V680" s="10" t="s">
        <v>6172</v>
      </c>
    </row>
    <row r="681" spans="2:22" ht="38.25" x14ac:dyDescent="0.2">
      <c r="B681" s="5">
        <v>2946</v>
      </c>
      <c r="C681" s="4" t="s">
        <v>4885</v>
      </c>
      <c r="D681" s="4" t="s">
        <v>5947</v>
      </c>
      <c r="E681" s="15">
        <v>1947</v>
      </c>
      <c r="F681" s="10" t="s">
        <v>6172</v>
      </c>
      <c r="G681" s="4" t="s">
        <v>4959</v>
      </c>
      <c r="H681" s="6" t="s">
        <v>11</v>
      </c>
      <c r="I681" s="6" t="s">
        <v>1500</v>
      </c>
      <c r="J681" s="4">
        <v>0</v>
      </c>
      <c r="K681" s="4">
        <v>0</v>
      </c>
      <c r="L681" s="10" t="s">
        <v>6172</v>
      </c>
      <c r="M681" s="5" t="s">
        <v>1514</v>
      </c>
      <c r="N681" s="6" t="s">
        <v>3096</v>
      </c>
      <c r="O681" s="10" t="s">
        <v>6172</v>
      </c>
      <c r="P681" s="5" t="s">
        <v>1776</v>
      </c>
      <c r="Q681" s="10" t="s">
        <v>6172</v>
      </c>
      <c r="R681" s="10" t="s">
        <v>6172</v>
      </c>
      <c r="S681" s="10" t="s">
        <v>6172</v>
      </c>
      <c r="T681" s="10" t="s">
        <v>6172</v>
      </c>
      <c r="U681" s="10" t="s">
        <v>6172</v>
      </c>
      <c r="V681" s="10" t="s">
        <v>6172</v>
      </c>
    </row>
    <row r="682" spans="2:22" ht="51" x14ac:dyDescent="0.2">
      <c r="B682" s="5">
        <v>9173</v>
      </c>
      <c r="C682" s="4" t="s">
        <v>4885</v>
      </c>
      <c r="D682" s="4" t="s">
        <v>5947</v>
      </c>
      <c r="E682" s="15">
        <v>1947</v>
      </c>
      <c r="F682" s="10" t="s">
        <v>6172</v>
      </c>
      <c r="G682" s="4" t="s">
        <v>4985</v>
      </c>
      <c r="H682" s="6" t="s">
        <v>11</v>
      </c>
      <c r="I682" s="6" t="s">
        <v>1532</v>
      </c>
      <c r="J682" s="4">
        <v>1</v>
      </c>
      <c r="K682" s="4">
        <v>1</v>
      </c>
      <c r="L682" s="10" t="s">
        <v>6172</v>
      </c>
      <c r="M682" s="10" t="s">
        <v>6172</v>
      </c>
      <c r="N682" s="6" t="s">
        <v>3214</v>
      </c>
      <c r="O682" s="10" t="s">
        <v>6172</v>
      </c>
      <c r="P682" s="5" t="s">
        <v>1721</v>
      </c>
      <c r="Q682" s="10" t="s">
        <v>6172</v>
      </c>
      <c r="R682" s="10" t="s">
        <v>6172</v>
      </c>
      <c r="S682" s="10" t="s">
        <v>6172</v>
      </c>
      <c r="T682" s="10" t="s">
        <v>6172</v>
      </c>
      <c r="U682" s="10" t="s">
        <v>6172</v>
      </c>
      <c r="V682" s="10" t="s">
        <v>6172</v>
      </c>
    </row>
    <row r="683" spans="2:22" ht="38.25" x14ac:dyDescent="0.2">
      <c r="B683" s="6">
        <v>9169</v>
      </c>
      <c r="C683" s="4" t="s">
        <v>4886</v>
      </c>
      <c r="D683" s="4" t="s">
        <v>5947</v>
      </c>
      <c r="E683" s="13">
        <v>1947</v>
      </c>
      <c r="F683" s="10" t="s">
        <v>6172</v>
      </c>
      <c r="G683" s="4" t="s">
        <v>4985</v>
      </c>
      <c r="H683" s="6" t="s">
        <v>11</v>
      </c>
      <c r="I683" s="6" t="s">
        <v>1500</v>
      </c>
      <c r="J683" s="4">
        <v>0</v>
      </c>
      <c r="K683" s="4">
        <v>0</v>
      </c>
      <c r="L683" s="10" t="s">
        <v>6172</v>
      </c>
      <c r="M683" s="6" t="s">
        <v>3396</v>
      </c>
      <c r="N683" s="6" t="s">
        <v>3397</v>
      </c>
      <c r="O683" s="10" t="s">
        <v>6172</v>
      </c>
      <c r="P683" s="6" t="s">
        <v>3398</v>
      </c>
      <c r="Q683" s="10" t="s">
        <v>6172</v>
      </c>
      <c r="R683" s="10" t="s">
        <v>6172</v>
      </c>
      <c r="S683" s="10" t="s">
        <v>6172</v>
      </c>
      <c r="T683" s="10" t="s">
        <v>6172</v>
      </c>
      <c r="U683" s="10" t="s">
        <v>6172</v>
      </c>
      <c r="V683" s="10" t="s">
        <v>6172</v>
      </c>
    </row>
    <row r="684" spans="2:22" ht="38.25" x14ac:dyDescent="0.2">
      <c r="B684" s="6">
        <v>9171</v>
      </c>
      <c r="C684" s="4" t="s">
        <v>4886</v>
      </c>
      <c r="D684" s="4" t="s">
        <v>5947</v>
      </c>
      <c r="E684" s="13">
        <v>1947</v>
      </c>
      <c r="F684" s="10" t="s">
        <v>6172</v>
      </c>
      <c r="G684" s="4" t="s">
        <v>4985</v>
      </c>
      <c r="H684" s="6" t="s">
        <v>11</v>
      </c>
      <c r="I684" s="6" t="s">
        <v>1489</v>
      </c>
      <c r="J684" s="4">
        <v>1</v>
      </c>
      <c r="K684" s="4">
        <v>0</v>
      </c>
      <c r="L684" s="10" t="s">
        <v>6172</v>
      </c>
      <c r="M684" s="6" t="s">
        <v>2215</v>
      </c>
      <c r="N684" s="6" t="s">
        <v>3399</v>
      </c>
      <c r="O684" s="10" t="s">
        <v>6172</v>
      </c>
      <c r="P684" s="6" t="s">
        <v>460</v>
      </c>
      <c r="Q684" s="10" t="s">
        <v>6172</v>
      </c>
      <c r="R684" s="10" t="s">
        <v>6172</v>
      </c>
      <c r="S684" s="10" t="s">
        <v>6172</v>
      </c>
      <c r="T684" s="10" t="s">
        <v>6172</v>
      </c>
      <c r="U684" s="10" t="s">
        <v>6172</v>
      </c>
      <c r="V684" s="10" t="s">
        <v>6172</v>
      </c>
    </row>
    <row r="685" spans="2:22" ht="51" x14ac:dyDescent="0.2">
      <c r="B685" s="5">
        <v>4946</v>
      </c>
      <c r="C685" s="4" t="s">
        <v>4870</v>
      </c>
      <c r="D685" s="4" t="s">
        <v>5947</v>
      </c>
      <c r="E685" s="15">
        <v>1948</v>
      </c>
      <c r="F685" s="10" t="s">
        <v>6172</v>
      </c>
      <c r="G685" s="10" t="s">
        <v>6172</v>
      </c>
      <c r="H685" s="6" t="s">
        <v>5418</v>
      </c>
      <c r="I685" s="6" t="s">
        <v>3690</v>
      </c>
      <c r="J685" s="4">
        <v>4</v>
      </c>
      <c r="K685" s="4">
        <v>64</v>
      </c>
      <c r="L685" s="10" t="s">
        <v>6172</v>
      </c>
      <c r="M685" s="5" t="s">
        <v>3691</v>
      </c>
      <c r="N685" s="6" t="s">
        <v>3692</v>
      </c>
      <c r="O685" s="10" t="s">
        <v>6172</v>
      </c>
      <c r="P685" s="5" t="s">
        <v>1488</v>
      </c>
      <c r="Q685" s="10" t="s">
        <v>6172</v>
      </c>
      <c r="R685" s="10" t="s">
        <v>6172</v>
      </c>
      <c r="S685" s="10" t="s">
        <v>6172</v>
      </c>
      <c r="T685" s="10" t="s">
        <v>6172</v>
      </c>
      <c r="U685" s="10" t="s">
        <v>6172</v>
      </c>
      <c r="V685" s="10" t="s">
        <v>6172</v>
      </c>
    </row>
    <row r="686" spans="2:22" ht="38.25" x14ac:dyDescent="0.2">
      <c r="B686" s="5">
        <v>9054</v>
      </c>
      <c r="C686" s="4" t="s">
        <v>4870</v>
      </c>
      <c r="D686" s="4" t="s">
        <v>5947</v>
      </c>
      <c r="E686" s="15">
        <v>1948</v>
      </c>
      <c r="F686" s="10" t="s">
        <v>6172</v>
      </c>
      <c r="G686" s="4" t="s">
        <v>4296</v>
      </c>
      <c r="H686" s="6" t="s">
        <v>11</v>
      </c>
      <c r="I686" s="6" t="s">
        <v>1500</v>
      </c>
      <c r="J686" s="4">
        <v>0</v>
      </c>
      <c r="K686" s="4">
        <v>0</v>
      </c>
      <c r="L686" s="10" t="s">
        <v>6172</v>
      </c>
      <c r="M686" s="5" t="s">
        <v>3745</v>
      </c>
      <c r="N686" s="6" t="s">
        <v>3746</v>
      </c>
      <c r="O686" s="10" t="s">
        <v>6172</v>
      </c>
      <c r="P686" s="5" t="s">
        <v>1518</v>
      </c>
      <c r="Q686" s="10" t="s">
        <v>6172</v>
      </c>
      <c r="R686" s="10" t="s">
        <v>6172</v>
      </c>
      <c r="S686" s="10" t="s">
        <v>6172</v>
      </c>
      <c r="T686" s="10" t="s">
        <v>6172</v>
      </c>
      <c r="U686" s="10" t="s">
        <v>6172</v>
      </c>
      <c r="V686" s="10" t="s">
        <v>6172</v>
      </c>
    </row>
    <row r="687" spans="2:22" ht="51" x14ac:dyDescent="0.2">
      <c r="B687" s="7">
        <v>9148</v>
      </c>
      <c r="C687" s="4" t="s">
        <v>4875</v>
      </c>
      <c r="D687" s="4" t="s">
        <v>5947</v>
      </c>
      <c r="E687" s="16">
        <v>1948</v>
      </c>
      <c r="F687" s="10" t="s">
        <v>6172</v>
      </c>
      <c r="G687" s="10" t="s">
        <v>6172</v>
      </c>
      <c r="H687" s="6" t="s">
        <v>11</v>
      </c>
      <c r="I687" s="7" t="s">
        <v>1493</v>
      </c>
      <c r="J687" s="4">
        <v>0</v>
      </c>
      <c r="K687" s="4">
        <v>1</v>
      </c>
      <c r="L687" s="10" t="s">
        <v>6172</v>
      </c>
      <c r="M687" s="7" t="s">
        <v>4022</v>
      </c>
      <c r="N687" s="7" t="s">
        <v>4025</v>
      </c>
      <c r="O687" s="10" t="s">
        <v>6172</v>
      </c>
      <c r="P687" s="7" t="s">
        <v>1540</v>
      </c>
      <c r="Q687" s="10" t="s">
        <v>6172</v>
      </c>
      <c r="R687" s="10" t="s">
        <v>6172</v>
      </c>
      <c r="S687" s="10" t="s">
        <v>6172</v>
      </c>
      <c r="T687" s="10" t="s">
        <v>6172</v>
      </c>
      <c r="U687" s="10" t="s">
        <v>6172</v>
      </c>
      <c r="V687" s="10" t="s">
        <v>6172</v>
      </c>
    </row>
    <row r="688" spans="2:22" ht="51" x14ac:dyDescent="0.2">
      <c r="B688" s="9">
        <v>4982</v>
      </c>
      <c r="C688" s="8" t="s">
        <v>4873</v>
      </c>
      <c r="D688" s="4" t="s">
        <v>5947</v>
      </c>
      <c r="E688" s="10">
        <v>1949</v>
      </c>
      <c r="F688" s="10" t="s">
        <v>6172</v>
      </c>
      <c r="G688" s="10" t="s">
        <v>6172</v>
      </c>
      <c r="H688" s="6" t="s">
        <v>432</v>
      </c>
      <c r="I688" s="2" t="s">
        <v>371</v>
      </c>
      <c r="J688" s="4">
        <v>2</v>
      </c>
      <c r="K688" s="4">
        <v>0</v>
      </c>
      <c r="L688" s="10" t="s">
        <v>6172</v>
      </c>
      <c r="M688" s="10" t="s">
        <v>6172</v>
      </c>
      <c r="N688" s="2" t="s">
        <v>466</v>
      </c>
      <c r="O688" s="2" t="s">
        <v>322</v>
      </c>
      <c r="P688" s="2" t="s">
        <v>372</v>
      </c>
      <c r="Q688" s="2" t="s">
        <v>373</v>
      </c>
      <c r="R688" s="2" t="s">
        <v>30</v>
      </c>
      <c r="S688" s="2" t="s">
        <v>476</v>
      </c>
      <c r="T688" s="2" t="s">
        <v>374</v>
      </c>
      <c r="U688" s="2" t="s">
        <v>375</v>
      </c>
      <c r="V688" s="10" t="s">
        <v>6172</v>
      </c>
    </row>
    <row r="689" spans="2:22" ht="51" x14ac:dyDescent="0.2">
      <c r="B689" s="6">
        <v>2870</v>
      </c>
      <c r="C689" s="4" t="s">
        <v>4878</v>
      </c>
      <c r="D689" s="4" t="s">
        <v>5947</v>
      </c>
      <c r="E689" s="13">
        <v>1948</v>
      </c>
      <c r="F689" s="10" t="s">
        <v>6172</v>
      </c>
      <c r="G689" s="4" t="s">
        <v>5057</v>
      </c>
      <c r="H689" s="6" t="s">
        <v>11</v>
      </c>
      <c r="I689" s="6" t="s">
        <v>1489</v>
      </c>
      <c r="J689" s="4">
        <v>1</v>
      </c>
      <c r="K689" s="4">
        <v>0</v>
      </c>
      <c r="L689" s="10" t="s">
        <v>6172</v>
      </c>
      <c r="M689" s="6" t="s">
        <v>1898</v>
      </c>
      <c r="N689" s="6" t="s">
        <v>1899</v>
      </c>
      <c r="O689" s="10" t="s">
        <v>6172</v>
      </c>
      <c r="P689" s="6" t="s">
        <v>460</v>
      </c>
      <c r="Q689" s="10" t="s">
        <v>6172</v>
      </c>
      <c r="R689" s="10" t="s">
        <v>6172</v>
      </c>
      <c r="S689" s="10" t="s">
        <v>6172</v>
      </c>
      <c r="T689" s="10" t="s">
        <v>6172</v>
      </c>
      <c r="U689" s="10" t="s">
        <v>6172</v>
      </c>
      <c r="V689" s="10" t="s">
        <v>6172</v>
      </c>
    </row>
    <row r="690" spans="2:22" ht="38.25" x14ac:dyDescent="0.2">
      <c r="B690" s="6">
        <v>9053</v>
      </c>
      <c r="C690" s="4" t="s">
        <v>4878</v>
      </c>
      <c r="D690" s="4" t="s">
        <v>5947</v>
      </c>
      <c r="E690" s="13">
        <v>1948</v>
      </c>
      <c r="F690" s="10" t="s">
        <v>6172</v>
      </c>
      <c r="G690" s="4" t="s">
        <v>4296</v>
      </c>
      <c r="H690" s="6" t="s">
        <v>11</v>
      </c>
      <c r="I690" s="6" t="s">
        <v>1489</v>
      </c>
      <c r="J690" s="4">
        <v>1</v>
      </c>
      <c r="K690" s="4">
        <v>0</v>
      </c>
      <c r="L690" s="10" t="s">
        <v>6172</v>
      </c>
      <c r="M690" s="6" t="s">
        <v>2232</v>
      </c>
      <c r="N690" s="6" t="s">
        <v>2233</v>
      </c>
      <c r="O690" s="10" t="s">
        <v>6172</v>
      </c>
      <c r="P690" s="6" t="s">
        <v>2165</v>
      </c>
      <c r="Q690" s="10" t="s">
        <v>6172</v>
      </c>
      <c r="R690" s="10" t="s">
        <v>6172</v>
      </c>
      <c r="S690" s="10" t="s">
        <v>6172</v>
      </c>
      <c r="T690" s="10" t="s">
        <v>6172</v>
      </c>
      <c r="U690" s="10" t="s">
        <v>6172</v>
      </c>
      <c r="V690" s="10" t="s">
        <v>6172</v>
      </c>
    </row>
    <row r="691" spans="2:22" ht="38.25" x14ac:dyDescent="0.2">
      <c r="B691" s="7">
        <v>4955</v>
      </c>
      <c r="C691" s="4" t="s">
        <v>4876</v>
      </c>
      <c r="D691" s="4" t="s">
        <v>5947</v>
      </c>
      <c r="E691" s="16">
        <v>1949</v>
      </c>
      <c r="F691" s="10" t="s">
        <v>6172</v>
      </c>
      <c r="G691" s="4" t="s">
        <v>5329</v>
      </c>
      <c r="H691" s="6" t="s">
        <v>432</v>
      </c>
      <c r="I691" s="7" t="s">
        <v>1500</v>
      </c>
      <c r="J691" s="4">
        <v>0</v>
      </c>
      <c r="K691" s="4">
        <v>0</v>
      </c>
      <c r="L691" s="10" t="s">
        <v>6172</v>
      </c>
      <c r="M691" s="7" t="s">
        <v>1571</v>
      </c>
      <c r="N691" s="7" t="s">
        <v>1729</v>
      </c>
      <c r="O691" s="10" t="s">
        <v>6172</v>
      </c>
      <c r="P691" s="7" t="s">
        <v>460</v>
      </c>
      <c r="Q691" s="10" t="s">
        <v>6172</v>
      </c>
      <c r="R691" s="10" t="s">
        <v>6172</v>
      </c>
      <c r="S691" s="10" t="s">
        <v>6172</v>
      </c>
      <c r="T691" s="10" t="s">
        <v>6172</v>
      </c>
      <c r="U691" s="10" t="s">
        <v>6172</v>
      </c>
      <c r="V691" s="10" t="s">
        <v>6172</v>
      </c>
    </row>
    <row r="692" spans="2:22" ht="51" x14ac:dyDescent="0.2">
      <c r="B692" s="6">
        <v>4957</v>
      </c>
      <c r="C692" s="4" t="s">
        <v>4880</v>
      </c>
      <c r="D692" s="4" t="s">
        <v>5947</v>
      </c>
      <c r="E692" s="13">
        <v>1948</v>
      </c>
      <c r="F692" s="10" t="s">
        <v>6172</v>
      </c>
      <c r="G692" s="10" t="s">
        <v>6172</v>
      </c>
      <c r="H692" s="10" t="s">
        <v>6172</v>
      </c>
      <c r="I692" s="6" t="s">
        <v>2751</v>
      </c>
      <c r="J692" s="4">
        <v>107</v>
      </c>
      <c r="K692" s="4">
        <v>68</v>
      </c>
      <c r="L692" s="10" t="s">
        <v>6172</v>
      </c>
      <c r="M692" s="6" t="s">
        <v>1648</v>
      </c>
      <c r="N692" s="6" t="s">
        <v>2752</v>
      </c>
      <c r="O692" s="10" t="s">
        <v>6172</v>
      </c>
      <c r="P692" s="6" t="s">
        <v>1525</v>
      </c>
      <c r="Q692" s="10" t="s">
        <v>6172</v>
      </c>
      <c r="R692" s="10" t="s">
        <v>6172</v>
      </c>
      <c r="S692" s="10" t="s">
        <v>6172</v>
      </c>
      <c r="T692" s="10" t="s">
        <v>6172</v>
      </c>
      <c r="U692" s="10" t="s">
        <v>6172</v>
      </c>
      <c r="V692" s="10" t="s">
        <v>6172</v>
      </c>
    </row>
    <row r="693" spans="2:22" ht="51" x14ac:dyDescent="0.2">
      <c r="B693" s="6">
        <v>5987</v>
      </c>
      <c r="C693" s="4" t="s">
        <v>4878</v>
      </c>
      <c r="D693" s="4" t="s">
        <v>5947</v>
      </c>
      <c r="E693" s="13">
        <v>1950</v>
      </c>
      <c r="F693" s="10" t="s">
        <v>6172</v>
      </c>
      <c r="G693" s="4" t="s">
        <v>5173</v>
      </c>
      <c r="H693" s="6" t="s">
        <v>432</v>
      </c>
      <c r="I693" s="6" t="s">
        <v>1553</v>
      </c>
      <c r="J693" s="4">
        <v>2</v>
      </c>
      <c r="K693" s="4">
        <v>0</v>
      </c>
      <c r="L693" s="10" t="s">
        <v>6172</v>
      </c>
      <c r="M693" s="6" t="s">
        <v>1494</v>
      </c>
      <c r="N693" s="6" t="s">
        <v>2131</v>
      </c>
      <c r="O693" s="10" t="s">
        <v>6172</v>
      </c>
      <c r="P693" s="6" t="s">
        <v>460</v>
      </c>
      <c r="Q693" s="10" t="s">
        <v>6172</v>
      </c>
      <c r="R693" s="10" t="s">
        <v>6172</v>
      </c>
      <c r="S693" s="10" t="s">
        <v>6172</v>
      </c>
      <c r="T693" s="10" t="s">
        <v>6172</v>
      </c>
      <c r="U693" s="10" t="s">
        <v>6172</v>
      </c>
      <c r="V693" s="10" t="s">
        <v>6172</v>
      </c>
    </row>
    <row r="694" spans="2:22" ht="38.25" x14ac:dyDescent="0.2">
      <c r="B694" s="6">
        <v>9039</v>
      </c>
      <c r="C694" s="4" t="s">
        <v>4886</v>
      </c>
      <c r="D694" s="4" t="s">
        <v>5947</v>
      </c>
      <c r="E694" s="13">
        <v>1948</v>
      </c>
      <c r="F694" s="10" t="s">
        <v>6172</v>
      </c>
      <c r="G694" s="4" t="s">
        <v>4985</v>
      </c>
      <c r="H694" s="6" t="s">
        <v>11</v>
      </c>
      <c r="I694" s="6" t="s">
        <v>1489</v>
      </c>
      <c r="J694" s="4">
        <v>1</v>
      </c>
      <c r="K694" s="4">
        <v>0</v>
      </c>
      <c r="L694" s="10" t="s">
        <v>6172</v>
      </c>
      <c r="M694" s="6" t="s">
        <v>3394</v>
      </c>
      <c r="N694" s="6" t="s">
        <v>3395</v>
      </c>
      <c r="O694" s="10" t="s">
        <v>6172</v>
      </c>
      <c r="P694" s="6" t="s">
        <v>460</v>
      </c>
      <c r="Q694" s="10" t="s">
        <v>6172</v>
      </c>
      <c r="R694" s="10" t="s">
        <v>6172</v>
      </c>
      <c r="S694" s="10" t="s">
        <v>6172</v>
      </c>
      <c r="T694" s="10" t="s">
        <v>6172</v>
      </c>
      <c r="U694" s="10" t="s">
        <v>6172</v>
      </c>
      <c r="V694" s="10" t="s">
        <v>6172</v>
      </c>
    </row>
    <row r="695" spans="2:22" ht="51" x14ac:dyDescent="0.2">
      <c r="B695" s="6">
        <v>82</v>
      </c>
      <c r="C695" s="4" t="s">
        <v>4880</v>
      </c>
      <c r="D695" s="4" t="s">
        <v>5947</v>
      </c>
      <c r="E695" s="13">
        <v>1950</v>
      </c>
      <c r="F695" s="10" t="s">
        <v>6172</v>
      </c>
      <c r="G695" s="4" t="s">
        <v>5363</v>
      </c>
      <c r="H695" s="6" t="s">
        <v>432</v>
      </c>
      <c r="I695" s="6" t="s">
        <v>2658</v>
      </c>
      <c r="J695" s="4">
        <v>31</v>
      </c>
      <c r="K695" s="4">
        <v>202</v>
      </c>
      <c r="L695" s="10" t="s">
        <v>6172</v>
      </c>
      <c r="M695" s="6" t="s">
        <v>1648</v>
      </c>
      <c r="N695" s="6" t="s">
        <v>2659</v>
      </c>
      <c r="O695" s="10" t="s">
        <v>6172</v>
      </c>
      <c r="P695" s="6" t="s">
        <v>1525</v>
      </c>
      <c r="Q695" s="10" t="s">
        <v>6172</v>
      </c>
      <c r="R695" s="10" t="s">
        <v>6172</v>
      </c>
      <c r="S695" s="10" t="s">
        <v>6172</v>
      </c>
      <c r="T695" s="10" t="s">
        <v>6172</v>
      </c>
      <c r="U695" s="10" t="s">
        <v>6172</v>
      </c>
      <c r="V695" s="10" t="s">
        <v>6172</v>
      </c>
    </row>
    <row r="696" spans="2:22" ht="51" x14ac:dyDescent="0.2">
      <c r="B696" s="5">
        <v>2941</v>
      </c>
      <c r="C696" s="4" t="s">
        <v>4870</v>
      </c>
      <c r="D696" s="4" t="s">
        <v>5947</v>
      </c>
      <c r="E696" s="15">
        <v>1949</v>
      </c>
      <c r="F696" s="10" t="s">
        <v>6172</v>
      </c>
      <c r="G696" s="4" t="s">
        <v>4977</v>
      </c>
      <c r="H696" s="6" t="s">
        <v>11</v>
      </c>
      <c r="I696" s="6" t="s">
        <v>1511</v>
      </c>
      <c r="J696" s="4">
        <v>0</v>
      </c>
      <c r="K696" s="4">
        <v>2</v>
      </c>
      <c r="L696" s="10" t="s">
        <v>6172</v>
      </c>
      <c r="M696" s="5" t="s">
        <v>3498</v>
      </c>
      <c r="N696" s="6" t="s">
        <v>3499</v>
      </c>
      <c r="O696" s="10" t="s">
        <v>6172</v>
      </c>
      <c r="P696" s="5" t="s">
        <v>1518</v>
      </c>
      <c r="Q696" s="10" t="s">
        <v>6172</v>
      </c>
      <c r="R696" s="10" t="s">
        <v>6172</v>
      </c>
      <c r="S696" s="10" t="s">
        <v>6172</v>
      </c>
      <c r="T696" s="10" t="s">
        <v>6172</v>
      </c>
      <c r="U696" s="10" t="s">
        <v>6172</v>
      </c>
      <c r="V696" s="10" t="s">
        <v>6172</v>
      </c>
    </row>
    <row r="697" spans="2:22" ht="51" x14ac:dyDescent="0.2">
      <c r="B697" s="6">
        <v>5009</v>
      </c>
      <c r="C697" s="4" t="s">
        <v>4880</v>
      </c>
      <c r="D697" s="4" t="s">
        <v>5947</v>
      </c>
      <c r="E697" s="13">
        <v>1950</v>
      </c>
      <c r="F697" s="10" t="s">
        <v>6172</v>
      </c>
      <c r="G697" s="4" t="s">
        <v>5176</v>
      </c>
      <c r="H697" s="6" t="s">
        <v>432</v>
      </c>
      <c r="I697" s="6" t="s">
        <v>1485</v>
      </c>
      <c r="J697" s="4">
        <v>3</v>
      </c>
      <c r="K697" s="4">
        <v>1</v>
      </c>
      <c r="L697" s="10" t="s">
        <v>6172</v>
      </c>
      <c r="M697" s="6" t="s">
        <v>2753</v>
      </c>
      <c r="N697" s="6" t="s">
        <v>2754</v>
      </c>
      <c r="O697" s="10" t="s">
        <v>6172</v>
      </c>
      <c r="P697" s="6" t="s">
        <v>460</v>
      </c>
      <c r="Q697" s="10" t="s">
        <v>6172</v>
      </c>
      <c r="R697" s="10" t="s">
        <v>6172</v>
      </c>
      <c r="S697" s="10" t="s">
        <v>6172</v>
      </c>
      <c r="T697" s="10" t="s">
        <v>6172</v>
      </c>
      <c r="U697" s="10" t="s">
        <v>6172</v>
      </c>
      <c r="V697" s="10" t="s">
        <v>6172</v>
      </c>
    </row>
    <row r="698" spans="2:22" ht="25.5" x14ac:dyDescent="0.2">
      <c r="B698" s="7">
        <v>8990</v>
      </c>
      <c r="C698" s="4" t="s">
        <v>4875</v>
      </c>
      <c r="D698" s="4" t="s">
        <v>5947</v>
      </c>
      <c r="E698" s="16">
        <v>1949</v>
      </c>
      <c r="F698" s="10" t="s">
        <v>6172</v>
      </c>
      <c r="G698" s="4" t="s">
        <v>5036</v>
      </c>
      <c r="H698" s="6" t="s">
        <v>11</v>
      </c>
      <c r="I698" s="7" t="s">
        <v>1500</v>
      </c>
      <c r="J698" s="4">
        <v>0</v>
      </c>
      <c r="K698" s="4">
        <v>0</v>
      </c>
      <c r="L698" s="10" t="s">
        <v>6172</v>
      </c>
      <c r="M698" s="7" t="s">
        <v>4022</v>
      </c>
      <c r="N698" s="7" t="s">
        <v>4023</v>
      </c>
      <c r="O698" s="10" t="s">
        <v>6172</v>
      </c>
      <c r="P698" s="7" t="s">
        <v>4024</v>
      </c>
      <c r="Q698" s="10" t="s">
        <v>6172</v>
      </c>
      <c r="R698" s="10" t="s">
        <v>6172</v>
      </c>
      <c r="S698" s="10" t="s">
        <v>6172</v>
      </c>
      <c r="T698" s="10" t="s">
        <v>6172</v>
      </c>
      <c r="U698" s="10" t="s">
        <v>6172</v>
      </c>
      <c r="V698" s="10" t="s">
        <v>6172</v>
      </c>
    </row>
    <row r="699" spans="2:22" ht="76.5" x14ac:dyDescent="0.2">
      <c r="B699" s="7">
        <v>5055</v>
      </c>
      <c r="C699" s="4" t="s">
        <v>4871</v>
      </c>
      <c r="D699" s="4" t="s">
        <v>5947</v>
      </c>
      <c r="E699" s="16">
        <v>1951</v>
      </c>
      <c r="F699" s="10" t="s">
        <v>6172</v>
      </c>
      <c r="G699" s="4" t="s">
        <v>5271</v>
      </c>
      <c r="H699" s="6" t="s">
        <v>432</v>
      </c>
      <c r="I699" s="7" t="s">
        <v>1547</v>
      </c>
      <c r="J699" s="4">
        <v>1</v>
      </c>
      <c r="K699" s="4">
        <v>2</v>
      </c>
      <c r="L699" s="10" t="s">
        <v>6172</v>
      </c>
      <c r="M699" s="7" t="s">
        <v>1490</v>
      </c>
      <c r="N699" s="7" t="s">
        <v>1548</v>
      </c>
      <c r="O699" s="7" t="s">
        <v>24</v>
      </c>
      <c r="P699" s="7" t="s">
        <v>1549</v>
      </c>
      <c r="Q699" s="7" t="s">
        <v>6015</v>
      </c>
      <c r="R699" s="7" t="s">
        <v>460</v>
      </c>
      <c r="S699" s="7" t="s">
        <v>6016</v>
      </c>
      <c r="T699" s="7" t="s">
        <v>6017</v>
      </c>
      <c r="U699" s="7" t="s">
        <v>6018</v>
      </c>
      <c r="V699" s="10" t="s">
        <v>6172</v>
      </c>
    </row>
    <row r="700" spans="2:22" ht="38.25" x14ac:dyDescent="0.2">
      <c r="B700" s="7">
        <v>759</v>
      </c>
      <c r="C700" s="4" t="s">
        <v>4877</v>
      </c>
      <c r="D700" s="4" t="s">
        <v>5947</v>
      </c>
      <c r="E700" s="16">
        <v>1949</v>
      </c>
      <c r="F700" s="10" t="s">
        <v>6172</v>
      </c>
      <c r="G700" s="7" t="s">
        <v>5425</v>
      </c>
      <c r="H700" s="7" t="s">
        <v>18</v>
      </c>
      <c r="I700" s="7" t="s">
        <v>1658</v>
      </c>
      <c r="J700" s="4">
        <v>4</v>
      </c>
      <c r="K700" s="4">
        <v>0</v>
      </c>
      <c r="L700" s="10" t="s">
        <v>6172</v>
      </c>
      <c r="M700" s="7" t="s">
        <v>2775</v>
      </c>
      <c r="N700" s="7" t="s">
        <v>4120</v>
      </c>
      <c r="O700" s="10" t="s">
        <v>6172</v>
      </c>
      <c r="P700" s="7" t="s">
        <v>1510</v>
      </c>
      <c r="Q700" s="10" t="s">
        <v>6172</v>
      </c>
      <c r="R700" s="10" t="s">
        <v>6172</v>
      </c>
      <c r="S700" s="10" t="s">
        <v>6172</v>
      </c>
      <c r="T700" s="10" t="s">
        <v>6172</v>
      </c>
      <c r="U700" s="10" t="s">
        <v>6172</v>
      </c>
      <c r="V700" s="10" t="s">
        <v>6172</v>
      </c>
    </row>
    <row r="701" spans="2:22" ht="25.5" x14ac:dyDescent="0.2">
      <c r="B701" s="7">
        <v>8989</v>
      </c>
      <c r="C701" s="4" t="s">
        <v>4877</v>
      </c>
      <c r="D701" s="4" t="s">
        <v>5947</v>
      </c>
      <c r="E701" s="16">
        <v>1949</v>
      </c>
      <c r="F701" s="10" t="s">
        <v>6172</v>
      </c>
      <c r="G701" s="7" t="s">
        <v>4319</v>
      </c>
      <c r="H701" s="7" t="s">
        <v>11</v>
      </c>
      <c r="I701" s="7" t="s">
        <v>1493</v>
      </c>
      <c r="J701" s="4">
        <v>0</v>
      </c>
      <c r="K701" s="4">
        <v>1</v>
      </c>
      <c r="L701" s="10" t="s">
        <v>6172</v>
      </c>
      <c r="M701" s="7" t="s">
        <v>3739</v>
      </c>
      <c r="N701" s="7" t="s">
        <v>4346</v>
      </c>
      <c r="O701" s="10" t="s">
        <v>6172</v>
      </c>
      <c r="P701" s="7" t="s">
        <v>1543</v>
      </c>
      <c r="Q701" s="10" t="s">
        <v>6172</v>
      </c>
      <c r="R701" s="10" t="s">
        <v>6172</v>
      </c>
      <c r="S701" s="10" t="s">
        <v>6172</v>
      </c>
      <c r="T701" s="10" t="s">
        <v>6172</v>
      </c>
      <c r="U701" s="10" t="s">
        <v>6172</v>
      </c>
      <c r="V701" s="10" t="s">
        <v>6172</v>
      </c>
    </row>
    <row r="702" spans="2:22" ht="51" x14ac:dyDescent="0.2">
      <c r="B702" s="6">
        <v>9006</v>
      </c>
      <c r="C702" s="4" t="s">
        <v>4878</v>
      </c>
      <c r="D702" s="4" t="s">
        <v>5947</v>
      </c>
      <c r="E702" s="13">
        <v>1949</v>
      </c>
      <c r="F702" s="10" t="s">
        <v>6172</v>
      </c>
      <c r="G702" s="10" t="s">
        <v>6172</v>
      </c>
      <c r="H702" s="6" t="s">
        <v>11</v>
      </c>
      <c r="I702" s="6" t="s">
        <v>1489</v>
      </c>
      <c r="J702" s="4">
        <v>1</v>
      </c>
      <c r="K702" s="4">
        <v>0</v>
      </c>
      <c r="L702" s="10" t="s">
        <v>6172</v>
      </c>
      <c r="M702" s="6" t="s">
        <v>2229</v>
      </c>
      <c r="N702" s="6" t="s">
        <v>2230</v>
      </c>
      <c r="O702" s="10" t="s">
        <v>6172</v>
      </c>
      <c r="P702" s="6" t="s">
        <v>2231</v>
      </c>
      <c r="Q702" s="10" t="s">
        <v>6172</v>
      </c>
      <c r="R702" s="10" t="s">
        <v>6172</v>
      </c>
      <c r="S702" s="10" t="s">
        <v>6172</v>
      </c>
      <c r="T702" s="10" t="s">
        <v>6172</v>
      </c>
      <c r="U702" s="10" t="s">
        <v>6172</v>
      </c>
      <c r="V702" s="10" t="s">
        <v>6172</v>
      </c>
    </row>
    <row r="703" spans="2:22" ht="38.25" x14ac:dyDescent="0.2">
      <c r="B703" s="6">
        <v>5</v>
      </c>
      <c r="C703" s="4" t="s">
        <v>4880</v>
      </c>
      <c r="D703" s="4" t="s">
        <v>5947</v>
      </c>
      <c r="E703" s="13">
        <v>1949</v>
      </c>
      <c r="F703" s="10" t="s">
        <v>6172</v>
      </c>
      <c r="G703" s="4" t="s">
        <v>4977</v>
      </c>
      <c r="H703" s="6" t="s">
        <v>11</v>
      </c>
      <c r="I703" s="6" t="s">
        <v>1500</v>
      </c>
      <c r="J703" s="4">
        <v>0</v>
      </c>
      <c r="K703" s="4">
        <v>0</v>
      </c>
      <c r="L703" s="10" t="s">
        <v>6172</v>
      </c>
      <c r="M703" s="6" t="s">
        <v>2652</v>
      </c>
      <c r="N703" s="6" t="s">
        <v>2653</v>
      </c>
      <c r="O703" s="10" t="s">
        <v>6172</v>
      </c>
      <c r="P703" s="6" t="s">
        <v>2654</v>
      </c>
      <c r="Q703" s="10" t="s">
        <v>6172</v>
      </c>
      <c r="R703" s="10" t="s">
        <v>6172</v>
      </c>
      <c r="S703" s="10" t="s">
        <v>6172</v>
      </c>
      <c r="T703" s="10" t="s">
        <v>6172</v>
      </c>
      <c r="U703" s="10" t="s">
        <v>6172</v>
      </c>
      <c r="V703" s="10" t="s">
        <v>6172</v>
      </c>
    </row>
    <row r="704" spans="2:22" ht="38.25" x14ac:dyDescent="0.2">
      <c r="B704" s="7">
        <v>9017</v>
      </c>
      <c r="C704" s="4" t="s">
        <v>4884</v>
      </c>
      <c r="D704" s="4" t="s">
        <v>5947</v>
      </c>
      <c r="E704" s="16">
        <v>1949</v>
      </c>
      <c r="F704" s="10" t="s">
        <v>6172</v>
      </c>
      <c r="G704" s="10" t="s">
        <v>6172</v>
      </c>
      <c r="H704" s="6" t="s">
        <v>11</v>
      </c>
      <c r="I704" s="7" t="s">
        <v>1489</v>
      </c>
      <c r="J704" s="4">
        <v>1</v>
      </c>
      <c r="K704" s="4">
        <v>0</v>
      </c>
      <c r="L704" s="10" t="s">
        <v>6172</v>
      </c>
      <c r="M704" s="7" t="s">
        <v>1604</v>
      </c>
      <c r="N704" s="7" t="s">
        <v>4698</v>
      </c>
      <c r="O704" s="10" t="s">
        <v>6172</v>
      </c>
      <c r="P704" s="7" t="s">
        <v>460</v>
      </c>
      <c r="Q704" s="10" t="s">
        <v>6172</v>
      </c>
      <c r="R704" s="10" t="s">
        <v>6172</v>
      </c>
      <c r="S704" s="10" t="s">
        <v>6172</v>
      </c>
      <c r="T704" s="10" t="s">
        <v>6172</v>
      </c>
      <c r="U704" s="10" t="s">
        <v>6172</v>
      </c>
      <c r="V704" s="10" t="s">
        <v>6172</v>
      </c>
    </row>
    <row r="705" spans="2:22" ht="38.25" x14ac:dyDescent="0.2">
      <c r="B705" s="5">
        <v>2938</v>
      </c>
      <c r="C705" s="4" t="s">
        <v>4885</v>
      </c>
      <c r="D705" s="4" t="s">
        <v>5947</v>
      </c>
      <c r="E705" s="15">
        <v>1949</v>
      </c>
      <c r="F705" s="10" t="s">
        <v>6172</v>
      </c>
      <c r="G705" s="4" t="s">
        <v>4977</v>
      </c>
      <c r="H705" s="6" t="s">
        <v>11</v>
      </c>
      <c r="I705" s="6" t="s">
        <v>1500</v>
      </c>
      <c r="J705" s="4">
        <v>0</v>
      </c>
      <c r="K705" s="4">
        <v>0</v>
      </c>
      <c r="L705" s="10" t="s">
        <v>6172</v>
      </c>
      <c r="M705" s="5" t="s">
        <v>1490</v>
      </c>
      <c r="N705" s="6" t="s">
        <v>3094</v>
      </c>
      <c r="O705" s="10" t="s">
        <v>6172</v>
      </c>
      <c r="P705" s="5" t="s">
        <v>1776</v>
      </c>
      <c r="Q705" s="10" t="s">
        <v>6172</v>
      </c>
      <c r="R705" s="10" t="s">
        <v>6172</v>
      </c>
      <c r="S705" s="10" t="s">
        <v>6172</v>
      </c>
      <c r="T705" s="10" t="s">
        <v>6172</v>
      </c>
      <c r="U705" s="10" t="s">
        <v>6172</v>
      </c>
      <c r="V705" s="10" t="s">
        <v>6172</v>
      </c>
    </row>
    <row r="706" spans="2:22" ht="38.25" x14ac:dyDescent="0.2">
      <c r="B706" s="6">
        <v>8911</v>
      </c>
      <c r="C706" s="4" t="s">
        <v>4886</v>
      </c>
      <c r="D706" s="4" t="s">
        <v>5947</v>
      </c>
      <c r="E706" s="13">
        <v>1949</v>
      </c>
      <c r="F706" s="10" t="s">
        <v>6172</v>
      </c>
      <c r="G706" s="4" t="s">
        <v>4985</v>
      </c>
      <c r="H706" s="6" t="s">
        <v>11</v>
      </c>
      <c r="I706" s="6" t="s">
        <v>1511</v>
      </c>
      <c r="J706" s="4">
        <v>0</v>
      </c>
      <c r="K706" s="4">
        <v>2</v>
      </c>
      <c r="L706" s="10" t="s">
        <v>6172</v>
      </c>
      <c r="M706" s="6" t="s">
        <v>3392</v>
      </c>
      <c r="N706" s="6" t="s">
        <v>3393</v>
      </c>
      <c r="O706" s="10" t="s">
        <v>6172</v>
      </c>
      <c r="P706" s="6" t="s">
        <v>1546</v>
      </c>
      <c r="Q706" s="10" t="s">
        <v>6172</v>
      </c>
      <c r="R706" s="10" t="s">
        <v>6172</v>
      </c>
      <c r="S706" s="10" t="s">
        <v>6172</v>
      </c>
      <c r="T706" s="10" t="s">
        <v>6172</v>
      </c>
      <c r="U706" s="10" t="s">
        <v>6172</v>
      </c>
      <c r="V706" s="10" t="s">
        <v>6172</v>
      </c>
    </row>
    <row r="707" spans="2:22" ht="216.75" x14ac:dyDescent="0.2">
      <c r="B707" s="9">
        <v>2835</v>
      </c>
      <c r="C707" s="8" t="s">
        <v>4873</v>
      </c>
      <c r="D707" s="4" t="s">
        <v>5947</v>
      </c>
      <c r="E707" s="10">
        <v>1950</v>
      </c>
      <c r="F707" s="10" t="s">
        <v>6172</v>
      </c>
      <c r="G707" s="4" t="s">
        <v>4959</v>
      </c>
      <c r="H707" s="6" t="s">
        <v>11</v>
      </c>
      <c r="I707" s="2" t="s">
        <v>35</v>
      </c>
      <c r="J707" s="4">
        <v>0</v>
      </c>
      <c r="K707" s="4">
        <v>1</v>
      </c>
      <c r="L707" s="10" t="s">
        <v>6172</v>
      </c>
      <c r="M707" s="10" t="s">
        <v>6172</v>
      </c>
      <c r="N707" s="2" t="s">
        <v>4857</v>
      </c>
      <c r="O707" s="2" t="s">
        <v>23</v>
      </c>
      <c r="P707" s="2" t="s">
        <v>36</v>
      </c>
      <c r="Q707" s="2" t="s">
        <v>37</v>
      </c>
      <c r="R707" s="2" t="s">
        <v>4912</v>
      </c>
      <c r="S707" s="2" t="s">
        <v>38</v>
      </c>
      <c r="T707" s="10" t="s">
        <v>6172</v>
      </c>
      <c r="U707" s="2" t="s">
        <v>39</v>
      </c>
      <c r="V707" s="10" t="s">
        <v>6172</v>
      </c>
    </row>
    <row r="708" spans="2:22" ht="51" x14ac:dyDescent="0.2">
      <c r="B708" s="5">
        <v>2937</v>
      </c>
      <c r="C708" s="4" t="s">
        <v>4870</v>
      </c>
      <c r="D708" s="4" t="s">
        <v>5947</v>
      </c>
      <c r="E708" s="15">
        <v>1950</v>
      </c>
      <c r="F708" s="10" t="s">
        <v>6172</v>
      </c>
      <c r="G708" s="4" t="s">
        <v>4977</v>
      </c>
      <c r="H708" s="6" t="s">
        <v>11</v>
      </c>
      <c r="I708" s="6" t="s">
        <v>1579</v>
      </c>
      <c r="J708" s="4">
        <v>0</v>
      </c>
      <c r="K708" s="4">
        <v>3</v>
      </c>
      <c r="L708" s="10" t="s">
        <v>6172</v>
      </c>
      <c r="M708" s="5" t="s">
        <v>3496</v>
      </c>
      <c r="N708" s="6" t="s">
        <v>3497</v>
      </c>
      <c r="O708" s="10" t="s">
        <v>6172</v>
      </c>
      <c r="P708" s="5" t="s">
        <v>460</v>
      </c>
      <c r="Q708" s="10" t="s">
        <v>6172</v>
      </c>
      <c r="R708" s="10" t="s">
        <v>6172</v>
      </c>
      <c r="S708" s="10" t="s">
        <v>6172</v>
      </c>
      <c r="T708" s="10" t="s">
        <v>6172</v>
      </c>
      <c r="U708" s="10" t="s">
        <v>6172</v>
      </c>
      <c r="V708" s="10" t="s">
        <v>6172</v>
      </c>
    </row>
    <row r="709" spans="2:22" ht="51" x14ac:dyDescent="0.2">
      <c r="B709" s="5">
        <v>2943</v>
      </c>
      <c r="C709" s="4" t="s">
        <v>4870</v>
      </c>
      <c r="D709" s="4" t="s">
        <v>5947</v>
      </c>
      <c r="E709" s="15">
        <v>1950</v>
      </c>
      <c r="F709" s="10" t="s">
        <v>6172</v>
      </c>
      <c r="G709" s="4" t="s">
        <v>4959</v>
      </c>
      <c r="H709" s="6" t="s">
        <v>11</v>
      </c>
      <c r="I709" s="6" t="s">
        <v>1500</v>
      </c>
      <c r="J709" s="4">
        <v>0</v>
      </c>
      <c r="K709" s="4">
        <v>0</v>
      </c>
      <c r="L709" s="10" t="s">
        <v>6172</v>
      </c>
      <c r="M709" s="5" t="s">
        <v>3500</v>
      </c>
      <c r="N709" s="6" t="s">
        <v>3501</v>
      </c>
      <c r="O709" s="10" t="s">
        <v>6172</v>
      </c>
      <c r="P709" s="5" t="s">
        <v>1488</v>
      </c>
      <c r="Q709" s="10" t="s">
        <v>6172</v>
      </c>
      <c r="R709" s="10" t="s">
        <v>6172</v>
      </c>
      <c r="S709" s="10" t="s">
        <v>6172</v>
      </c>
      <c r="T709" s="10" t="s">
        <v>6172</v>
      </c>
      <c r="U709" s="10" t="s">
        <v>6172</v>
      </c>
      <c r="V709" s="10" t="s">
        <v>6172</v>
      </c>
    </row>
    <row r="710" spans="2:22" ht="51" x14ac:dyDescent="0.2">
      <c r="B710" s="7">
        <v>768</v>
      </c>
      <c r="C710" s="4" t="s">
        <v>4876</v>
      </c>
      <c r="D710" s="4" t="s">
        <v>5947</v>
      </c>
      <c r="E710" s="16">
        <v>1950</v>
      </c>
      <c r="F710" s="10" t="s">
        <v>6172</v>
      </c>
      <c r="G710" s="7" t="s">
        <v>5845</v>
      </c>
      <c r="H710" s="7" t="s">
        <v>5846</v>
      </c>
      <c r="I710" s="7" t="s">
        <v>1705</v>
      </c>
      <c r="J710" s="4">
        <v>7</v>
      </c>
      <c r="K710" s="4">
        <v>0</v>
      </c>
      <c r="L710" s="10" t="s">
        <v>6172</v>
      </c>
      <c r="M710" s="7" t="s">
        <v>1706</v>
      </c>
      <c r="N710" s="7" t="s">
        <v>1707</v>
      </c>
      <c r="O710" s="10" t="s">
        <v>6172</v>
      </c>
      <c r="P710" s="7" t="s">
        <v>1708</v>
      </c>
      <c r="Q710" s="10" t="s">
        <v>6172</v>
      </c>
      <c r="R710" s="10" t="s">
        <v>6172</v>
      </c>
      <c r="S710" s="10" t="s">
        <v>6172</v>
      </c>
      <c r="T710" s="10" t="s">
        <v>6172</v>
      </c>
      <c r="U710" s="10" t="s">
        <v>6172</v>
      </c>
      <c r="V710" s="10" t="s">
        <v>6172</v>
      </c>
    </row>
    <row r="711" spans="2:22" ht="51" x14ac:dyDescent="0.2">
      <c r="B711" s="7">
        <v>3553</v>
      </c>
      <c r="C711" s="4" t="s">
        <v>4877</v>
      </c>
      <c r="D711" s="4" t="s">
        <v>5947</v>
      </c>
      <c r="E711" s="16">
        <v>1950</v>
      </c>
      <c r="F711" s="10" t="s">
        <v>6172</v>
      </c>
      <c r="G711" s="7" t="s">
        <v>5614</v>
      </c>
      <c r="H711" s="7" t="s">
        <v>11</v>
      </c>
      <c r="I711" s="7" t="s">
        <v>1714</v>
      </c>
      <c r="J711" s="4">
        <v>4</v>
      </c>
      <c r="K711" s="4">
        <v>1</v>
      </c>
      <c r="L711" s="10" t="s">
        <v>6172</v>
      </c>
      <c r="M711" s="7" t="s">
        <v>4237</v>
      </c>
      <c r="N711" s="7" t="s">
        <v>4238</v>
      </c>
      <c r="O711" s="10" t="s">
        <v>6172</v>
      </c>
      <c r="P711" s="7" t="s">
        <v>460</v>
      </c>
      <c r="Q711" s="10" t="s">
        <v>6172</v>
      </c>
      <c r="R711" s="10" t="s">
        <v>6172</v>
      </c>
      <c r="S711" s="10" t="s">
        <v>6172</v>
      </c>
      <c r="T711" s="10" t="s">
        <v>6172</v>
      </c>
      <c r="U711" s="10" t="s">
        <v>6172</v>
      </c>
      <c r="V711" s="10" t="s">
        <v>6172</v>
      </c>
    </row>
    <row r="712" spans="2:22" ht="51" x14ac:dyDescent="0.2">
      <c r="B712" s="7">
        <v>16672</v>
      </c>
      <c r="C712" s="4" t="s">
        <v>4877</v>
      </c>
      <c r="D712" s="4" t="s">
        <v>5947</v>
      </c>
      <c r="E712" s="16">
        <v>1950</v>
      </c>
      <c r="F712" s="10" t="s">
        <v>6172</v>
      </c>
      <c r="G712" s="7" t="s">
        <v>4475</v>
      </c>
      <c r="H712" s="7" t="s">
        <v>434</v>
      </c>
      <c r="I712" s="7" t="s">
        <v>2609</v>
      </c>
      <c r="J712" s="4">
        <v>5</v>
      </c>
      <c r="K712" s="4">
        <v>0</v>
      </c>
      <c r="L712" s="10" t="s">
        <v>6172</v>
      </c>
      <c r="M712" s="7" t="s">
        <v>1648</v>
      </c>
      <c r="N712" s="7" t="s">
        <v>4476</v>
      </c>
      <c r="O712" s="10" t="s">
        <v>6172</v>
      </c>
      <c r="P712" s="7" t="s">
        <v>1540</v>
      </c>
      <c r="Q712" s="10" t="s">
        <v>6172</v>
      </c>
      <c r="R712" s="10" t="s">
        <v>6172</v>
      </c>
      <c r="S712" s="10" t="s">
        <v>6172</v>
      </c>
      <c r="T712" s="10" t="s">
        <v>6172</v>
      </c>
      <c r="U712" s="10" t="s">
        <v>6172</v>
      </c>
      <c r="V712" s="10" t="s">
        <v>6172</v>
      </c>
    </row>
    <row r="713" spans="2:22" ht="38.25" x14ac:dyDescent="0.2">
      <c r="B713" s="6">
        <v>5029</v>
      </c>
      <c r="C713" s="4" t="s">
        <v>4878</v>
      </c>
      <c r="D713" s="4" t="s">
        <v>5947</v>
      </c>
      <c r="E713" s="13">
        <v>1950</v>
      </c>
      <c r="F713" s="10" t="s">
        <v>6172</v>
      </c>
      <c r="G713" s="4" t="s">
        <v>4968</v>
      </c>
      <c r="H713" s="6" t="s">
        <v>11</v>
      </c>
      <c r="I713" s="6" t="s">
        <v>1493</v>
      </c>
      <c r="J713" s="4">
        <v>0</v>
      </c>
      <c r="K713" s="4">
        <v>1</v>
      </c>
      <c r="L713" s="10" t="s">
        <v>6172</v>
      </c>
      <c r="M713" s="6" t="s">
        <v>2093</v>
      </c>
      <c r="N713" s="6" t="s">
        <v>2094</v>
      </c>
      <c r="O713" s="10" t="s">
        <v>6172</v>
      </c>
      <c r="P713" s="6" t="s">
        <v>1543</v>
      </c>
      <c r="Q713" s="10" t="s">
        <v>6172</v>
      </c>
      <c r="R713" s="10" t="s">
        <v>6172</v>
      </c>
      <c r="S713" s="10" t="s">
        <v>6172</v>
      </c>
      <c r="T713" s="10" t="s">
        <v>6172</v>
      </c>
      <c r="U713" s="10" t="s">
        <v>6172</v>
      </c>
      <c r="V713" s="10" t="s">
        <v>6172</v>
      </c>
    </row>
    <row r="714" spans="2:22" ht="38.25" x14ac:dyDescent="0.2">
      <c r="B714" s="5">
        <v>5039</v>
      </c>
      <c r="C714" s="4" t="s">
        <v>4870</v>
      </c>
      <c r="D714" s="4" t="s">
        <v>5947</v>
      </c>
      <c r="E714" s="15">
        <v>1951</v>
      </c>
      <c r="F714" s="10" t="s">
        <v>6172</v>
      </c>
      <c r="G714" s="10" t="s">
        <v>6172</v>
      </c>
      <c r="H714" s="6" t="s">
        <v>432</v>
      </c>
      <c r="I714" s="6" t="s">
        <v>1644</v>
      </c>
      <c r="J714" s="4">
        <v>0</v>
      </c>
      <c r="K714" s="4">
        <v>6</v>
      </c>
      <c r="L714" s="10" t="s">
        <v>6172</v>
      </c>
      <c r="M714" s="5" t="s">
        <v>1571</v>
      </c>
      <c r="N714" s="6" t="s">
        <v>3694</v>
      </c>
      <c r="O714" s="10" t="s">
        <v>6172</v>
      </c>
      <c r="P714" s="5" t="s">
        <v>1518</v>
      </c>
      <c r="Q714" s="10" t="s">
        <v>6172</v>
      </c>
      <c r="R714" s="10" t="s">
        <v>6172</v>
      </c>
      <c r="S714" s="10" t="s">
        <v>6172</v>
      </c>
      <c r="T714" s="10" t="s">
        <v>6172</v>
      </c>
      <c r="U714" s="10" t="s">
        <v>6172</v>
      </c>
      <c r="V714" s="10" t="s">
        <v>6172</v>
      </c>
    </row>
    <row r="715" spans="2:22" ht="51" x14ac:dyDescent="0.2">
      <c r="B715" s="7">
        <v>5065</v>
      </c>
      <c r="C715" s="4" t="s">
        <v>4877</v>
      </c>
      <c r="D715" s="4" t="s">
        <v>5947</v>
      </c>
      <c r="E715" s="16">
        <v>1951</v>
      </c>
      <c r="F715" s="10" t="s">
        <v>6172</v>
      </c>
      <c r="G715" s="7" t="s">
        <v>4280</v>
      </c>
      <c r="H715" s="7" t="s">
        <v>432</v>
      </c>
      <c r="I715" s="7" t="s">
        <v>1493</v>
      </c>
      <c r="J715" s="4">
        <v>0</v>
      </c>
      <c r="K715" s="4">
        <v>1</v>
      </c>
      <c r="L715" s="10" t="s">
        <v>6172</v>
      </c>
      <c r="M715" s="7" t="s">
        <v>2095</v>
      </c>
      <c r="N715" s="7" t="s">
        <v>4281</v>
      </c>
      <c r="O715" s="10" t="s">
        <v>6172</v>
      </c>
      <c r="P715" s="7" t="s">
        <v>1492</v>
      </c>
      <c r="Q715" s="10" t="s">
        <v>6172</v>
      </c>
      <c r="R715" s="10" t="s">
        <v>6172</v>
      </c>
      <c r="S715" s="10" t="s">
        <v>6172</v>
      </c>
      <c r="T715" s="10" t="s">
        <v>6172</v>
      </c>
      <c r="U715" s="10" t="s">
        <v>6172</v>
      </c>
      <c r="V715" s="10" t="s">
        <v>6172</v>
      </c>
    </row>
    <row r="716" spans="2:22" ht="51" x14ac:dyDescent="0.2">
      <c r="B716" s="6">
        <v>5024</v>
      </c>
      <c r="C716" s="4" t="s">
        <v>4878</v>
      </c>
      <c r="D716" s="4" t="s">
        <v>5947</v>
      </c>
      <c r="E716" s="13">
        <v>1951</v>
      </c>
      <c r="F716" s="10" t="s">
        <v>6172</v>
      </c>
      <c r="G716" s="4" t="s">
        <v>5329</v>
      </c>
      <c r="H716" s="6" t="s">
        <v>432</v>
      </c>
      <c r="I716" s="6" t="s">
        <v>2091</v>
      </c>
      <c r="J716" s="4">
        <v>9</v>
      </c>
      <c r="K716" s="4">
        <v>0</v>
      </c>
      <c r="L716" s="10" t="s">
        <v>6172</v>
      </c>
      <c r="M716" s="6" t="s">
        <v>1571</v>
      </c>
      <c r="N716" s="6" t="s">
        <v>2092</v>
      </c>
      <c r="O716" s="10" t="s">
        <v>6172</v>
      </c>
      <c r="P716" s="6" t="s">
        <v>1502</v>
      </c>
      <c r="Q716" s="10" t="s">
        <v>6172</v>
      </c>
      <c r="R716" s="10" t="s">
        <v>6172</v>
      </c>
      <c r="S716" s="10" t="s">
        <v>6172</v>
      </c>
      <c r="T716" s="10" t="s">
        <v>6172</v>
      </c>
      <c r="U716" s="10" t="s">
        <v>6172</v>
      </c>
      <c r="V716" s="10" t="s">
        <v>6172</v>
      </c>
    </row>
    <row r="717" spans="2:22" ht="38.25" x14ac:dyDescent="0.2">
      <c r="B717" s="6">
        <v>5023</v>
      </c>
      <c r="C717" s="4" t="s">
        <v>4880</v>
      </c>
      <c r="D717" s="4" t="s">
        <v>5947</v>
      </c>
      <c r="E717" s="13">
        <v>1950</v>
      </c>
      <c r="F717" s="10" t="s">
        <v>6172</v>
      </c>
      <c r="G717" s="10" t="s">
        <v>6172</v>
      </c>
      <c r="H717" s="6" t="s">
        <v>5413</v>
      </c>
      <c r="I717" s="6" t="s">
        <v>1532</v>
      </c>
      <c r="J717" s="4">
        <v>1</v>
      </c>
      <c r="K717" s="4">
        <v>1</v>
      </c>
      <c r="L717" s="10" t="s">
        <v>6172</v>
      </c>
      <c r="M717" s="6" t="s">
        <v>2095</v>
      </c>
      <c r="N717" s="6" t="s">
        <v>2755</v>
      </c>
      <c r="O717" s="10" t="s">
        <v>6172</v>
      </c>
      <c r="P717" s="6" t="s">
        <v>1488</v>
      </c>
      <c r="Q717" s="10" t="s">
        <v>6172</v>
      </c>
      <c r="R717" s="10" t="s">
        <v>6172</v>
      </c>
      <c r="S717" s="10" t="s">
        <v>6172</v>
      </c>
      <c r="T717" s="10" t="s">
        <v>6172</v>
      </c>
      <c r="U717" s="10" t="s">
        <v>6172</v>
      </c>
      <c r="V717" s="10" t="s">
        <v>6172</v>
      </c>
    </row>
    <row r="718" spans="2:22" ht="38.25" x14ac:dyDescent="0.2">
      <c r="B718" s="3">
        <v>5066</v>
      </c>
      <c r="C718" s="8" t="s">
        <v>4873</v>
      </c>
      <c r="D718" s="4" t="s">
        <v>5947</v>
      </c>
      <c r="E718" s="10">
        <v>1951</v>
      </c>
      <c r="F718" s="10" t="s">
        <v>6172</v>
      </c>
      <c r="G718" s="10" t="s">
        <v>6172</v>
      </c>
      <c r="H718" s="10" t="s">
        <v>6172</v>
      </c>
      <c r="I718" s="2" t="s">
        <v>833</v>
      </c>
      <c r="J718" s="4">
        <v>0</v>
      </c>
      <c r="K718" s="4">
        <v>5</v>
      </c>
      <c r="L718" s="10" t="s">
        <v>6172</v>
      </c>
      <c r="M718" s="10" t="s">
        <v>6172</v>
      </c>
      <c r="N718" s="2" t="s">
        <v>832</v>
      </c>
      <c r="O718" s="2" t="s">
        <v>322</v>
      </c>
      <c r="P718" s="2" t="s">
        <v>686</v>
      </c>
      <c r="Q718" s="2" t="s">
        <v>834</v>
      </c>
      <c r="R718" s="2" t="s">
        <v>835</v>
      </c>
      <c r="S718" s="2" t="s">
        <v>836</v>
      </c>
      <c r="T718" s="2" t="s">
        <v>837</v>
      </c>
      <c r="U718" s="2" t="s">
        <v>838</v>
      </c>
      <c r="V718" s="10" t="s">
        <v>6172</v>
      </c>
    </row>
    <row r="719" spans="2:22" ht="51" x14ac:dyDescent="0.2">
      <c r="B719" s="6">
        <v>5032</v>
      </c>
      <c r="C719" s="4" t="s">
        <v>4878</v>
      </c>
      <c r="D719" s="4" t="s">
        <v>5947</v>
      </c>
      <c r="E719" s="13">
        <v>1951</v>
      </c>
      <c r="F719" s="10" t="s">
        <v>6172</v>
      </c>
      <c r="G719" s="4" t="s">
        <v>5260</v>
      </c>
      <c r="H719" s="6" t="s">
        <v>432</v>
      </c>
      <c r="I719" s="6" t="s">
        <v>1579</v>
      </c>
      <c r="J719" s="4">
        <v>0</v>
      </c>
      <c r="K719" s="4">
        <v>3</v>
      </c>
      <c r="L719" s="10" t="s">
        <v>6172</v>
      </c>
      <c r="M719" s="6" t="s">
        <v>2095</v>
      </c>
      <c r="N719" s="6" t="s">
        <v>2096</v>
      </c>
      <c r="O719" s="10" t="s">
        <v>6172</v>
      </c>
      <c r="P719" s="6" t="s">
        <v>460</v>
      </c>
      <c r="Q719" s="10" t="s">
        <v>6172</v>
      </c>
      <c r="R719" s="10" t="s">
        <v>6172</v>
      </c>
      <c r="S719" s="10" t="s">
        <v>6172</v>
      </c>
      <c r="T719" s="10" t="s">
        <v>6172</v>
      </c>
      <c r="U719" s="10" t="s">
        <v>6172</v>
      </c>
      <c r="V719" s="10" t="s">
        <v>6172</v>
      </c>
    </row>
    <row r="720" spans="2:22" ht="51" x14ac:dyDescent="0.2">
      <c r="B720" s="5">
        <v>5041</v>
      </c>
      <c r="C720" s="4" t="s">
        <v>4870</v>
      </c>
      <c r="D720" s="4" t="s">
        <v>5947</v>
      </c>
      <c r="E720" s="15">
        <v>1951</v>
      </c>
      <c r="F720" s="10" t="s">
        <v>6172</v>
      </c>
      <c r="G720" s="10" t="s">
        <v>6172</v>
      </c>
      <c r="H720" s="6" t="s">
        <v>11</v>
      </c>
      <c r="I720" s="6" t="s">
        <v>1511</v>
      </c>
      <c r="J720" s="4">
        <v>0</v>
      </c>
      <c r="K720" s="4">
        <v>2</v>
      </c>
      <c r="L720" s="10" t="s">
        <v>6172</v>
      </c>
      <c r="M720" s="5" t="s">
        <v>3655</v>
      </c>
      <c r="N720" s="6" t="s">
        <v>3695</v>
      </c>
      <c r="O720" s="10" t="s">
        <v>6172</v>
      </c>
      <c r="P720" s="5" t="s">
        <v>1543</v>
      </c>
      <c r="Q720" s="10" t="s">
        <v>6172</v>
      </c>
      <c r="R720" s="10" t="s">
        <v>6172</v>
      </c>
      <c r="S720" s="10" t="s">
        <v>6172</v>
      </c>
      <c r="T720" s="10" t="s">
        <v>6172</v>
      </c>
      <c r="U720" s="10" t="s">
        <v>6172</v>
      </c>
      <c r="V720" s="10" t="s">
        <v>6172</v>
      </c>
    </row>
    <row r="721" spans="2:22" ht="38.25" x14ac:dyDescent="0.2">
      <c r="B721" s="7">
        <v>5062</v>
      </c>
      <c r="C721" s="4" t="s">
        <v>4871</v>
      </c>
      <c r="D721" s="4" t="s">
        <v>5947</v>
      </c>
      <c r="E721" s="16">
        <v>1952</v>
      </c>
      <c r="F721" s="10" t="s">
        <v>6172</v>
      </c>
      <c r="G721" s="4" t="s">
        <v>4968</v>
      </c>
      <c r="H721" s="6" t="s">
        <v>11</v>
      </c>
      <c r="I721" s="7" t="s">
        <v>1493</v>
      </c>
      <c r="J721" s="4">
        <v>0</v>
      </c>
      <c r="K721" s="4">
        <v>1</v>
      </c>
      <c r="L721" s="10" t="s">
        <v>6172</v>
      </c>
      <c r="M721" s="7" t="s">
        <v>1550</v>
      </c>
      <c r="N721" s="7" t="s">
        <v>1551</v>
      </c>
      <c r="O721" s="7" t="s">
        <v>5999</v>
      </c>
      <c r="P721" s="7" t="s">
        <v>6019</v>
      </c>
      <c r="Q721" s="7" t="s">
        <v>6020</v>
      </c>
      <c r="R721" s="7" t="s">
        <v>460</v>
      </c>
      <c r="S721" s="7" t="s">
        <v>6021</v>
      </c>
      <c r="T721" s="7" t="s">
        <v>6006</v>
      </c>
      <c r="U721" s="7" t="s">
        <v>6022</v>
      </c>
      <c r="V721" s="10" t="s">
        <v>6172</v>
      </c>
    </row>
    <row r="722" spans="2:22" ht="38.25" x14ac:dyDescent="0.2">
      <c r="B722" s="6">
        <v>5028</v>
      </c>
      <c r="C722" s="4" t="s">
        <v>4880</v>
      </c>
      <c r="D722" s="4" t="s">
        <v>5947</v>
      </c>
      <c r="E722" s="13">
        <v>1951</v>
      </c>
      <c r="F722" s="10" t="s">
        <v>6172</v>
      </c>
      <c r="G722" s="4" t="s">
        <v>5277</v>
      </c>
      <c r="H722" s="6" t="s">
        <v>432</v>
      </c>
      <c r="I722" s="6" t="s">
        <v>1500</v>
      </c>
      <c r="J722" s="4">
        <v>0</v>
      </c>
      <c r="K722" s="4">
        <v>0</v>
      </c>
      <c r="L722" s="10" t="s">
        <v>6172</v>
      </c>
      <c r="M722" s="6" t="s">
        <v>2095</v>
      </c>
      <c r="N722" s="6" t="s">
        <v>2756</v>
      </c>
      <c r="O722" s="10" t="s">
        <v>6172</v>
      </c>
      <c r="P722" s="6" t="s">
        <v>460</v>
      </c>
      <c r="Q722" s="10" t="s">
        <v>6172</v>
      </c>
      <c r="R722" s="10" t="s">
        <v>6172</v>
      </c>
      <c r="S722" s="10" t="s">
        <v>6172</v>
      </c>
      <c r="T722" s="10" t="s">
        <v>6172</v>
      </c>
      <c r="U722" s="10" t="s">
        <v>6172</v>
      </c>
      <c r="V722" s="10" t="s">
        <v>6172</v>
      </c>
    </row>
    <row r="723" spans="2:22" ht="38.25" x14ac:dyDescent="0.2">
      <c r="B723" s="7">
        <v>7935</v>
      </c>
      <c r="C723" s="4" t="s">
        <v>4875</v>
      </c>
      <c r="D723" s="4" t="s">
        <v>5947</v>
      </c>
      <c r="E723" s="16">
        <v>1951</v>
      </c>
      <c r="F723" s="10" t="s">
        <v>6172</v>
      </c>
      <c r="G723" s="4" t="s">
        <v>4985</v>
      </c>
      <c r="H723" s="6" t="s">
        <v>11</v>
      </c>
      <c r="I723" s="7" t="s">
        <v>1493</v>
      </c>
      <c r="J723" s="4">
        <v>0</v>
      </c>
      <c r="K723" s="4">
        <v>1</v>
      </c>
      <c r="L723" s="10" t="s">
        <v>6172</v>
      </c>
      <c r="M723" s="7" t="s">
        <v>1569</v>
      </c>
      <c r="N723" s="7" t="s">
        <v>4012</v>
      </c>
      <c r="O723" s="10" t="s">
        <v>6172</v>
      </c>
      <c r="P723" s="7" t="s">
        <v>1823</v>
      </c>
      <c r="Q723" s="10" t="s">
        <v>6172</v>
      </c>
      <c r="R723" s="10" t="s">
        <v>6172</v>
      </c>
      <c r="S723" s="10" t="s">
        <v>6172</v>
      </c>
      <c r="T723" s="10" t="s">
        <v>6172</v>
      </c>
      <c r="U723" s="10" t="s">
        <v>6172</v>
      </c>
      <c r="V723" s="10" t="s">
        <v>6172</v>
      </c>
    </row>
    <row r="724" spans="2:22" ht="38.25" x14ac:dyDescent="0.2">
      <c r="B724" s="7">
        <v>3108</v>
      </c>
      <c r="C724" s="4" t="s">
        <v>4877</v>
      </c>
      <c r="D724" s="4" t="s">
        <v>5947</v>
      </c>
      <c r="E724" s="16">
        <v>1951</v>
      </c>
      <c r="F724" s="10" t="s">
        <v>6172</v>
      </c>
      <c r="G724" s="7" t="s">
        <v>5776</v>
      </c>
      <c r="H724" s="7" t="s">
        <v>11</v>
      </c>
      <c r="I724" s="7" t="s">
        <v>1500</v>
      </c>
      <c r="J724" s="4">
        <v>0</v>
      </c>
      <c r="K724" s="4">
        <v>0</v>
      </c>
      <c r="L724" s="10" t="s">
        <v>6172</v>
      </c>
      <c r="M724" s="7" t="s">
        <v>1983</v>
      </c>
      <c r="N724" s="7" t="s">
        <v>4225</v>
      </c>
      <c r="O724" s="10" t="s">
        <v>6172</v>
      </c>
      <c r="P724" s="7" t="s">
        <v>460</v>
      </c>
      <c r="Q724" s="10" t="s">
        <v>6172</v>
      </c>
      <c r="R724" s="10" t="s">
        <v>6172</v>
      </c>
      <c r="S724" s="10" t="s">
        <v>6172</v>
      </c>
      <c r="T724" s="10" t="s">
        <v>6172</v>
      </c>
      <c r="U724" s="10" t="s">
        <v>6172</v>
      </c>
      <c r="V724" s="10" t="s">
        <v>6172</v>
      </c>
    </row>
    <row r="725" spans="2:22" ht="51" x14ac:dyDescent="0.2">
      <c r="B725" s="7">
        <v>3109</v>
      </c>
      <c r="C725" s="4" t="s">
        <v>4877</v>
      </c>
      <c r="D725" s="4" t="s">
        <v>5947</v>
      </c>
      <c r="E725" s="16">
        <v>1951</v>
      </c>
      <c r="F725" s="10" t="s">
        <v>6172</v>
      </c>
      <c r="G725" s="7" t="s">
        <v>5624</v>
      </c>
      <c r="H725" s="7" t="s">
        <v>11</v>
      </c>
      <c r="I725" s="7" t="s">
        <v>1511</v>
      </c>
      <c r="J725" s="4">
        <v>0</v>
      </c>
      <c r="K725" s="4">
        <v>2</v>
      </c>
      <c r="L725" s="10" t="s">
        <v>6172</v>
      </c>
      <c r="M725" s="7" t="s">
        <v>1965</v>
      </c>
      <c r="N725" s="7" t="s">
        <v>4226</v>
      </c>
      <c r="O725" s="10" t="s">
        <v>6172</v>
      </c>
      <c r="P725" s="7" t="s">
        <v>1488</v>
      </c>
      <c r="Q725" s="10" t="s">
        <v>6172</v>
      </c>
      <c r="R725" s="10" t="s">
        <v>6172</v>
      </c>
      <c r="S725" s="10" t="s">
        <v>6172</v>
      </c>
      <c r="T725" s="10" t="s">
        <v>6172</v>
      </c>
      <c r="U725" s="10" t="s">
        <v>6172</v>
      </c>
      <c r="V725" s="10" t="s">
        <v>6172</v>
      </c>
    </row>
    <row r="726" spans="2:22" ht="38.25" x14ac:dyDescent="0.2">
      <c r="B726" s="7">
        <v>3110</v>
      </c>
      <c r="C726" s="4" t="s">
        <v>4877</v>
      </c>
      <c r="D726" s="4" t="s">
        <v>5947</v>
      </c>
      <c r="E726" s="16">
        <v>1951</v>
      </c>
      <c r="F726" s="10" t="s">
        <v>6172</v>
      </c>
      <c r="G726" s="7" t="s">
        <v>5624</v>
      </c>
      <c r="H726" s="7" t="s">
        <v>11</v>
      </c>
      <c r="I726" s="7" t="s">
        <v>1500</v>
      </c>
      <c r="J726" s="4">
        <v>0</v>
      </c>
      <c r="K726" s="4">
        <v>0</v>
      </c>
      <c r="L726" s="10" t="s">
        <v>6172</v>
      </c>
      <c r="M726" s="7" t="s">
        <v>1516</v>
      </c>
      <c r="N726" s="7" t="s">
        <v>4227</v>
      </c>
      <c r="O726" s="10" t="s">
        <v>6172</v>
      </c>
      <c r="P726" s="7" t="s">
        <v>1488</v>
      </c>
      <c r="Q726" s="10" t="s">
        <v>6172</v>
      </c>
      <c r="R726" s="10" t="s">
        <v>6172</v>
      </c>
      <c r="S726" s="10" t="s">
        <v>6172</v>
      </c>
      <c r="T726" s="10" t="s">
        <v>6172</v>
      </c>
      <c r="U726" s="10" t="s">
        <v>6172</v>
      </c>
      <c r="V726" s="10" t="s">
        <v>6172</v>
      </c>
    </row>
    <row r="727" spans="2:22" ht="38.25" x14ac:dyDescent="0.2">
      <c r="B727" s="7">
        <v>3563</v>
      </c>
      <c r="C727" s="4" t="s">
        <v>4877</v>
      </c>
      <c r="D727" s="4" t="s">
        <v>5947</v>
      </c>
      <c r="E727" s="16">
        <v>1951</v>
      </c>
      <c r="F727" s="10" t="s">
        <v>6172</v>
      </c>
      <c r="G727" s="7" t="s">
        <v>4239</v>
      </c>
      <c r="H727" s="7" t="s">
        <v>11</v>
      </c>
      <c r="I727" s="7" t="s">
        <v>1532</v>
      </c>
      <c r="J727" s="4">
        <v>1</v>
      </c>
      <c r="K727" s="4">
        <v>1</v>
      </c>
      <c r="L727" s="10" t="s">
        <v>6172</v>
      </c>
      <c r="M727" s="7" t="s">
        <v>2006</v>
      </c>
      <c r="N727" s="7" t="s">
        <v>4240</v>
      </c>
      <c r="O727" s="10" t="s">
        <v>6172</v>
      </c>
      <c r="P727" s="7" t="s">
        <v>460</v>
      </c>
      <c r="Q727" s="10" t="s">
        <v>6172</v>
      </c>
      <c r="R727" s="10" t="s">
        <v>6172</v>
      </c>
      <c r="S727" s="10" t="s">
        <v>6172</v>
      </c>
      <c r="T727" s="10" t="s">
        <v>6172</v>
      </c>
      <c r="U727" s="10" t="s">
        <v>6172</v>
      </c>
      <c r="V727" s="10" t="s">
        <v>6172</v>
      </c>
    </row>
    <row r="728" spans="2:22" ht="51" x14ac:dyDescent="0.2">
      <c r="B728" s="6">
        <v>5056</v>
      </c>
      <c r="C728" s="4" t="s">
        <v>4882</v>
      </c>
      <c r="D728" s="4" t="s">
        <v>5947</v>
      </c>
      <c r="E728" s="13">
        <v>1951</v>
      </c>
      <c r="F728" s="10" t="s">
        <v>6172</v>
      </c>
      <c r="G728" s="4" t="s">
        <v>5202</v>
      </c>
      <c r="H728" s="6" t="s">
        <v>432</v>
      </c>
      <c r="I728" s="6" t="s">
        <v>2356</v>
      </c>
      <c r="J728" s="4">
        <v>1</v>
      </c>
      <c r="K728" s="4">
        <v>5</v>
      </c>
      <c r="L728" s="10" t="s">
        <v>6172</v>
      </c>
      <c r="M728" s="6" t="s">
        <v>2106</v>
      </c>
      <c r="N728" s="6" t="s">
        <v>2943</v>
      </c>
      <c r="O728" s="10" t="s">
        <v>6172</v>
      </c>
      <c r="P728" s="6" t="s">
        <v>1669</v>
      </c>
      <c r="Q728" s="10" t="s">
        <v>6172</v>
      </c>
      <c r="R728" s="10" t="s">
        <v>6172</v>
      </c>
      <c r="S728" s="10" t="s">
        <v>6172</v>
      </c>
      <c r="T728" s="10" t="s">
        <v>6172</v>
      </c>
      <c r="U728" s="10" t="s">
        <v>6172</v>
      </c>
      <c r="V728" s="10" t="s">
        <v>6172</v>
      </c>
    </row>
    <row r="729" spans="2:22" ht="38.25" x14ac:dyDescent="0.2">
      <c r="B729" s="7">
        <v>8002</v>
      </c>
      <c r="C729" s="4" t="s">
        <v>4877</v>
      </c>
      <c r="D729" s="4" t="s">
        <v>5947</v>
      </c>
      <c r="E729" s="16">
        <v>1951</v>
      </c>
      <c r="F729" s="10" t="s">
        <v>6172</v>
      </c>
      <c r="G729" s="7" t="s">
        <v>4170</v>
      </c>
      <c r="H729" s="7" t="s">
        <v>11</v>
      </c>
      <c r="I729" s="7" t="s">
        <v>1700</v>
      </c>
      <c r="J729" s="4">
        <v>0</v>
      </c>
      <c r="K729" s="4">
        <v>4</v>
      </c>
      <c r="L729" s="10" t="s">
        <v>6172</v>
      </c>
      <c r="M729" s="7" t="s">
        <v>1623</v>
      </c>
      <c r="N729" s="7" t="s">
        <v>4337</v>
      </c>
      <c r="O729" s="10" t="s">
        <v>6172</v>
      </c>
      <c r="P729" s="7" t="s">
        <v>1750</v>
      </c>
      <c r="Q729" s="10" t="s">
        <v>6172</v>
      </c>
      <c r="R729" s="10" t="s">
        <v>6172</v>
      </c>
      <c r="S729" s="10" t="s">
        <v>6172</v>
      </c>
      <c r="T729" s="10" t="s">
        <v>6172</v>
      </c>
      <c r="U729" s="10" t="s">
        <v>6172</v>
      </c>
      <c r="V729" s="10" t="s">
        <v>6172</v>
      </c>
    </row>
    <row r="730" spans="2:22" ht="51" x14ac:dyDescent="0.2">
      <c r="B730" s="6">
        <v>2841</v>
      </c>
      <c r="C730" s="4" t="s">
        <v>4878</v>
      </c>
      <c r="D730" s="4" t="s">
        <v>5947</v>
      </c>
      <c r="E730" s="13">
        <v>1951</v>
      </c>
      <c r="F730" s="10" t="s">
        <v>6172</v>
      </c>
      <c r="G730" s="4" t="s">
        <v>4977</v>
      </c>
      <c r="H730" s="6" t="s">
        <v>11</v>
      </c>
      <c r="I730" s="6" t="s">
        <v>1532</v>
      </c>
      <c r="J730" s="4">
        <v>1</v>
      </c>
      <c r="K730" s="4">
        <v>1</v>
      </c>
      <c r="L730" s="10" t="s">
        <v>6172</v>
      </c>
      <c r="M730" s="6" t="s">
        <v>1893</v>
      </c>
      <c r="N730" s="6" t="s">
        <v>1894</v>
      </c>
      <c r="O730" s="10" t="s">
        <v>6172</v>
      </c>
      <c r="P730" s="6" t="s">
        <v>460</v>
      </c>
      <c r="Q730" s="10" t="s">
        <v>6172</v>
      </c>
      <c r="R730" s="10" t="s">
        <v>6172</v>
      </c>
      <c r="S730" s="10" t="s">
        <v>6172</v>
      </c>
      <c r="T730" s="10" t="s">
        <v>6172</v>
      </c>
      <c r="U730" s="10" t="s">
        <v>6172</v>
      </c>
      <c r="V730" s="10" t="s">
        <v>6172</v>
      </c>
    </row>
    <row r="731" spans="2:22" ht="38.25" x14ac:dyDescent="0.2">
      <c r="B731" s="6">
        <v>3039</v>
      </c>
      <c r="C731" s="4" t="s">
        <v>4878</v>
      </c>
      <c r="D731" s="4" t="s">
        <v>5947</v>
      </c>
      <c r="E731" s="13">
        <v>1951</v>
      </c>
      <c r="F731" s="10" t="s">
        <v>6172</v>
      </c>
      <c r="G731" s="4" t="s">
        <v>4968</v>
      </c>
      <c r="H731" s="6" t="s">
        <v>11</v>
      </c>
      <c r="I731" s="6" t="s">
        <v>1493</v>
      </c>
      <c r="J731" s="4">
        <v>0</v>
      </c>
      <c r="K731" s="4">
        <v>1</v>
      </c>
      <c r="L731" s="10" t="s">
        <v>6172</v>
      </c>
      <c r="M731" s="6" t="s">
        <v>1904</v>
      </c>
      <c r="N731" s="6" t="s">
        <v>1959</v>
      </c>
      <c r="O731" s="10" t="s">
        <v>6172</v>
      </c>
      <c r="P731" s="6" t="s">
        <v>460</v>
      </c>
      <c r="Q731" s="10" t="s">
        <v>6172</v>
      </c>
      <c r="R731" s="10" t="s">
        <v>6172</v>
      </c>
      <c r="S731" s="10" t="s">
        <v>6172</v>
      </c>
      <c r="T731" s="10" t="s">
        <v>6172</v>
      </c>
      <c r="U731" s="10" t="s">
        <v>6172</v>
      </c>
      <c r="V731" s="10" t="s">
        <v>6172</v>
      </c>
    </row>
    <row r="732" spans="2:22" ht="51" x14ac:dyDescent="0.2">
      <c r="B732" s="7">
        <v>5040</v>
      </c>
      <c r="C732" s="4" t="s">
        <v>4883</v>
      </c>
      <c r="D732" s="4" t="s">
        <v>5947</v>
      </c>
      <c r="E732" s="16">
        <v>1951</v>
      </c>
      <c r="F732" s="10" t="s">
        <v>6172</v>
      </c>
      <c r="G732" s="4" t="s">
        <v>5247</v>
      </c>
      <c r="H732" s="6" t="s">
        <v>432</v>
      </c>
      <c r="I732" s="7" t="s">
        <v>2259</v>
      </c>
      <c r="J732" s="4">
        <v>5</v>
      </c>
      <c r="K732" s="4">
        <v>5</v>
      </c>
      <c r="L732" s="10" t="s">
        <v>6172</v>
      </c>
      <c r="M732" s="7" t="s">
        <v>2106</v>
      </c>
      <c r="N732" s="7" t="s">
        <v>4596</v>
      </c>
      <c r="O732" s="10" t="s">
        <v>6172</v>
      </c>
      <c r="P732" s="7" t="s">
        <v>1488</v>
      </c>
      <c r="Q732" s="10" t="s">
        <v>6172</v>
      </c>
      <c r="R732" s="10" t="s">
        <v>6172</v>
      </c>
      <c r="S732" s="10" t="s">
        <v>6172</v>
      </c>
      <c r="T732" s="10" t="s">
        <v>6172</v>
      </c>
      <c r="U732" s="10" t="s">
        <v>6172</v>
      </c>
      <c r="V732" s="10" t="s">
        <v>6172</v>
      </c>
    </row>
    <row r="733" spans="2:22" ht="51" x14ac:dyDescent="0.2">
      <c r="B733" s="5">
        <v>5035</v>
      </c>
      <c r="C733" s="4" t="s">
        <v>4885</v>
      </c>
      <c r="D733" s="4" t="s">
        <v>5947</v>
      </c>
      <c r="E733" s="15">
        <v>1951</v>
      </c>
      <c r="F733" s="10" t="s">
        <v>6172</v>
      </c>
      <c r="G733" s="4" t="s">
        <v>5156</v>
      </c>
      <c r="H733" s="6" t="s">
        <v>432</v>
      </c>
      <c r="I733" s="6" t="s">
        <v>1511</v>
      </c>
      <c r="J733" s="4">
        <v>0</v>
      </c>
      <c r="K733" s="4">
        <v>2</v>
      </c>
      <c r="L733" s="10" t="s">
        <v>6172</v>
      </c>
      <c r="M733" s="10" t="s">
        <v>6172</v>
      </c>
      <c r="N733" s="6" t="s">
        <v>3165</v>
      </c>
      <c r="O733" s="10" t="s">
        <v>6172</v>
      </c>
      <c r="P733" s="5" t="s">
        <v>1492</v>
      </c>
      <c r="Q733" s="10" t="s">
        <v>6172</v>
      </c>
      <c r="R733" s="10" t="s">
        <v>6172</v>
      </c>
      <c r="S733" s="10" t="s">
        <v>6172</v>
      </c>
      <c r="T733" s="10" t="s">
        <v>6172</v>
      </c>
      <c r="U733" s="10" t="s">
        <v>6172</v>
      </c>
      <c r="V733" s="10" t="s">
        <v>6172</v>
      </c>
    </row>
    <row r="734" spans="2:22" ht="38.25" x14ac:dyDescent="0.2">
      <c r="B734" s="6">
        <v>2292</v>
      </c>
      <c r="C734" s="4" t="s">
        <v>4880</v>
      </c>
      <c r="D734" s="4" t="s">
        <v>5947</v>
      </c>
      <c r="E734" s="13">
        <v>1951</v>
      </c>
      <c r="F734" s="10" t="s">
        <v>6172</v>
      </c>
      <c r="G734" s="10" t="s">
        <v>6172</v>
      </c>
      <c r="H734" s="6" t="s">
        <v>5411</v>
      </c>
      <c r="I734" s="6" t="s">
        <v>2684</v>
      </c>
      <c r="J734" s="4">
        <v>13</v>
      </c>
      <c r="K734" s="4">
        <v>200</v>
      </c>
      <c r="L734" s="10" t="s">
        <v>6172</v>
      </c>
      <c r="M734" s="6" t="s">
        <v>1648</v>
      </c>
      <c r="N734" s="6" t="s">
        <v>2685</v>
      </c>
      <c r="O734" s="10" t="s">
        <v>6172</v>
      </c>
      <c r="P734" s="6" t="s">
        <v>1525</v>
      </c>
      <c r="Q734" s="10" t="s">
        <v>6172</v>
      </c>
      <c r="R734" s="10" t="s">
        <v>6172</v>
      </c>
      <c r="S734" s="10" t="s">
        <v>6172</v>
      </c>
      <c r="T734" s="10" t="s">
        <v>6172</v>
      </c>
      <c r="U734" s="10" t="s">
        <v>6172</v>
      </c>
      <c r="V734" s="10" t="s">
        <v>6172</v>
      </c>
    </row>
    <row r="735" spans="2:22" ht="51" x14ac:dyDescent="0.2">
      <c r="B735" s="6">
        <v>3555</v>
      </c>
      <c r="C735" s="4" t="s">
        <v>4880</v>
      </c>
      <c r="D735" s="4" t="s">
        <v>5947</v>
      </c>
      <c r="E735" s="13">
        <v>1951</v>
      </c>
      <c r="F735" s="10" t="s">
        <v>6172</v>
      </c>
      <c r="G735" s="4" t="s">
        <v>4985</v>
      </c>
      <c r="H735" s="6" t="s">
        <v>11</v>
      </c>
      <c r="I735" s="6" t="s">
        <v>1553</v>
      </c>
      <c r="J735" s="4">
        <v>2</v>
      </c>
      <c r="K735" s="4">
        <v>0</v>
      </c>
      <c r="L735" s="10" t="s">
        <v>6172</v>
      </c>
      <c r="M735" s="6" t="s">
        <v>1494</v>
      </c>
      <c r="N735" s="6" t="s">
        <v>2705</v>
      </c>
      <c r="O735" s="10" t="s">
        <v>6172</v>
      </c>
      <c r="P735" s="6" t="s">
        <v>1492</v>
      </c>
      <c r="Q735" s="10" t="s">
        <v>6172</v>
      </c>
      <c r="R735" s="10" t="s">
        <v>6172</v>
      </c>
      <c r="S735" s="10" t="s">
        <v>6172</v>
      </c>
      <c r="T735" s="10" t="s">
        <v>6172</v>
      </c>
      <c r="U735" s="10" t="s">
        <v>6172</v>
      </c>
      <c r="V735" s="10" t="s">
        <v>6172</v>
      </c>
    </row>
    <row r="736" spans="2:22" ht="51" x14ac:dyDescent="0.2">
      <c r="B736" s="9">
        <v>5089</v>
      </c>
      <c r="C736" s="8" t="s">
        <v>4873</v>
      </c>
      <c r="D736" s="4" t="s">
        <v>5947</v>
      </c>
      <c r="E736" s="10">
        <v>1952</v>
      </c>
      <c r="F736" s="10" t="s">
        <v>6172</v>
      </c>
      <c r="G736" s="9" t="s">
        <v>4863</v>
      </c>
      <c r="H736" s="9" t="s">
        <v>432</v>
      </c>
      <c r="I736" s="2" t="s">
        <v>79</v>
      </c>
      <c r="J736" s="4">
        <v>0</v>
      </c>
      <c r="K736" s="4">
        <v>3</v>
      </c>
      <c r="L736" s="10" t="s">
        <v>6172</v>
      </c>
      <c r="M736" s="10" t="s">
        <v>6172</v>
      </c>
      <c r="N736" s="2" t="s">
        <v>449</v>
      </c>
      <c r="O736" s="2" t="s">
        <v>23</v>
      </c>
      <c r="P736" s="2" t="s">
        <v>80</v>
      </c>
      <c r="Q736" s="2" t="s">
        <v>81</v>
      </c>
      <c r="R736" s="2" t="s">
        <v>82</v>
      </c>
      <c r="S736" s="2" t="s">
        <v>83</v>
      </c>
      <c r="T736" s="2" t="s">
        <v>84</v>
      </c>
      <c r="U736" s="2" t="s">
        <v>85</v>
      </c>
      <c r="V736" s="10" t="s">
        <v>6172</v>
      </c>
    </row>
    <row r="737" spans="2:22" ht="51" x14ac:dyDescent="0.2">
      <c r="B737" s="5">
        <v>5072</v>
      </c>
      <c r="C737" s="4" t="s">
        <v>4870</v>
      </c>
      <c r="D737" s="4" t="s">
        <v>5947</v>
      </c>
      <c r="E737" s="15">
        <v>1952</v>
      </c>
      <c r="F737" s="10" t="s">
        <v>6172</v>
      </c>
      <c r="G737" s="4" t="s">
        <v>15</v>
      </c>
      <c r="H737" s="6" t="s">
        <v>432</v>
      </c>
      <c r="I737" s="6" t="s">
        <v>1547</v>
      </c>
      <c r="J737" s="4">
        <v>1</v>
      </c>
      <c r="K737" s="4">
        <v>2</v>
      </c>
      <c r="L737" s="10" t="s">
        <v>6172</v>
      </c>
      <c r="M737" s="5" t="s">
        <v>3696</v>
      </c>
      <c r="N737" s="6" t="s">
        <v>3697</v>
      </c>
      <c r="O737" s="10" t="s">
        <v>6172</v>
      </c>
      <c r="P737" s="5" t="s">
        <v>1525</v>
      </c>
      <c r="Q737" s="10" t="s">
        <v>6172</v>
      </c>
      <c r="R737" s="10" t="s">
        <v>6172</v>
      </c>
      <c r="S737" s="10" t="s">
        <v>6172</v>
      </c>
      <c r="T737" s="10" t="s">
        <v>6172</v>
      </c>
      <c r="U737" s="10" t="s">
        <v>6172</v>
      </c>
      <c r="V737" s="10" t="s">
        <v>6172</v>
      </c>
    </row>
    <row r="738" spans="2:22" ht="38.25" x14ac:dyDescent="0.2">
      <c r="B738" s="6">
        <v>779</v>
      </c>
      <c r="C738" s="4" t="s">
        <v>4878</v>
      </c>
      <c r="D738" s="4" t="s">
        <v>5947</v>
      </c>
      <c r="E738" s="13">
        <v>1952</v>
      </c>
      <c r="F738" s="10" t="s">
        <v>6172</v>
      </c>
      <c r="G738" s="4" t="s">
        <v>5392</v>
      </c>
      <c r="H738" s="6" t="s">
        <v>432</v>
      </c>
      <c r="I738" s="6" t="s">
        <v>1658</v>
      </c>
      <c r="J738" s="4">
        <v>4</v>
      </c>
      <c r="K738" s="4">
        <v>0</v>
      </c>
      <c r="L738" s="10" t="s">
        <v>6172</v>
      </c>
      <c r="M738" s="6" t="s">
        <v>1805</v>
      </c>
      <c r="N738" s="6" t="s">
        <v>1806</v>
      </c>
      <c r="O738" s="10" t="s">
        <v>6172</v>
      </c>
      <c r="P738" s="6" t="s">
        <v>460</v>
      </c>
      <c r="Q738" s="10" t="s">
        <v>6172</v>
      </c>
      <c r="R738" s="10" t="s">
        <v>6172</v>
      </c>
      <c r="S738" s="10" t="s">
        <v>6172</v>
      </c>
      <c r="T738" s="10" t="s">
        <v>6172</v>
      </c>
      <c r="U738" s="10" t="s">
        <v>6172</v>
      </c>
      <c r="V738" s="10" t="s">
        <v>6172</v>
      </c>
    </row>
    <row r="739" spans="2:22" ht="51" x14ac:dyDescent="0.2">
      <c r="B739" s="6">
        <v>5068</v>
      </c>
      <c r="C739" s="4" t="s">
        <v>4878</v>
      </c>
      <c r="D739" s="4" t="s">
        <v>5947</v>
      </c>
      <c r="E739" s="13">
        <v>1952</v>
      </c>
      <c r="F739" s="10" t="s">
        <v>6172</v>
      </c>
      <c r="G739" s="4" t="s">
        <v>5381</v>
      </c>
      <c r="H739" s="6" t="s">
        <v>432</v>
      </c>
      <c r="I739" s="6" t="s">
        <v>1700</v>
      </c>
      <c r="J739" s="4">
        <v>0</v>
      </c>
      <c r="K739" s="4">
        <v>4</v>
      </c>
      <c r="L739" s="10" t="s">
        <v>6172</v>
      </c>
      <c r="M739" s="6" t="s">
        <v>2097</v>
      </c>
      <c r="N739" s="6" t="s">
        <v>2098</v>
      </c>
      <c r="O739" s="10" t="s">
        <v>6172</v>
      </c>
      <c r="P739" s="6" t="s">
        <v>1845</v>
      </c>
      <c r="Q739" s="10" t="s">
        <v>6172</v>
      </c>
      <c r="R739" s="10" t="s">
        <v>6172</v>
      </c>
      <c r="S739" s="10" t="s">
        <v>6172</v>
      </c>
      <c r="T739" s="10" t="s">
        <v>6172</v>
      </c>
      <c r="U739" s="10" t="s">
        <v>6172</v>
      </c>
      <c r="V739" s="10" t="s">
        <v>6172</v>
      </c>
    </row>
    <row r="740" spans="2:22" ht="51" x14ac:dyDescent="0.2">
      <c r="B740" s="5">
        <v>7981</v>
      </c>
      <c r="C740" s="4" t="s">
        <v>4885</v>
      </c>
      <c r="D740" s="4" t="s">
        <v>5947</v>
      </c>
      <c r="E740" s="15">
        <v>1951</v>
      </c>
      <c r="F740" s="10" t="s">
        <v>6172</v>
      </c>
      <c r="G740" s="4" t="s">
        <v>4985</v>
      </c>
      <c r="H740" s="6" t="s">
        <v>11</v>
      </c>
      <c r="I740" s="6" t="s">
        <v>1493</v>
      </c>
      <c r="J740" s="4">
        <v>0</v>
      </c>
      <c r="K740" s="4">
        <v>1</v>
      </c>
      <c r="L740" s="10" t="s">
        <v>6172</v>
      </c>
      <c r="M740" s="10" t="s">
        <v>6172</v>
      </c>
      <c r="N740" s="6" t="s">
        <v>3209</v>
      </c>
      <c r="O740" s="10" t="s">
        <v>6172</v>
      </c>
      <c r="P740" s="5" t="s">
        <v>460</v>
      </c>
      <c r="Q740" s="10" t="s">
        <v>6172</v>
      </c>
      <c r="R740" s="10" t="s">
        <v>6172</v>
      </c>
      <c r="S740" s="10" t="s">
        <v>6172</v>
      </c>
      <c r="T740" s="10" t="s">
        <v>6172</v>
      </c>
      <c r="U740" s="10" t="s">
        <v>6172</v>
      </c>
      <c r="V740" s="10" t="s">
        <v>6172</v>
      </c>
    </row>
    <row r="741" spans="2:22" ht="51" x14ac:dyDescent="0.2">
      <c r="B741" s="6">
        <v>5098</v>
      </c>
      <c r="C741" s="4" t="s">
        <v>4878</v>
      </c>
      <c r="D741" s="4" t="s">
        <v>5947</v>
      </c>
      <c r="E741" s="13">
        <v>1952</v>
      </c>
      <c r="F741" s="10" t="s">
        <v>6172</v>
      </c>
      <c r="G741" s="4" t="s">
        <v>5271</v>
      </c>
      <c r="H741" s="6" t="s">
        <v>432</v>
      </c>
      <c r="I741" s="6" t="s">
        <v>1547</v>
      </c>
      <c r="J741" s="4">
        <v>1</v>
      </c>
      <c r="K741" s="4">
        <v>2</v>
      </c>
      <c r="L741" s="10" t="s">
        <v>6172</v>
      </c>
      <c r="M741" s="6" t="s">
        <v>1506</v>
      </c>
      <c r="N741" s="6" t="s">
        <v>2099</v>
      </c>
      <c r="O741" s="10" t="s">
        <v>6172</v>
      </c>
      <c r="P741" s="6" t="s">
        <v>1510</v>
      </c>
      <c r="Q741" s="10" t="s">
        <v>6172</v>
      </c>
      <c r="R741" s="10" t="s">
        <v>6172</v>
      </c>
      <c r="S741" s="10" t="s">
        <v>6172</v>
      </c>
      <c r="T741" s="10" t="s">
        <v>6172</v>
      </c>
      <c r="U741" s="10" t="s">
        <v>6172</v>
      </c>
      <c r="V741" s="10" t="s">
        <v>6172</v>
      </c>
    </row>
    <row r="742" spans="2:22" ht="51" x14ac:dyDescent="0.2">
      <c r="B742" s="5">
        <v>2969</v>
      </c>
      <c r="C742" s="4" t="s">
        <v>4870</v>
      </c>
      <c r="D742" s="4" t="s">
        <v>5947</v>
      </c>
      <c r="E742" s="15">
        <v>1952</v>
      </c>
      <c r="F742" s="10" t="s">
        <v>6172</v>
      </c>
      <c r="G742" s="4" t="s">
        <v>4977</v>
      </c>
      <c r="H742" s="6" t="s">
        <v>11</v>
      </c>
      <c r="I742" s="6" t="s">
        <v>1493</v>
      </c>
      <c r="J742" s="4">
        <v>0</v>
      </c>
      <c r="K742" s="4">
        <v>1</v>
      </c>
      <c r="L742" s="10" t="s">
        <v>6172</v>
      </c>
      <c r="M742" s="5" t="s">
        <v>1933</v>
      </c>
      <c r="N742" s="6" t="s">
        <v>3512</v>
      </c>
      <c r="O742" s="10" t="s">
        <v>6172</v>
      </c>
      <c r="P742" s="5" t="s">
        <v>460</v>
      </c>
      <c r="Q742" s="10" t="s">
        <v>6172</v>
      </c>
      <c r="R742" s="10" t="s">
        <v>6172</v>
      </c>
      <c r="S742" s="10" t="s">
        <v>6172</v>
      </c>
      <c r="T742" s="10" t="s">
        <v>6172</v>
      </c>
      <c r="U742" s="10" t="s">
        <v>6172</v>
      </c>
      <c r="V742" s="10" t="s">
        <v>6172</v>
      </c>
    </row>
    <row r="743" spans="2:22" ht="38.25" x14ac:dyDescent="0.2">
      <c r="B743" s="5">
        <v>2988</v>
      </c>
      <c r="C743" s="4" t="s">
        <v>4870</v>
      </c>
      <c r="D743" s="4" t="s">
        <v>5947</v>
      </c>
      <c r="E743" s="15">
        <v>1952</v>
      </c>
      <c r="F743" s="10" t="s">
        <v>6172</v>
      </c>
      <c r="G743" s="4" t="s">
        <v>4977</v>
      </c>
      <c r="H743" s="6" t="s">
        <v>11</v>
      </c>
      <c r="I743" s="6" t="s">
        <v>1511</v>
      </c>
      <c r="J743" s="4">
        <v>0</v>
      </c>
      <c r="K743" s="4">
        <v>2</v>
      </c>
      <c r="L743" s="10" t="s">
        <v>6172</v>
      </c>
      <c r="M743" s="5" t="s">
        <v>3515</v>
      </c>
      <c r="N743" s="6" t="s">
        <v>3516</v>
      </c>
      <c r="O743" s="10" t="s">
        <v>6172</v>
      </c>
      <c r="P743" s="5" t="s">
        <v>460</v>
      </c>
      <c r="Q743" s="10" t="s">
        <v>6172</v>
      </c>
      <c r="R743" s="10" t="s">
        <v>6172</v>
      </c>
      <c r="S743" s="10" t="s">
        <v>6172</v>
      </c>
      <c r="T743" s="10" t="s">
        <v>6172</v>
      </c>
      <c r="U743" s="10" t="s">
        <v>6172</v>
      </c>
      <c r="V743" s="10" t="s">
        <v>6172</v>
      </c>
    </row>
    <row r="744" spans="2:22" ht="51" x14ac:dyDescent="0.2">
      <c r="B744" s="5">
        <v>3111</v>
      </c>
      <c r="C744" s="4" t="s">
        <v>4870</v>
      </c>
      <c r="D744" s="4" t="s">
        <v>5947</v>
      </c>
      <c r="E744" s="15">
        <v>1952</v>
      </c>
      <c r="F744" s="10" t="s">
        <v>6172</v>
      </c>
      <c r="G744" s="4" t="s">
        <v>4968</v>
      </c>
      <c r="H744" s="6" t="s">
        <v>11</v>
      </c>
      <c r="I744" s="6" t="s">
        <v>1493</v>
      </c>
      <c r="J744" s="4">
        <v>0</v>
      </c>
      <c r="K744" s="4">
        <v>1</v>
      </c>
      <c r="L744" s="10" t="s">
        <v>6172</v>
      </c>
      <c r="M744" s="5" t="s">
        <v>1965</v>
      </c>
      <c r="N744" s="6" t="s">
        <v>3536</v>
      </c>
      <c r="O744" s="10" t="s">
        <v>6172</v>
      </c>
      <c r="P744" s="5" t="s">
        <v>1488</v>
      </c>
      <c r="Q744" s="10" t="s">
        <v>6172</v>
      </c>
      <c r="R744" s="10" t="s">
        <v>6172</v>
      </c>
      <c r="S744" s="10" t="s">
        <v>6172</v>
      </c>
      <c r="T744" s="10" t="s">
        <v>6172</v>
      </c>
      <c r="U744" s="10" t="s">
        <v>6172</v>
      </c>
      <c r="V744" s="10" t="s">
        <v>6172</v>
      </c>
    </row>
    <row r="745" spans="2:22" ht="38.25" x14ac:dyDescent="0.2">
      <c r="B745" s="6">
        <v>5067</v>
      </c>
      <c r="C745" s="4" t="s">
        <v>4880</v>
      </c>
      <c r="D745" s="4" t="s">
        <v>5947</v>
      </c>
      <c r="E745" s="13">
        <v>1952</v>
      </c>
      <c r="F745" s="10" t="s">
        <v>6172</v>
      </c>
      <c r="G745" s="4" t="s">
        <v>5381</v>
      </c>
      <c r="H745" s="6" t="s">
        <v>432</v>
      </c>
      <c r="I745" s="6" t="s">
        <v>1553</v>
      </c>
      <c r="J745" s="4">
        <v>2</v>
      </c>
      <c r="K745" s="4">
        <v>0</v>
      </c>
      <c r="L745" s="10" t="s">
        <v>6172</v>
      </c>
      <c r="M745" s="6" t="s">
        <v>2016</v>
      </c>
      <c r="N745" s="6" t="s">
        <v>2757</v>
      </c>
      <c r="O745" s="10" t="s">
        <v>6172</v>
      </c>
      <c r="P745" s="6" t="s">
        <v>2030</v>
      </c>
      <c r="Q745" s="10" t="s">
        <v>6172</v>
      </c>
      <c r="R745" s="10" t="s">
        <v>6172</v>
      </c>
      <c r="S745" s="10" t="s">
        <v>6172</v>
      </c>
      <c r="T745" s="10" t="s">
        <v>6172</v>
      </c>
      <c r="U745" s="10" t="s">
        <v>6172</v>
      </c>
      <c r="V745" s="10" t="s">
        <v>6172</v>
      </c>
    </row>
    <row r="746" spans="2:22" ht="51" x14ac:dyDescent="0.2">
      <c r="B746" s="6">
        <v>5095</v>
      </c>
      <c r="C746" s="4" t="s">
        <v>4880</v>
      </c>
      <c r="D746" s="4" t="s">
        <v>5947</v>
      </c>
      <c r="E746" s="13">
        <v>1952</v>
      </c>
      <c r="F746" s="10" t="s">
        <v>6172</v>
      </c>
      <c r="G746" s="4" t="s">
        <v>5156</v>
      </c>
      <c r="H746" s="6" t="s">
        <v>432</v>
      </c>
      <c r="I746" s="6" t="s">
        <v>1511</v>
      </c>
      <c r="J746" s="4">
        <v>0</v>
      </c>
      <c r="K746" s="4">
        <v>2</v>
      </c>
      <c r="L746" s="10" t="s">
        <v>6172</v>
      </c>
      <c r="M746" s="6" t="s">
        <v>2724</v>
      </c>
      <c r="N746" s="6" t="s">
        <v>2758</v>
      </c>
      <c r="O746" s="10" t="s">
        <v>6172</v>
      </c>
      <c r="P746" s="6" t="s">
        <v>2759</v>
      </c>
      <c r="Q746" s="10" t="s">
        <v>6172</v>
      </c>
      <c r="R746" s="10" t="s">
        <v>6172</v>
      </c>
      <c r="S746" s="10" t="s">
        <v>6172</v>
      </c>
      <c r="T746" s="10" t="s">
        <v>6172</v>
      </c>
      <c r="U746" s="10" t="s">
        <v>6172</v>
      </c>
      <c r="V746" s="10" t="s">
        <v>6172</v>
      </c>
    </row>
    <row r="747" spans="2:22" ht="38.25" x14ac:dyDescent="0.2">
      <c r="B747" s="7">
        <v>2842</v>
      </c>
      <c r="C747" s="4" t="s">
        <v>4877</v>
      </c>
      <c r="D747" s="4" t="s">
        <v>5947</v>
      </c>
      <c r="E747" s="16">
        <v>1952</v>
      </c>
      <c r="F747" s="10" t="s">
        <v>6172</v>
      </c>
      <c r="G747" s="7" t="s">
        <v>5646</v>
      </c>
      <c r="H747" s="7" t="s">
        <v>11</v>
      </c>
      <c r="I747" s="7" t="s">
        <v>1646</v>
      </c>
      <c r="J747" s="4">
        <v>0</v>
      </c>
      <c r="K747" s="4">
        <v>5</v>
      </c>
      <c r="L747" s="10" t="s">
        <v>6172</v>
      </c>
      <c r="M747" s="7" t="s">
        <v>1514</v>
      </c>
      <c r="N747" s="7" t="s">
        <v>4185</v>
      </c>
      <c r="O747" s="10" t="s">
        <v>6172</v>
      </c>
      <c r="P747" s="7" t="s">
        <v>460</v>
      </c>
      <c r="Q747" s="10" t="s">
        <v>6172</v>
      </c>
      <c r="R747" s="10" t="s">
        <v>6172</v>
      </c>
      <c r="S747" s="10" t="s">
        <v>6172</v>
      </c>
      <c r="T747" s="10" t="s">
        <v>6172</v>
      </c>
      <c r="U747" s="10" t="s">
        <v>6172</v>
      </c>
      <c r="V747" s="10" t="s">
        <v>6172</v>
      </c>
    </row>
    <row r="748" spans="2:22" ht="51" x14ac:dyDescent="0.2">
      <c r="B748" s="7">
        <v>2944</v>
      </c>
      <c r="C748" s="4" t="s">
        <v>4877</v>
      </c>
      <c r="D748" s="4" t="s">
        <v>5947</v>
      </c>
      <c r="E748" s="16">
        <v>1952</v>
      </c>
      <c r="F748" s="10" t="s">
        <v>6172</v>
      </c>
      <c r="G748" s="7" t="s">
        <v>5629</v>
      </c>
      <c r="H748" s="7" t="s">
        <v>11</v>
      </c>
      <c r="I748" s="7" t="s">
        <v>1493</v>
      </c>
      <c r="J748" s="4">
        <v>0</v>
      </c>
      <c r="K748" s="4">
        <v>1</v>
      </c>
      <c r="L748" s="10" t="s">
        <v>6172</v>
      </c>
      <c r="M748" s="7" t="s">
        <v>1514</v>
      </c>
      <c r="N748" s="7" t="s">
        <v>4206</v>
      </c>
      <c r="O748" s="10" t="s">
        <v>6172</v>
      </c>
      <c r="P748" s="7" t="s">
        <v>460</v>
      </c>
      <c r="Q748" s="10" t="s">
        <v>6172</v>
      </c>
      <c r="R748" s="10" t="s">
        <v>6172</v>
      </c>
      <c r="S748" s="10" t="s">
        <v>6172</v>
      </c>
      <c r="T748" s="10" t="s">
        <v>6172</v>
      </c>
      <c r="U748" s="10" t="s">
        <v>6172</v>
      </c>
      <c r="V748" s="10" t="s">
        <v>6172</v>
      </c>
    </row>
    <row r="749" spans="2:22" ht="51" x14ac:dyDescent="0.2">
      <c r="B749" s="7">
        <v>2987</v>
      </c>
      <c r="C749" s="4" t="s">
        <v>4877</v>
      </c>
      <c r="D749" s="4" t="s">
        <v>5947</v>
      </c>
      <c r="E749" s="16">
        <v>1952</v>
      </c>
      <c r="F749" s="10" t="s">
        <v>6172</v>
      </c>
      <c r="G749" s="7" t="s">
        <v>5646</v>
      </c>
      <c r="H749" s="7" t="s">
        <v>11</v>
      </c>
      <c r="I749" s="7" t="s">
        <v>1493</v>
      </c>
      <c r="J749" s="4">
        <v>0</v>
      </c>
      <c r="K749" s="4">
        <v>1</v>
      </c>
      <c r="L749" s="10" t="s">
        <v>6172</v>
      </c>
      <c r="M749" s="7" t="s">
        <v>1917</v>
      </c>
      <c r="N749" s="7" t="s">
        <v>4213</v>
      </c>
      <c r="O749" s="10" t="s">
        <v>6172</v>
      </c>
      <c r="P749" s="7" t="s">
        <v>1549</v>
      </c>
      <c r="Q749" s="10" t="s">
        <v>6172</v>
      </c>
      <c r="R749" s="10" t="s">
        <v>6172</v>
      </c>
      <c r="S749" s="10" t="s">
        <v>6172</v>
      </c>
      <c r="T749" s="10" t="s">
        <v>6172</v>
      </c>
      <c r="U749" s="10" t="s">
        <v>6172</v>
      </c>
      <c r="V749" s="10" t="s">
        <v>6172</v>
      </c>
    </row>
    <row r="750" spans="2:22" ht="51" x14ac:dyDescent="0.2">
      <c r="B750" s="7">
        <v>3065</v>
      </c>
      <c r="C750" s="4" t="s">
        <v>4877</v>
      </c>
      <c r="D750" s="4" t="s">
        <v>5947</v>
      </c>
      <c r="E750" s="16">
        <v>1952</v>
      </c>
      <c r="F750" s="10" t="s">
        <v>6172</v>
      </c>
      <c r="G750" s="7" t="s">
        <v>5624</v>
      </c>
      <c r="H750" s="7" t="s">
        <v>11</v>
      </c>
      <c r="I750" s="7" t="s">
        <v>1500</v>
      </c>
      <c r="J750" s="4">
        <v>0</v>
      </c>
      <c r="K750" s="4">
        <v>0</v>
      </c>
      <c r="L750" s="10" t="s">
        <v>6172</v>
      </c>
      <c r="M750" s="7" t="s">
        <v>1516</v>
      </c>
      <c r="N750" s="7" t="s">
        <v>4216</v>
      </c>
      <c r="O750" s="10" t="s">
        <v>6172</v>
      </c>
      <c r="P750" s="7" t="s">
        <v>460</v>
      </c>
      <c r="Q750" s="10" t="s">
        <v>6172</v>
      </c>
      <c r="R750" s="10" t="s">
        <v>6172</v>
      </c>
      <c r="S750" s="10" t="s">
        <v>6172</v>
      </c>
      <c r="T750" s="10" t="s">
        <v>6172</v>
      </c>
      <c r="U750" s="10" t="s">
        <v>6172</v>
      </c>
      <c r="V750" s="10" t="s">
        <v>6172</v>
      </c>
    </row>
    <row r="751" spans="2:22" ht="51" x14ac:dyDescent="0.2">
      <c r="B751" s="5">
        <v>5131</v>
      </c>
      <c r="C751" s="4" t="s">
        <v>4870</v>
      </c>
      <c r="D751" s="4" t="s">
        <v>5947</v>
      </c>
      <c r="E751" s="15">
        <v>1953</v>
      </c>
      <c r="F751" s="10" t="s">
        <v>6172</v>
      </c>
      <c r="G751" s="4" t="s">
        <v>5361</v>
      </c>
      <c r="H751" s="6" t="s">
        <v>432</v>
      </c>
      <c r="I751" s="6" t="s">
        <v>2594</v>
      </c>
      <c r="J751" s="4">
        <v>0</v>
      </c>
      <c r="K751" s="4">
        <v>8</v>
      </c>
      <c r="L751" s="10" t="s">
        <v>6172</v>
      </c>
      <c r="M751" s="5" t="s">
        <v>3698</v>
      </c>
      <c r="N751" s="6" t="s">
        <v>3699</v>
      </c>
      <c r="O751" s="10" t="s">
        <v>6172</v>
      </c>
      <c r="P751" s="5" t="s">
        <v>2030</v>
      </c>
      <c r="Q751" s="10" t="s">
        <v>6172</v>
      </c>
      <c r="R751" s="10" t="s">
        <v>6172</v>
      </c>
      <c r="S751" s="10" t="s">
        <v>6172</v>
      </c>
      <c r="T751" s="10" t="s">
        <v>6172</v>
      </c>
      <c r="U751" s="10" t="s">
        <v>6172</v>
      </c>
      <c r="V751" s="10" t="s">
        <v>6172</v>
      </c>
    </row>
    <row r="752" spans="2:22" ht="38.25" x14ac:dyDescent="0.2">
      <c r="B752" s="6">
        <v>2799</v>
      </c>
      <c r="C752" s="4" t="s">
        <v>4878</v>
      </c>
      <c r="D752" s="4" t="s">
        <v>5947</v>
      </c>
      <c r="E752" s="13">
        <v>1952</v>
      </c>
      <c r="F752" s="10" t="s">
        <v>6172</v>
      </c>
      <c r="G752" s="4" t="s">
        <v>4977</v>
      </c>
      <c r="H752" s="6" t="s">
        <v>11</v>
      </c>
      <c r="I752" s="6" t="s">
        <v>1493</v>
      </c>
      <c r="J752" s="4">
        <v>0</v>
      </c>
      <c r="K752" s="4">
        <v>1</v>
      </c>
      <c r="L752" s="10" t="s">
        <v>6172</v>
      </c>
      <c r="M752" s="6" t="s">
        <v>1516</v>
      </c>
      <c r="N752" s="6" t="s">
        <v>1875</v>
      </c>
      <c r="O752" s="10" t="s">
        <v>6172</v>
      </c>
      <c r="P752" s="6" t="s">
        <v>1510</v>
      </c>
      <c r="Q752" s="10" t="s">
        <v>6172</v>
      </c>
      <c r="R752" s="10" t="s">
        <v>6172</v>
      </c>
      <c r="S752" s="10" t="s">
        <v>6172</v>
      </c>
      <c r="T752" s="10" t="s">
        <v>6172</v>
      </c>
      <c r="U752" s="10" t="s">
        <v>6172</v>
      </c>
      <c r="V752" s="10" t="s">
        <v>6172</v>
      </c>
    </row>
    <row r="753" spans="2:22" ht="38.25" x14ac:dyDescent="0.2">
      <c r="B753" s="6">
        <v>2807</v>
      </c>
      <c r="C753" s="4" t="s">
        <v>4878</v>
      </c>
      <c r="D753" s="4" t="s">
        <v>5947</v>
      </c>
      <c r="E753" s="13">
        <v>1952</v>
      </c>
      <c r="F753" s="10" t="s">
        <v>6172</v>
      </c>
      <c r="G753" s="4" t="s">
        <v>5056</v>
      </c>
      <c r="H753" s="6" t="s">
        <v>11</v>
      </c>
      <c r="I753" s="6" t="s">
        <v>1493</v>
      </c>
      <c r="J753" s="4">
        <v>0</v>
      </c>
      <c r="K753" s="4">
        <v>1</v>
      </c>
      <c r="L753" s="10" t="s">
        <v>6172</v>
      </c>
      <c r="M753" s="6" t="s">
        <v>1880</v>
      </c>
      <c r="N753" s="6" t="s">
        <v>1881</v>
      </c>
      <c r="O753" s="10" t="s">
        <v>6172</v>
      </c>
      <c r="P753" s="6" t="s">
        <v>460</v>
      </c>
      <c r="Q753" s="10" t="s">
        <v>6172</v>
      </c>
      <c r="R753" s="10" t="s">
        <v>6172</v>
      </c>
      <c r="S753" s="10" t="s">
        <v>6172</v>
      </c>
      <c r="T753" s="10" t="s">
        <v>6172</v>
      </c>
      <c r="U753" s="10" t="s">
        <v>6172</v>
      </c>
      <c r="V753" s="10" t="s">
        <v>6172</v>
      </c>
    </row>
    <row r="754" spans="2:22" ht="51" x14ac:dyDescent="0.2">
      <c r="B754" s="6">
        <v>2968</v>
      </c>
      <c r="C754" s="4" t="s">
        <v>4878</v>
      </c>
      <c r="D754" s="4" t="s">
        <v>5947</v>
      </c>
      <c r="E754" s="13">
        <v>1952</v>
      </c>
      <c r="F754" s="10" t="s">
        <v>6172</v>
      </c>
      <c r="G754" s="4" t="s">
        <v>4977</v>
      </c>
      <c r="H754" s="6" t="s">
        <v>11</v>
      </c>
      <c r="I754" s="6" t="s">
        <v>1579</v>
      </c>
      <c r="J754" s="4">
        <v>0</v>
      </c>
      <c r="K754" s="4">
        <v>3</v>
      </c>
      <c r="L754" s="10" t="s">
        <v>6172</v>
      </c>
      <c r="M754" s="6" t="s">
        <v>1944</v>
      </c>
      <c r="N754" s="6" t="s">
        <v>1945</v>
      </c>
      <c r="O754" s="10" t="s">
        <v>6172</v>
      </c>
      <c r="P754" s="6" t="s">
        <v>1518</v>
      </c>
      <c r="Q754" s="10" t="s">
        <v>6172</v>
      </c>
      <c r="R754" s="10" t="s">
        <v>6172</v>
      </c>
      <c r="S754" s="10" t="s">
        <v>6172</v>
      </c>
      <c r="T754" s="10" t="s">
        <v>6172</v>
      </c>
      <c r="U754" s="10" t="s">
        <v>6172</v>
      </c>
      <c r="V754" s="10" t="s">
        <v>6172</v>
      </c>
    </row>
    <row r="755" spans="2:22" ht="51" x14ac:dyDescent="0.2">
      <c r="B755" s="6">
        <v>2970</v>
      </c>
      <c r="C755" s="4" t="s">
        <v>4878</v>
      </c>
      <c r="D755" s="4" t="s">
        <v>5947</v>
      </c>
      <c r="E755" s="13">
        <v>1952</v>
      </c>
      <c r="F755" s="10" t="s">
        <v>6172</v>
      </c>
      <c r="G755" s="4" t="s">
        <v>4977</v>
      </c>
      <c r="H755" s="6" t="s">
        <v>11</v>
      </c>
      <c r="I755" s="6" t="s">
        <v>1493</v>
      </c>
      <c r="J755" s="4">
        <v>0</v>
      </c>
      <c r="K755" s="4">
        <v>1</v>
      </c>
      <c r="L755" s="10" t="s">
        <v>6172</v>
      </c>
      <c r="M755" s="6" t="s">
        <v>1516</v>
      </c>
      <c r="N755" s="6" t="s">
        <v>1946</v>
      </c>
      <c r="O755" s="10" t="s">
        <v>6172</v>
      </c>
      <c r="P755" s="6" t="s">
        <v>1790</v>
      </c>
      <c r="Q755" s="10" t="s">
        <v>6172</v>
      </c>
      <c r="R755" s="10" t="s">
        <v>6172</v>
      </c>
      <c r="S755" s="10" t="s">
        <v>6172</v>
      </c>
      <c r="T755" s="10" t="s">
        <v>6172</v>
      </c>
      <c r="U755" s="10" t="s">
        <v>6172</v>
      </c>
      <c r="V755" s="10" t="s">
        <v>6172</v>
      </c>
    </row>
    <row r="756" spans="2:22" ht="51" x14ac:dyDescent="0.2">
      <c r="B756" s="6">
        <v>5122</v>
      </c>
      <c r="C756" s="4" t="s">
        <v>4878</v>
      </c>
      <c r="D756" s="4" t="s">
        <v>5947</v>
      </c>
      <c r="E756" s="13">
        <v>1953</v>
      </c>
      <c r="F756" s="10" t="s">
        <v>6172</v>
      </c>
      <c r="G756" s="4" t="s">
        <v>5295</v>
      </c>
      <c r="H756" s="6" t="s">
        <v>432</v>
      </c>
      <c r="I756" s="6" t="s">
        <v>1644</v>
      </c>
      <c r="J756" s="4">
        <v>0</v>
      </c>
      <c r="K756" s="4">
        <v>6</v>
      </c>
      <c r="L756" s="10" t="s">
        <v>6172</v>
      </c>
      <c r="M756" s="6" t="s">
        <v>2006</v>
      </c>
      <c r="N756" s="6" t="s">
        <v>2100</v>
      </c>
      <c r="O756" s="10" t="s">
        <v>6172</v>
      </c>
      <c r="P756" s="6" t="s">
        <v>1525</v>
      </c>
      <c r="Q756" s="10" t="s">
        <v>6172</v>
      </c>
      <c r="R756" s="10" t="s">
        <v>6172</v>
      </c>
      <c r="S756" s="10" t="s">
        <v>6172</v>
      </c>
      <c r="T756" s="10" t="s">
        <v>6172</v>
      </c>
      <c r="U756" s="10" t="s">
        <v>6172</v>
      </c>
      <c r="V756" s="10" t="s">
        <v>6172</v>
      </c>
    </row>
    <row r="757" spans="2:22" ht="38.25" x14ac:dyDescent="0.2">
      <c r="B757" s="6">
        <v>5127</v>
      </c>
      <c r="C757" s="4" t="s">
        <v>4878</v>
      </c>
      <c r="D757" s="4" t="s">
        <v>5947</v>
      </c>
      <c r="E757" s="13">
        <v>1953</v>
      </c>
      <c r="F757" s="10" t="s">
        <v>6172</v>
      </c>
      <c r="G757" s="4" t="s">
        <v>5265</v>
      </c>
      <c r="H757" s="6" t="s">
        <v>432</v>
      </c>
      <c r="I757" s="6" t="s">
        <v>1547</v>
      </c>
      <c r="J757" s="4">
        <v>1</v>
      </c>
      <c r="K757" s="4">
        <v>2</v>
      </c>
      <c r="L757" s="10" t="s">
        <v>6172</v>
      </c>
      <c r="M757" s="6" t="s">
        <v>1663</v>
      </c>
      <c r="N757" s="6" t="s">
        <v>2101</v>
      </c>
      <c r="O757" s="10" t="s">
        <v>6172</v>
      </c>
      <c r="P757" s="6" t="s">
        <v>460</v>
      </c>
      <c r="Q757" s="10" t="s">
        <v>6172</v>
      </c>
      <c r="R757" s="10" t="s">
        <v>6172</v>
      </c>
      <c r="S757" s="10" t="s">
        <v>6172</v>
      </c>
      <c r="T757" s="10" t="s">
        <v>6172</v>
      </c>
      <c r="U757" s="10" t="s">
        <v>6172</v>
      </c>
      <c r="V757" s="10" t="s">
        <v>6172</v>
      </c>
    </row>
    <row r="758" spans="2:22" ht="38.25" x14ac:dyDescent="0.2">
      <c r="B758" s="6">
        <v>16362</v>
      </c>
      <c r="C758" s="4" t="s">
        <v>4878</v>
      </c>
      <c r="D758" s="4" t="s">
        <v>5947</v>
      </c>
      <c r="E758" s="13">
        <v>1952</v>
      </c>
      <c r="F758" s="10" t="s">
        <v>6172</v>
      </c>
      <c r="G758" s="10" t="s">
        <v>6172</v>
      </c>
      <c r="H758" s="6" t="s">
        <v>434</v>
      </c>
      <c r="I758" s="6" t="s">
        <v>1801</v>
      </c>
      <c r="J758" s="4">
        <v>1</v>
      </c>
      <c r="K758" s="4">
        <v>0</v>
      </c>
      <c r="L758" s="10" t="s">
        <v>6172</v>
      </c>
      <c r="M758" s="6" t="s">
        <v>1512</v>
      </c>
      <c r="N758" s="6" t="s">
        <v>2397</v>
      </c>
      <c r="O758" s="10" t="s">
        <v>6172</v>
      </c>
      <c r="P758" s="6" t="s">
        <v>460</v>
      </c>
      <c r="Q758" s="10" t="s">
        <v>6172</v>
      </c>
      <c r="R758" s="10" t="s">
        <v>6172</v>
      </c>
      <c r="S758" s="10" t="s">
        <v>6172</v>
      </c>
      <c r="T758" s="10" t="s">
        <v>6172</v>
      </c>
      <c r="U758" s="10" t="s">
        <v>6172</v>
      </c>
      <c r="V758" s="10" t="s">
        <v>6172</v>
      </c>
    </row>
    <row r="759" spans="2:22" ht="38.25" x14ac:dyDescent="0.2">
      <c r="B759" s="6">
        <v>5150</v>
      </c>
      <c r="C759" s="4" t="s">
        <v>4880</v>
      </c>
      <c r="D759" s="4" t="s">
        <v>5947</v>
      </c>
      <c r="E759" s="13">
        <v>1953</v>
      </c>
      <c r="F759" s="10" t="s">
        <v>6172</v>
      </c>
      <c r="G759" s="4" t="s">
        <v>5359</v>
      </c>
      <c r="H759" s="6" t="s">
        <v>432</v>
      </c>
      <c r="I759" s="6" t="s">
        <v>1878</v>
      </c>
      <c r="J759" s="4">
        <v>1</v>
      </c>
      <c r="K759" s="4">
        <v>4</v>
      </c>
      <c r="L759" s="10" t="s">
        <v>6172</v>
      </c>
      <c r="M759" s="6" t="s">
        <v>2760</v>
      </c>
      <c r="N759" s="6" t="s">
        <v>2761</v>
      </c>
      <c r="O759" s="10" t="s">
        <v>6172</v>
      </c>
      <c r="P759" s="6" t="s">
        <v>2762</v>
      </c>
      <c r="Q759" s="10" t="s">
        <v>6172</v>
      </c>
      <c r="R759" s="10" t="s">
        <v>6172</v>
      </c>
      <c r="S759" s="10" t="s">
        <v>6172</v>
      </c>
      <c r="T759" s="10" t="s">
        <v>6172</v>
      </c>
      <c r="U759" s="10" t="s">
        <v>6172</v>
      </c>
      <c r="V759" s="10" t="s">
        <v>6172</v>
      </c>
    </row>
    <row r="760" spans="2:22" ht="51" x14ac:dyDescent="0.2">
      <c r="B760" s="6">
        <v>5749</v>
      </c>
      <c r="C760" s="4" t="s">
        <v>4882</v>
      </c>
      <c r="D760" s="4" t="s">
        <v>5947</v>
      </c>
      <c r="E760" s="13">
        <v>1953</v>
      </c>
      <c r="F760" s="10" t="s">
        <v>6172</v>
      </c>
      <c r="G760" s="4" t="s">
        <v>5260</v>
      </c>
      <c r="H760" s="6" t="s">
        <v>432</v>
      </c>
      <c r="I760" s="6" t="s">
        <v>1493</v>
      </c>
      <c r="J760" s="4">
        <v>0</v>
      </c>
      <c r="K760" s="4">
        <v>1</v>
      </c>
      <c r="L760" s="10" t="s">
        <v>6172</v>
      </c>
      <c r="M760" s="6" t="s">
        <v>2663</v>
      </c>
      <c r="N760" s="6" t="s">
        <v>2949</v>
      </c>
      <c r="O760" s="10" t="s">
        <v>6172</v>
      </c>
      <c r="P760" s="6" t="s">
        <v>1661</v>
      </c>
      <c r="Q760" s="10" t="s">
        <v>6172</v>
      </c>
      <c r="R760" s="10" t="s">
        <v>6172</v>
      </c>
      <c r="S760" s="10" t="s">
        <v>6172</v>
      </c>
      <c r="T760" s="10" t="s">
        <v>6172</v>
      </c>
      <c r="U760" s="10" t="s">
        <v>6172</v>
      </c>
      <c r="V760" s="10" t="s">
        <v>6172</v>
      </c>
    </row>
    <row r="761" spans="2:22" ht="51" x14ac:dyDescent="0.2">
      <c r="B761" s="5">
        <v>2942</v>
      </c>
      <c r="C761" s="4" t="s">
        <v>4885</v>
      </c>
      <c r="D761" s="4" t="s">
        <v>5947</v>
      </c>
      <c r="E761" s="15">
        <v>1952</v>
      </c>
      <c r="F761" s="10" t="s">
        <v>6172</v>
      </c>
      <c r="G761" s="4" t="s">
        <v>4959</v>
      </c>
      <c r="H761" s="6" t="s">
        <v>11</v>
      </c>
      <c r="I761" s="6" t="s">
        <v>1493</v>
      </c>
      <c r="J761" s="4">
        <v>0</v>
      </c>
      <c r="K761" s="4">
        <v>1</v>
      </c>
      <c r="L761" s="10" t="s">
        <v>6172</v>
      </c>
      <c r="M761" s="5" t="s">
        <v>2719</v>
      </c>
      <c r="N761" s="6" t="s">
        <v>3095</v>
      </c>
      <c r="O761" s="10" t="s">
        <v>6172</v>
      </c>
      <c r="P761" s="5" t="s">
        <v>1776</v>
      </c>
      <c r="Q761" s="10" t="s">
        <v>6172</v>
      </c>
      <c r="R761" s="10" t="s">
        <v>6172</v>
      </c>
      <c r="S761" s="10" t="s">
        <v>6172</v>
      </c>
      <c r="T761" s="10" t="s">
        <v>6172</v>
      </c>
      <c r="U761" s="10" t="s">
        <v>6172</v>
      </c>
      <c r="V761" s="10" t="s">
        <v>6172</v>
      </c>
    </row>
    <row r="762" spans="2:22" ht="25.5" x14ac:dyDescent="0.2">
      <c r="B762" s="5">
        <v>2967</v>
      </c>
      <c r="C762" s="4" t="s">
        <v>4885</v>
      </c>
      <c r="D762" s="4" t="s">
        <v>5947</v>
      </c>
      <c r="E762" s="15">
        <v>1952</v>
      </c>
      <c r="F762" s="10" t="s">
        <v>6172</v>
      </c>
      <c r="G762" s="4" t="s">
        <v>4977</v>
      </c>
      <c r="H762" s="6" t="s">
        <v>11</v>
      </c>
      <c r="I762" s="6" t="s">
        <v>1500</v>
      </c>
      <c r="J762" s="4">
        <v>0</v>
      </c>
      <c r="K762" s="4">
        <v>0</v>
      </c>
      <c r="L762" s="10" t="s">
        <v>6172</v>
      </c>
      <c r="M762" s="5" t="s">
        <v>1671</v>
      </c>
      <c r="N762" s="6" t="s">
        <v>3098</v>
      </c>
      <c r="O762" s="10" t="s">
        <v>6172</v>
      </c>
      <c r="P762" s="5" t="s">
        <v>460</v>
      </c>
      <c r="Q762" s="10" t="s">
        <v>6172</v>
      </c>
      <c r="R762" s="10" t="s">
        <v>6172</v>
      </c>
      <c r="S762" s="10" t="s">
        <v>6172</v>
      </c>
      <c r="T762" s="10" t="s">
        <v>6172</v>
      </c>
      <c r="U762" s="10" t="s">
        <v>6172</v>
      </c>
      <c r="V762" s="10" t="s">
        <v>6172</v>
      </c>
    </row>
    <row r="763" spans="2:22" ht="51" x14ac:dyDescent="0.2">
      <c r="B763" s="3">
        <v>7646</v>
      </c>
      <c r="C763" s="8" t="s">
        <v>4873</v>
      </c>
      <c r="D763" s="4" t="s">
        <v>5947</v>
      </c>
      <c r="E763" s="10">
        <v>1953</v>
      </c>
      <c r="F763" s="10" t="s">
        <v>6172</v>
      </c>
      <c r="G763" s="10" t="s">
        <v>6172</v>
      </c>
      <c r="H763" s="6" t="s">
        <v>11</v>
      </c>
      <c r="I763" s="2" t="s">
        <v>741</v>
      </c>
      <c r="J763" s="4">
        <v>0</v>
      </c>
      <c r="K763" s="4">
        <v>1</v>
      </c>
      <c r="L763" s="10" t="s">
        <v>6172</v>
      </c>
      <c r="M763" s="10" t="s">
        <v>6172</v>
      </c>
      <c r="N763" s="2" t="s">
        <v>781</v>
      </c>
      <c r="O763" s="2" t="s">
        <v>22</v>
      </c>
      <c r="P763" s="2" t="s">
        <v>784</v>
      </c>
      <c r="Q763" s="2" t="s">
        <v>782</v>
      </c>
      <c r="R763" s="2" t="s">
        <v>783</v>
      </c>
      <c r="S763" s="2" t="s">
        <v>785</v>
      </c>
      <c r="T763" s="2" t="s">
        <v>786</v>
      </c>
      <c r="U763" s="2" t="s">
        <v>787</v>
      </c>
      <c r="V763" s="10" t="s">
        <v>6172</v>
      </c>
    </row>
    <row r="764" spans="2:22" ht="51" x14ac:dyDescent="0.2">
      <c r="B764" s="5">
        <v>2918</v>
      </c>
      <c r="C764" s="4" t="s">
        <v>4870</v>
      </c>
      <c r="D764" s="4" t="s">
        <v>5947</v>
      </c>
      <c r="E764" s="15">
        <v>1953</v>
      </c>
      <c r="F764" s="10" t="s">
        <v>6172</v>
      </c>
      <c r="G764" s="4" t="s">
        <v>4977</v>
      </c>
      <c r="H764" s="6" t="s">
        <v>11</v>
      </c>
      <c r="I764" s="6" t="s">
        <v>1493</v>
      </c>
      <c r="J764" s="4">
        <v>0</v>
      </c>
      <c r="K764" s="4">
        <v>1</v>
      </c>
      <c r="L764" s="10" t="s">
        <v>6172</v>
      </c>
      <c r="M764" s="5" t="s">
        <v>3494</v>
      </c>
      <c r="N764" s="6" t="s">
        <v>3495</v>
      </c>
      <c r="O764" s="10" t="s">
        <v>6172</v>
      </c>
      <c r="P764" s="5" t="s">
        <v>1488</v>
      </c>
      <c r="Q764" s="10" t="s">
        <v>6172</v>
      </c>
      <c r="R764" s="10" t="s">
        <v>6172</v>
      </c>
      <c r="S764" s="10" t="s">
        <v>6172</v>
      </c>
      <c r="T764" s="10" t="s">
        <v>6172</v>
      </c>
      <c r="U764" s="10" t="s">
        <v>6172</v>
      </c>
      <c r="V764" s="10" t="s">
        <v>6172</v>
      </c>
    </row>
    <row r="765" spans="2:22" ht="51" x14ac:dyDescent="0.2">
      <c r="B765" s="5">
        <v>3137</v>
      </c>
      <c r="C765" s="4" t="s">
        <v>4870</v>
      </c>
      <c r="D765" s="4" t="s">
        <v>5947</v>
      </c>
      <c r="E765" s="15">
        <v>1953</v>
      </c>
      <c r="F765" s="10" t="s">
        <v>6172</v>
      </c>
      <c r="G765" s="4" t="s">
        <v>4981</v>
      </c>
      <c r="H765" s="6" t="s">
        <v>11</v>
      </c>
      <c r="I765" s="6" t="s">
        <v>1493</v>
      </c>
      <c r="J765" s="4">
        <v>0</v>
      </c>
      <c r="K765" s="4">
        <v>1</v>
      </c>
      <c r="L765" s="10" t="s">
        <v>6172</v>
      </c>
      <c r="M765" s="5" t="s">
        <v>3548</v>
      </c>
      <c r="N765" s="6" t="s">
        <v>3549</v>
      </c>
      <c r="O765" s="10" t="s">
        <v>6172</v>
      </c>
      <c r="P765" s="5" t="s">
        <v>1549</v>
      </c>
      <c r="Q765" s="10" t="s">
        <v>6172</v>
      </c>
      <c r="R765" s="10" t="s">
        <v>6172</v>
      </c>
      <c r="S765" s="10" t="s">
        <v>6172</v>
      </c>
      <c r="T765" s="10" t="s">
        <v>6172</v>
      </c>
      <c r="U765" s="10" t="s">
        <v>6172</v>
      </c>
      <c r="V765" s="10" t="s">
        <v>6172</v>
      </c>
    </row>
    <row r="766" spans="2:22" ht="38.25" x14ac:dyDescent="0.2">
      <c r="B766" s="5">
        <v>5107</v>
      </c>
      <c r="C766" s="4" t="s">
        <v>4885</v>
      </c>
      <c r="D766" s="4" t="s">
        <v>5947</v>
      </c>
      <c r="E766" s="15">
        <v>1953</v>
      </c>
      <c r="F766" s="10" t="s">
        <v>6172</v>
      </c>
      <c r="G766" s="4" t="s">
        <v>5265</v>
      </c>
      <c r="H766" s="6" t="s">
        <v>432</v>
      </c>
      <c r="I766" s="6" t="s">
        <v>1579</v>
      </c>
      <c r="J766" s="4">
        <v>0</v>
      </c>
      <c r="K766" s="4">
        <v>3</v>
      </c>
      <c r="L766" s="10" t="s">
        <v>6172</v>
      </c>
      <c r="M766" s="10" t="s">
        <v>6172</v>
      </c>
      <c r="N766" s="6" t="s">
        <v>3166</v>
      </c>
      <c r="O766" s="10" t="s">
        <v>6172</v>
      </c>
      <c r="P766" s="5" t="s">
        <v>1492</v>
      </c>
      <c r="Q766" s="10" t="s">
        <v>6172</v>
      </c>
      <c r="R766" s="10" t="s">
        <v>6172</v>
      </c>
      <c r="S766" s="10" t="s">
        <v>6172</v>
      </c>
      <c r="T766" s="10" t="s">
        <v>6172</v>
      </c>
      <c r="U766" s="10" t="s">
        <v>6172</v>
      </c>
      <c r="V766" s="10" t="s">
        <v>6172</v>
      </c>
    </row>
    <row r="767" spans="2:22" ht="51" x14ac:dyDescent="0.2">
      <c r="B767" s="5">
        <v>7590</v>
      </c>
      <c r="C767" s="4" t="s">
        <v>4870</v>
      </c>
      <c r="D767" s="4" t="s">
        <v>5947</v>
      </c>
      <c r="E767" s="15">
        <v>1953</v>
      </c>
      <c r="F767" s="10" t="s">
        <v>6172</v>
      </c>
      <c r="G767" s="4" t="s">
        <v>4985</v>
      </c>
      <c r="H767" s="6" t="s">
        <v>11</v>
      </c>
      <c r="I767" s="6" t="s">
        <v>1493</v>
      </c>
      <c r="J767" s="4">
        <v>0</v>
      </c>
      <c r="K767" s="4">
        <v>1</v>
      </c>
      <c r="L767" s="10" t="s">
        <v>6172</v>
      </c>
      <c r="M767" s="5" t="s">
        <v>3735</v>
      </c>
      <c r="N767" s="6" t="s">
        <v>3736</v>
      </c>
      <c r="O767" s="10" t="s">
        <v>6172</v>
      </c>
      <c r="P767" s="5" t="s">
        <v>1753</v>
      </c>
      <c r="Q767" s="10" t="s">
        <v>6172</v>
      </c>
      <c r="R767" s="10" t="s">
        <v>6172</v>
      </c>
      <c r="S767" s="10" t="s">
        <v>6172</v>
      </c>
      <c r="T767" s="10" t="s">
        <v>6172</v>
      </c>
      <c r="U767" s="10" t="s">
        <v>6172</v>
      </c>
      <c r="V767" s="10" t="s">
        <v>6172</v>
      </c>
    </row>
    <row r="768" spans="2:22" ht="89.25" x14ac:dyDescent="0.2">
      <c r="B768" s="7">
        <v>795</v>
      </c>
      <c r="C768" s="4" t="s">
        <v>4872</v>
      </c>
      <c r="D768" s="4" t="s">
        <v>5947</v>
      </c>
      <c r="E768" s="16">
        <v>1953</v>
      </c>
      <c r="F768" s="10" t="s">
        <v>6172</v>
      </c>
      <c r="G768" s="7" t="s">
        <v>5456</v>
      </c>
      <c r="H768" s="7" t="s">
        <v>439</v>
      </c>
      <c r="I768" s="7" t="s">
        <v>1658</v>
      </c>
      <c r="J768" s="4">
        <v>4</v>
      </c>
      <c r="K768" s="4">
        <v>0</v>
      </c>
      <c r="L768" s="10" t="s">
        <v>6172</v>
      </c>
      <c r="M768" s="7" t="s">
        <v>1659</v>
      </c>
      <c r="N768" s="7" t="s">
        <v>1660</v>
      </c>
      <c r="O768" s="7" t="s">
        <v>4783</v>
      </c>
      <c r="P768" s="7" t="s">
        <v>1661</v>
      </c>
      <c r="Q768" s="7" t="s">
        <v>4784</v>
      </c>
      <c r="R768" s="10" t="s">
        <v>6172</v>
      </c>
      <c r="S768" s="10" t="s">
        <v>6172</v>
      </c>
      <c r="T768" s="7" t="s">
        <v>4785</v>
      </c>
      <c r="U768" s="7" t="s">
        <v>4786</v>
      </c>
      <c r="V768" s="10" t="s">
        <v>6172</v>
      </c>
    </row>
    <row r="769" spans="2:22" ht="51" x14ac:dyDescent="0.2">
      <c r="B769" s="7">
        <v>790</v>
      </c>
      <c r="C769" s="4" t="s">
        <v>4875</v>
      </c>
      <c r="D769" s="4" t="s">
        <v>5947</v>
      </c>
      <c r="E769" s="16">
        <v>1953</v>
      </c>
      <c r="F769" s="10" t="s">
        <v>6172</v>
      </c>
      <c r="G769" s="7" t="s">
        <v>5590</v>
      </c>
      <c r="H769" s="6" t="s">
        <v>429</v>
      </c>
      <c r="I769" s="7" t="s">
        <v>1658</v>
      </c>
      <c r="J769" s="4">
        <v>4</v>
      </c>
      <c r="K769" s="4">
        <v>0</v>
      </c>
      <c r="L769" s="10" t="s">
        <v>6172</v>
      </c>
      <c r="M769" s="7" t="s">
        <v>1544</v>
      </c>
      <c r="N769" s="7" t="s">
        <v>3907</v>
      </c>
      <c r="O769" s="10" t="s">
        <v>6172</v>
      </c>
      <c r="P769" s="7" t="s">
        <v>1708</v>
      </c>
      <c r="Q769" s="10" t="s">
        <v>6172</v>
      </c>
      <c r="R769" s="10" t="s">
        <v>6172</v>
      </c>
      <c r="S769" s="10" t="s">
        <v>6172</v>
      </c>
      <c r="T769" s="10" t="s">
        <v>6172</v>
      </c>
      <c r="U769" s="10" t="s">
        <v>6172</v>
      </c>
      <c r="V769" s="10" t="s">
        <v>6172</v>
      </c>
    </row>
    <row r="770" spans="2:22" ht="51" x14ac:dyDescent="0.2">
      <c r="B770" s="7">
        <v>7623</v>
      </c>
      <c r="C770" s="4" t="s">
        <v>4875</v>
      </c>
      <c r="D770" s="4" t="s">
        <v>5947</v>
      </c>
      <c r="E770" s="16">
        <v>1953</v>
      </c>
      <c r="F770" s="10" t="s">
        <v>6172</v>
      </c>
      <c r="G770" s="4" t="s">
        <v>4319</v>
      </c>
      <c r="H770" s="6" t="s">
        <v>11</v>
      </c>
      <c r="I770" s="7" t="s">
        <v>1500</v>
      </c>
      <c r="J770" s="4">
        <v>0</v>
      </c>
      <c r="K770" s="4">
        <v>0</v>
      </c>
      <c r="L770" s="10" t="s">
        <v>6172</v>
      </c>
      <c r="M770" s="7" t="s">
        <v>4010</v>
      </c>
      <c r="N770" s="7" t="s">
        <v>4011</v>
      </c>
      <c r="O770" s="10" t="s">
        <v>6172</v>
      </c>
      <c r="P770" s="7" t="s">
        <v>1540</v>
      </c>
      <c r="Q770" s="10" t="s">
        <v>6172</v>
      </c>
      <c r="R770" s="10" t="s">
        <v>6172</v>
      </c>
      <c r="S770" s="10" t="s">
        <v>6172</v>
      </c>
      <c r="T770" s="10" t="s">
        <v>6172</v>
      </c>
      <c r="U770" s="10" t="s">
        <v>6172</v>
      </c>
      <c r="V770" s="10" t="s">
        <v>6172</v>
      </c>
    </row>
    <row r="771" spans="2:22" ht="38.25" x14ac:dyDescent="0.2">
      <c r="B771" s="7">
        <v>5143</v>
      </c>
      <c r="C771" s="4" t="s">
        <v>4877</v>
      </c>
      <c r="D771" s="4" t="s">
        <v>5947</v>
      </c>
      <c r="E771" s="16">
        <v>1953</v>
      </c>
      <c r="F771" s="10" t="s">
        <v>6172</v>
      </c>
      <c r="G771" s="7" t="s">
        <v>5624</v>
      </c>
      <c r="H771" s="7" t="s">
        <v>11</v>
      </c>
      <c r="I771" s="7" t="s">
        <v>1500</v>
      </c>
      <c r="J771" s="4">
        <v>0</v>
      </c>
      <c r="K771" s="4">
        <v>0</v>
      </c>
      <c r="L771" s="10" t="s">
        <v>6172</v>
      </c>
      <c r="M771" s="7" t="s">
        <v>1550</v>
      </c>
      <c r="N771" s="7" t="s">
        <v>4282</v>
      </c>
      <c r="O771" s="10" t="s">
        <v>6172</v>
      </c>
      <c r="P771" s="7" t="s">
        <v>460</v>
      </c>
      <c r="Q771" s="10" t="s">
        <v>6172</v>
      </c>
      <c r="R771" s="10" t="s">
        <v>6172</v>
      </c>
      <c r="S771" s="10" t="s">
        <v>6172</v>
      </c>
      <c r="T771" s="10" t="s">
        <v>6172</v>
      </c>
      <c r="U771" s="10" t="s">
        <v>6172</v>
      </c>
      <c r="V771" s="10" t="s">
        <v>6172</v>
      </c>
    </row>
    <row r="772" spans="2:22" ht="51" x14ac:dyDescent="0.2">
      <c r="B772" s="7">
        <v>7622</v>
      </c>
      <c r="C772" s="4" t="s">
        <v>4877</v>
      </c>
      <c r="D772" s="4" t="s">
        <v>5947</v>
      </c>
      <c r="E772" s="16">
        <v>1953</v>
      </c>
      <c r="F772" s="10" t="s">
        <v>6172</v>
      </c>
      <c r="G772" s="7" t="s">
        <v>4319</v>
      </c>
      <c r="H772" s="7" t="s">
        <v>11</v>
      </c>
      <c r="I772" s="7" t="s">
        <v>1493</v>
      </c>
      <c r="J772" s="4">
        <v>0</v>
      </c>
      <c r="K772" s="4">
        <v>1</v>
      </c>
      <c r="L772" s="10" t="s">
        <v>6172</v>
      </c>
      <c r="M772" s="7" t="s">
        <v>1623</v>
      </c>
      <c r="N772" s="7" t="s">
        <v>4330</v>
      </c>
      <c r="O772" s="10" t="s">
        <v>6172</v>
      </c>
      <c r="P772" s="7" t="s">
        <v>460</v>
      </c>
      <c r="Q772" s="10" t="s">
        <v>6172</v>
      </c>
      <c r="R772" s="10" t="s">
        <v>6172</v>
      </c>
      <c r="S772" s="10" t="s">
        <v>6172</v>
      </c>
      <c r="T772" s="10" t="s">
        <v>6172</v>
      </c>
      <c r="U772" s="10" t="s">
        <v>6172</v>
      </c>
      <c r="V772" s="10" t="s">
        <v>6172</v>
      </c>
    </row>
    <row r="773" spans="2:22" ht="51" x14ac:dyDescent="0.2">
      <c r="B773" s="7">
        <v>7658</v>
      </c>
      <c r="C773" s="4" t="s">
        <v>4877</v>
      </c>
      <c r="D773" s="4" t="s">
        <v>5947</v>
      </c>
      <c r="E773" s="16">
        <v>1953</v>
      </c>
      <c r="F773" s="10" t="s">
        <v>6172</v>
      </c>
      <c r="G773" s="10" t="s">
        <v>6172</v>
      </c>
      <c r="H773" s="10" t="s">
        <v>6172</v>
      </c>
      <c r="I773" s="7" t="s">
        <v>1532</v>
      </c>
      <c r="J773" s="4">
        <v>1</v>
      </c>
      <c r="K773" s="4">
        <v>1</v>
      </c>
      <c r="L773" s="10" t="s">
        <v>6172</v>
      </c>
      <c r="M773" s="7" t="s">
        <v>4331</v>
      </c>
      <c r="N773" s="7" t="s">
        <v>4332</v>
      </c>
      <c r="O773" s="10" t="s">
        <v>6172</v>
      </c>
      <c r="P773" s="7" t="s">
        <v>1848</v>
      </c>
      <c r="Q773" s="10" t="s">
        <v>6172</v>
      </c>
      <c r="R773" s="10" t="s">
        <v>6172</v>
      </c>
      <c r="S773" s="10" t="s">
        <v>6172</v>
      </c>
      <c r="T773" s="10" t="s">
        <v>6172</v>
      </c>
      <c r="U773" s="10" t="s">
        <v>6172</v>
      </c>
      <c r="V773" s="10" t="s">
        <v>6172</v>
      </c>
    </row>
    <row r="774" spans="2:22" ht="25.5" x14ac:dyDescent="0.2">
      <c r="B774" s="7">
        <v>12303</v>
      </c>
      <c r="C774" s="4" t="s">
        <v>4877</v>
      </c>
      <c r="D774" s="4" t="s">
        <v>5947</v>
      </c>
      <c r="E774" s="16">
        <v>1953</v>
      </c>
      <c r="F774" s="10" t="s">
        <v>6172</v>
      </c>
      <c r="G774" s="10" t="s">
        <v>6172</v>
      </c>
      <c r="H774" s="10" t="s">
        <v>6172</v>
      </c>
      <c r="I774" s="7"/>
      <c r="J774" s="4">
        <v>0</v>
      </c>
      <c r="K774" s="4">
        <v>0</v>
      </c>
      <c r="L774" s="10" t="s">
        <v>6172</v>
      </c>
      <c r="M774" s="7" t="s">
        <v>1497</v>
      </c>
      <c r="N774" s="7" t="s">
        <v>4389</v>
      </c>
      <c r="O774" s="10" t="s">
        <v>6172</v>
      </c>
      <c r="P774" s="7" t="s">
        <v>460</v>
      </c>
      <c r="Q774" s="10" t="s">
        <v>6172</v>
      </c>
      <c r="R774" s="10" t="s">
        <v>6172</v>
      </c>
      <c r="S774" s="10" t="s">
        <v>6172</v>
      </c>
      <c r="T774" s="10" t="s">
        <v>6172</v>
      </c>
      <c r="U774" s="10" t="s">
        <v>6172</v>
      </c>
      <c r="V774" s="10" t="s">
        <v>6172</v>
      </c>
    </row>
    <row r="775" spans="2:22" ht="51" x14ac:dyDescent="0.2">
      <c r="B775" s="6">
        <v>2989</v>
      </c>
      <c r="C775" s="4" t="s">
        <v>4878</v>
      </c>
      <c r="D775" s="4" t="s">
        <v>5947</v>
      </c>
      <c r="E775" s="13">
        <v>1953</v>
      </c>
      <c r="F775" s="10" t="s">
        <v>6172</v>
      </c>
      <c r="G775" s="4" t="s">
        <v>4977</v>
      </c>
      <c r="H775" s="6" t="s">
        <v>11</v>
      </c>
      <c r="I775" s="6" t="s">
        <v>1493</v>
      </c>
      <c r="J775" s="4">
        <v>0</v>
      </c>
      <c r="K775" s="4">
        <v>1</v>
      </c>
      <c r="L775" s="10" t="s">
        <v>6172</v>
      </c>
      <c r="M775" s="6" t="s">
        <v>1933</v>
      </c>
      <c r="N775" s="6" t="s">
        <v>1958</v>
      </c>
      <c r="O775" s="10" t="s">
        <v>6172</v>
      </c>
      <c r="P775" s="6" t="s">
        <v>460</v>
      </c>
      <c r="Q775" s="10" t="s">
        <v>6172</v>
      </c>
      <c r="R775" s="10" t="s">
        <v>6172</v>
      </c>
      <c r="S775" s="10" t="s">
        <v>6172</v>
      </c>
      <c r="T775" s="10" t="s">
        <v>6172</v>
      </c>
      <c r="U775" s="10" t="s">
        <v>6172</v>
      </c>
      <c r="V775" s="10" t="s">
        <v>6172</v>
      </c>
    </row>
    <row r="776" spans="2:22" ht="51" x14ac:dyDescent="0.2">
      <c r="B776" s="5">
        <v>5109</v>
      </c>
      <c r="C776" s="4" t="s">
        <v>4885</v>
      </c>
      <c r="D776" s="4" t="s">
        <v>5947</v>
      </c>
      <c r="E776" s="15">
        <v>1953</v>
      </c>
      <c r="F776" s="10" t="s">
        <v>6172</v>
      </c>
      <c r="G776" s="4" t="s">
        <v>4251</v>
      </c>
      <c r="H776" s="6" t="s">
        <v>432</v>
      </c>
      <c r="I776" s="6" t="s">
        <v>1579</v>
      </c>
      <c r="J776" s="4">
        <v>0</v>
      </c>
      <c r="K776" s="4">
        <v>3</v>
      </c>
      <c r="L776" s="10" t="s">
        <v>6172</v>
      </c>
      <c r="M776" s="10" t="s">
        <v>6172</v>
      </c>
      <c r="N776" s="6" t="s">
        <v>3167</v>
      </c>
      <c r="O776" s="10" t="s">
        <v>6172</v>
      </c>
      <c r="P776" s="5" t="s">
        <v>1753</v>
      </c>
      <c r="Q776" s="10" t="s">
        <v>6172</v>
      </c>
      <c r="R776" s="10" t="s">
        <v>6172</v>
      </c>
      <c r="S776" s="10" t="s">
        <v>6172</v>
      </c>
      <c r="T776" s="10" t="s">
        <v>6172</v>
      </c>
      <c r="U776" s="10" t="s">
        <v>6172</v>
      </c>
      <c r="V776" s="10" t="s">
        <v>6172</v>
      </c>
    </row>
    <row r="777" spans="2:22" ht="51" x14ac:dyDescent="0.2">
      <c r="B777" s="5">
        <v>5125</v>
      </c>
      <c r="C777" s="4" t="s">
        <v>4885</v>
      </c>
      <c r="D777" s="4" t="s">
        <v>5947</v>
      </c>
      <c r="E777" s="15">
        <v>1953</v>
      </c>
      <c r="F777" s="10" t="s">
        <v>6172</v>
      </c>
      <c r="G777" s="4" t="s">
        <v>5257</v>
      </c>
      <c r="H777" s="6" t="s">
        <v>432</v>
      </c>
      <c r="I777" s="6" t="s">
        <v>1511</v>
      </c>
      <c r="J777" s="4">
        <v>0</v>
      </c>
      <c r="K777" s="4">
        <v>2</v>
      </c>
      <c r="L777" s="10" t="s">
        <v>6172</v>
      </c>
      <c r="M777" s="10" t="s">
        <v>6172</v>
      </c>
      <c r="N777" s="6" t="s">
        <v>3168</v>
      </c>
      <c r="O777" s="10" t="s">
        <v>6172</v>
      </c>
      <c r="P777" s="5" t="s">
        <v>1540</v>
      </c>
      <c r="Q777" s="10" t="s">
        <v>6172</v>
      </c>
      <c r="R777" s="10" t="s">
        <v>6172</v>
      </c>
      <c r="S777" s="10" t="s">
        <v>6172</v>
      </c>
      <c r="T777" s="10" t="s">
        <v>6172</v>
      </c>
      <c r="U777" s="10" t="s">
        <v>6172</v>
      </c>
      <c r="V777" s="10" t="s">
        <v>6172</v>
      </c>
    </row>
    <row r="778" spans="2:22" ht="51" x14ac:dyDescent="0.2">
      <c r="B778" s="5">
        <v>5134</v>
      </c>
      <c r="C778" s="4" t="s">
        <v>4885</v>
      </c>
      <c r="D778" s="4" t="s">
        <v>5947</v>
      </c>
      <c r="E778" s="15">
        <v>1953</v>
      </c>
      <c r="F778" s="10" t="s">
        <v>6172</v>
      </c>
      <c r="G778" s="4" t="s">
        <v>5265</v>
      </c>
      <c r="H778" s="6" t="s">
        <v>432</v>
      </c>
      <c r="I778" s="6" t="s">
        <v>1500</v>
      </c>
      <c r="J778" s="4">
        <v>0</v>
      </c>
      <c r="K778" s="4">
        <v>0</v>
      </c>
      <c r="L778" s="10" t="s">
        <v>6172</v>
      </c>
      <c r="M778" s="10" t="s">
        <v>6172</v>
      </c>
      <c r="N778" s="6" t="s">
        <v>3169</v>
      </c>
      <c r="O778" s="10" t="s">
        <v>6172</v>
      </c>
      <c r="P778" s="5" t="s">
        <v>1518</v>
      </c>
      <c r="Q778" s="10" t="s">
        <v>6172</v>
      </c>
      <c r="R778" s="10" t="s">
        <v>6172</v>
      </c>
      <c r="S778" s="10" t="s">
        <v>6172</v>
      </c>
      <c r="T778" s="10" t="s">
        <v>6172</v>
      </c>
      <c r="U778" s="10" t="s">
        <v>6172</v>
      </c>
      <c r="V778" s="10" t="s">
        <v>6172</v>
      </c>
    </row>
    <row r="779" spans="2:22" ht="51" x14ac:dyDescent="0.2">
      <c r="B779" s="6">
        <v>3130</v>
      </c>
      <c r="C779" s="4" t="s">
        <v>4882</v>
      </c>
      <c r="D779" s="4" t="s">
        <v>5947</v>
      </c>
      <c r="E779" s="13">
        <v>1953</v>
      </c>
      <c r="F779" s="10" t="s">
        <v>6172</v>
      </c>
      <c r="G779" s="4" t="s">
        <v>5044</v>
      </c>
      <c r="H779" s="6" t="s">
        <v>11</v>
      </c>
      <c r="I779" s="6" t="s">
        <v>1532</v>
      </c>
      <c r="J779" s="4">
        <v>1</v>
      </c>
      <c r="K779" s="4">
        <v>1</v>
      </c>
      <c r="L779" s="10" t="s">
        <v>6172</v>
      </c>
      <c r="M779" s="6" t="s">
        <v>2227</v>
      </c>
      <c r="N779" s="6" t="s">
        <v>2909</v>
      </c>
      <c r="O779" s="10" t="s">
        <v>6172</v>
      </c>
      <c r="P779" s="6" t="s">
        <v>1492</v>
      </c>
      <c r="Q779" s="10" t="s">
        <v>6172</v>
      </c>
      <c r="R779" s="10" t="s">
        <v>6172</v>
      </c>
      <c r="S779" s="10" t="s">
        <v>6172</v>
      </c>
      <c r="T779" s="10" t="s">
        <v>6172</v>
      </c>
      <c r="U779" s="10" t="s">
        <v>6172</v>
      </c>
      <c r="V779" s="10" t="s">
        <v>6172</v>
      </c>
    </row>
    <row r="780" spans="2:22" ht="51" x14ac:dyDescent="0.2">
      <c r="B780" s="5">
        <v>5137</v>
      </c>
      <c r="C780" s="4" t="s">
        <v>4885</v>
      </c>
      <c r="D780" s="4" t="s">
        <v>5947</v>
      </c>
      <c r="E780" s="15">
        <v>1953</v>
      </c>
      <c r="F780" s="10" t="s">
        <v>6172</v>
      </c>
      <c r="G780" s="4" t="s">
        <v>5257</v>
      </c>
      <c r="H780" s="6" t="s">
        <v>432</v>
      </c>
      <c r="I780" s="6" t="s">
        <v>2631</v>
      </c>
      <c r="J780" s="4">
        <v>2</v>
      </c>
      <c r="K780" s="4">
        <v>5</v>
      </c>
      <c r="L780" s="10" t="s">
        <v>6172</v>
      </c>
      <c r="M780" s="10" t="s">
        <v>6172</v>
      </c>
      <c r="N780" s="6" t="s">
        <v>3170</v>
      </c>
      <c r="O780" s="10" t="s">
        <v>6172</v>
      </c>
      <c r="P780" s="5" t="s">
        <v>1721</v>
      </c>
      <c r="Q780" s="10" t="s">
        <v>6172</v>
      </c>
      <c r="R780" s="10" t="s">
        <v>6172</v>
      </c>
      <c r="S780" s="10" t="s">
        <v>6172</v>
      </c>
      <c r="T780" s="10" t="s">
        <v>6172</v>
      </c>
      <c r="U780" s="10" t="s">
        <v>6172</v>
      </c>
      <c r="V780" s="10" t="s">
        <v>6172</v>
      </c>
    </row>
    <row r="781" spans="2:22" ht="51" x14ac:dyDescent="0.2">
      <c r="B781" s="5">
        <v>5141</v>
      </c>
      <c r="C781" s="4" t="s">
        <v>4885</v>
      </c>
      <c r="D781" s="4" t="s">
        <v>5947</v>
      </c>
      <c r="E781" s="15">
        <v>1953</v>
      </c>
      <c r="F781" s="10" t="s">
        <v>6172</v>
      </c>
      <c r="G781" s="4" t="s">
        <v>5372</v>
      </c>
      <c r="H781" s="6" t="s">
        <v>432</v>
      </c>
      <c r="I781" s="6" t="s">
        <v>1500</v>
      </c>
      <c r="J781" s="4">
        <v>0</v>
      </c>
      <c r="K781" s="4">
        <v>0</v>
      </c>
      <c r="L781" s="10" t="s">
        <v>6172</v>
      </c>
      <c r="M781" s="10" t="s">
        <v>6172</v>
      </c>
      <c r="N781" s="6" t="s">
        <v>3171</v>
      </c>
      <c r="O781" s="10" t="s">
        <v>6172</v>
      </c>
      <c r="P781" s="5" t="s">
        <v>2341</v>
      </c>
      <c r="Q781" s="10" t="s">
        <v>6172</v>
      </c>
      <c r="R781" s="10" t="s">
        <v>6172</v>
      </c>
      <c r="S781" s="10" t="s">
        <v>6172</v>
      </c>
      <c r="T781" s="10" t="s">
        <v>6172</v>
      </c>
      <c r="U781" s="10" t="s">
        <v>6172</v>
      </c>
      <c r="V781" s="10" t="s">
        <v>6172</v>
      </c>
    </row>
    <row r="782" spans="2:22" ht="51" x14ac:dyDescent="0.2">
      <c r="B782" s="5">
        <v>5145</v>
      </c>
      <c r="C782" s="4" t="s">
        <v>4885</v>
      </c>
      <c r="D782" s="4" t="s">
        <v>5947</v>
      </c>
      <c r="E782" s="15">
        <v>1953</v>
      </c>
      <c r="F782" s="10" t="s">
        <v>6172</v>
      </c>
      <c r="G782" s="4" t="s">
        <v>5271</v>
      </c>
      <c r="H782" s="6" t="s">
        <v>432</v>
      </c>
      <c r="I782" s="6" t="s">
        <v>1493</v>
      </c>
      <c r="J782" s="4">
        <v>0</v>
      </c>
      <c r="K782" s="4">
        <v>1</v>
      </c>
      <c r="L782" s="10" t="s">
        <v>6172</v>
      </c>
      <c r="M782" s="10" t="s">
        <v>6172</v>
      </c>
      <c r="N782" s="6" t="s">
        <v>3172</v>
      </c>
      <c r="O782" s="10" t="s">
        <v>6172</v>
      </c>
      <c r="P782" s="5" t="s">
        <v>1549</v>
      </c>
      <c r="Q782" s="10" t="s">
        <v>6172</v>
      </c>
      <c r="R782" s="10" t="s">
        <v>6172</v>
      </c>
      <c r="S782" s="10" t="s">
        <v>6172</v>
      </c>
      <c r="T782" s="10" t="s">
        <v>6172</v>
      </c>
      <c r="U782" s="10" t="s">
        <v>6172</v>
      </c>
      <c r="V782" s="10" t="s">
        <v>6172</v>
      </c>
    </row>
    <row r="783" spans="2:22" ht="51" x14ac:dyDescent="0.2">
      <c r="B783" s="7">
        <v>5146</v>
      </c>
      <c r="C783" s="4" t="s">
        <v>4875</v>
      </c>
      <c r="D783" s="4" t="s">
        <v>5947</v>
      </c>
      <c r="E783" s="16">
        <v>1954</v>
      </c>
      <c r="F783" s="10" t="s">
        <v>6172</v>
      </c>
      <c r="G783" s="10" t="s">
        <v>6172</v>
      </c>
      <c r="H783" s="6" t="s">
        <v>432</v>
      </c>
      <c r="I783" s="7" t="s">
        <v>3986</v>
      </c>
      <c r="J783" s="4">
        <v>13</v>
      </c>
      <c r="K783" s="4">
        <v>65</v>
      </c>
      <c r="L783" s="10" t="s">
        <v>6172</v>
      </c>
      <c r="M783" s="7" t="s">
        <v>1490</v>
      </c>
      <c r="N783" s="7" t="s">
        <v>3987</v>
      </c>
      <c r="O783" s="10" t="s">
        <v>6172</v>
      </c>
      <c r="P783" s="7" t="s">
        <v>1753</v>
      </c>
      <c r="Q783" s="10" t="s">
        <v>6172</v>
      </c>
      <c r="R783" s="10" t="s">
        <v>6172</v>
      </c>
      <c r="S783" s="10" t="s">
        <v>6172</v>
      </c>
      <c r="T783" s="10" t="s">
        <v>6172</v>
      </c>
      <c r="U783" s="10" t="s">
        <v>6172</v>
      </c>
      <c r="V783" s="10" t="s">
        <v>6172</v>
      </c>
    </row>
    <row r="784" spans="2:22" ht="51" x14ac:dyDescent="0.2">
      <c r="B784" s="6">
        <v>5159</v>
      </c>
      <c r="C784" s="4" t="s">
        <v>4878</v>
      </c>
      <c r="D784" s="4" t="s">
        <v>5947</v>
      </c>
      <c r="E784" s="13">
        <v>1954</v>
      </c>
      <c r="F784" s="10" t="s">
        <v>6172</v>
      </c>
      <c r="G784" s="10" t="s">
        <v>6172</v>
      </c>
      <c r="H784" s="6" t="s">
        <v>432</v>
      </c>
      <c r="I784" s="6" t="s">
        <v>1493</v>
      </c>
      <c r="J784" s="4">
        <v>0</v>
      </c>
      <c r="K784" s="4">
        <v>1</v>
      </c>
      <c r="L784" s="10" t="s">
        <v>6172</v>
      </c>
      <c r="M784" s="6" t="s">
        <v>2102</v>
      </c>
      <c r="N784" s="6" t="s">
        <v>2103</v>
      </c>
      <c r="O784" s="10" t="s">
        <v>6172</v>
      </c>
      <c r="P784" s="6" t="s">
        <v>460</v>
      </c>
      <c r="Q784" s="10" t="s">
        <v>6172</v>
      </c>
      <c r="R784" s="10" t="s">
        <v>6172</v>
      </c>
      <c r="S784" s="10" t="s">
        <v>6172</v>
      </c>
      <c r="T784" s="10" t="s">
        <v>6172</v>
      </c>
      <c r="U784" s="10" t="s">
        <v>6172</v>
      </c>
      <c r="V784" s="10" t="s">
        <v>6172</v>
      </c>
    </row>
    <row r="785" spans="2:22" ht="51" x14ac:dyDescent="0.2">
      <c r="B785" s="7">
        <v>5148</v>
      </c>
      <c r="C785" s="4" t="s">
        <v>4881</v>
      </c>
      <c r="D785" s="4" t="s">
        <v>5947</v>
      </c>
      <c r="E785" s="16">
        <v>1954</v>
      </c>
      <c r="F785" s="10" t="s">
        <v>6172</v>
      </c>
      <c r="G785" s="4" t="s">
        <v>5295</v>
      </c>
      <c r="H785" s="6" t="s">
        <v>432</v>
      </c>
      <c r="I785" s="7" t="s">
        <v>1493</v>
      </c>
      <c r="J785" s="4">
        <v>0</v>
      </c>
      <c r="K785" s="4">
        <v>1</v>
      </c>
      <c r="L785" s="10" t="s">
        <v>6172</v>
      </c>
      <c r="M785" s="7" t="s">
        <v>2927</v>
      </c>
      <c r="N785" s="7" t="s">
        <v>4534</v>
      </c>
      <c r="O785" s="10" t="s">
        <v>6172</v>
      </c>
      <c r="P785" s="7" t="s">
        <v>1492</v>
      </c>
      <c r="Q785" s="10" t="s">
        <v>6172</v>
      </c>
      <c r="R785" s="10" t="s">
        <v>6172</v>
      </c>
      <c r="S785" s="10" t="s">
        <v>6172</v>
      </c>
      <c r="T785" s="10" t="s">
        <v>6172</v>
      </c>
      <c r="U785" s="10" t="s">
        <v>6172</v>
      </c>
      <c r="V785" s="10" t="s">
        <v>6172</v>
      </c>
    </row>
    <row r="786" spans="2:22" ht="38.25" x14ac:dyDescent="0.2">
      <c r="B786" s="7">
        <v>5153</v>
      </c>
      <c r="C786" s="4" t="s">
        <v>4881</v>
      </c>
      <c r="D786" s="4" t="s">
        <v>5947</v>
      </c>
      <c r="E786" s="16">
        <v>1954</v>
      </c>
      <c r="F786" s="10" t="s">
        <v>6172</v>
      </c>
      <c r="G786" s="4" t="s">
        <v>5256</v>
      </c>
      <c r="H786" s="6" t="s">
        <v>432</v>
      </c>
      <c r="I786" s="7" t="s">
        <v>1500</v>
      </c>
      <c r="J786" s="4">
        <v>0</v>
      </c>
      <c r="K786" s="4">
        <v>0</v>
      </c>
      <c r="L786" s="10" t="s">
        <v>6172</v>
      </c>
      <c r="M786" s="7" t="s">
        <v>1571</v>
      </c>
      <c r="N786" s="7" t="s">
        <v>4535</v>
      </c>
      <c r="O786" s="10" t="s">
        <v>6172</v>
      </c>
      <c r="P786" s="7" t="s">
        <v>1492</v>
      </c>
      <c r="Q786" s="10" t="s">
        <v>6172</v>
      </c>
      <c r="R786" s="10" t="s">
        <v>6172</v>
      </c>
      <c r="S786" s="10" t="s">
        <v>6172</v>
      </c>
      <c r="T786" s="10" t="s">
        <v>6172</v>
      </c>
      <c r="U786" s="10" t="s">
        <v>6172</v>
      </c>
      <c r="V786" s="10" t="s">
        <v>6172</v>
      </c>
    </row>
    <row r="787" spans="2:22" ht="51" x14ac:dyDescent="0.2">
      <c r="B787" s="6">
        <v>5142</v>
      </c>
      <c r="C787" s="4" t="s">
        <v>4882</v>
      </c>
      <c r="D787" s="4" t="s">
        <v>5947</v>
      </c>
      <c r="E787" s="13">
        <v>1954</v>
      </c>
      <c r="F787" s="10" t="s">
        <v>6172</v>
      </c>
      <c r="G787" s="4" t="s">
        <v>5372</v>
      </c>
      <c r="H787" s="6" t="s">
        <v>432</v>
      </c>
      <c r="I787" s="6" t="s">
        <v>1511</v>
      </c>
      <c r="J787" s="4">
        <v>0</v>
      </c>
      <c r="K787" s="4">
        <v>2</v>
      </c>
      <c r="L787" s="10" t="s">
        <v>6172</v>
      </c>
      <c r="M787" s="6" t="s">
        <v>1544</v>
      </c>
      <c r="N787" s="6" t="s">
        <v>2944</v>
      </c>
      <c r="O787" s="10" t="s">
        <v>6172</v>
      </c>
      <c r="P787" s="6" t="s">
        <v>1492</v>
      </c>
      <c r="Q787" s="10" t="s">
        <v>6172</v>
      </c>
      <c r="R787" s="10" t="s">
        <v>6172</v>
      </c>
      <c r="S787" s="10" t="s">
        <v>6172</v>
      </c>
      <c r="T787" s="10" t="s">
        <v>6172</v>
      </c>
      <c r="U787" s="10" t="s">
        <v>6172</v>
      </c>
      <c r="V787" s="10" t="s">
        <v>6172</v>
      </c>
    </row>
    <row r="788" spans="2:22" ht="51" x14ac:dyDescent="0.2">
      <c r="B788" s="6">
        <v>804</v>
      </c>
      <c r="C788" s="4" t="s">
        <v>4886</v>
      </c>
      <c r="D788" s="4" t="s">
        <v>5947</v>
      </c>
      <c r="E788" s="13">
        <v>1953</v>
      </c>
      <c r="F788" s="10" t="s">
        <v>6172</v>
      </c>
      <c r="G788" s="10" t="s">
        <v>6172</v>
      </c>
      <c r="H788" s="6" t="s">
        <v>18</v>
      </c>
      <c r="I788" s="6" t="s">
        <v>1801</v>
      </c>
      <c r="J788" s="4">
        <v>1</v>
      </c>
      <c r="K788" s="4">
        <v>0</v>
      </c>
      <c r="L788" s="10" t="s">
        <v>6172</v>
      </c>
      <c r="M788" s="6" t="s">
        <v>1516</v>
      </c>
      <c r="N788" s="6" t="s">
        <v>3346</v>
      </c>
      <c r="O788" s="10" t="s">
        <v>6172</v>
      </c>
      <c r="P788" s="6" t="s">
        <v>1808</v>
      </c>
      <c r="Q788" s="10" t="s">
        <v>6172</v>
      </c>
      <c r="R788" s="10" t="s">
        <v>6172</v>
      </c>
      <c r="S788" s="10" t="s">
        <v>6172</v>
      </c>
      <c r="T788" s="10" t="s">
        <v>6172</v>
      </c>
      <c r="U788" s="10" t="s">
        <v>6172</v>
      </c>
      <c r="V788" s="10" t="s">
        <v>6172</v>
      </c>
    </row>
    <row r="789" spans="2:22" ht="38.25" x14ac:dyDescent="0.2">
      <c r="B789" s="6">
        <v>2820</v>
      </c>
      <c r="C789" s="4" t="s">
        <v>4886</v>
      </c>
      <c r="D789" s="4" t="s">
        <v>5947</v>
      </c>
      <c r="E789" s="13">
        <v>1953</v>
      </c>
      <c r="F789" s="10" t="s">
        <v>6172</v>
      </c>
      <c r="G789" s="4" t="s">
        <v>4972</v>
      </c>
      <c r="H789" s="6" t="s">
        <v>11</v>
      </c>
      <c r="I789" s="6" t="s">
        <v>1493</v>
      </c>
      <c r="J789" s="4">
        <v>0</v>
      </c>
      <c r="K789" s="4">
        <v>1</v>
      </c>
      <c r="L789" s="10" t="s">
        <v>6172</v>
      </c>
      <c r="M789" s="6" t="s">
        <v>1506</v>
      </c>
      <c r="N789" s="6" t="s">
        <v>3355</v>
      </c>
      <c r="O789" s="10" t="s">
        <v>6172</v>
      </c>
      <c r="P789" s="6" t="s">
        <v>1492</v>
      </c>
      <c r="Q789" s="10" t="s">
        <v>6172</v>
      </c>
      <c r="R789" s="10" t="s">
        <v>6172</v>
      </c>
      <c r="S789" s="10" t="s">
        <v>6172</v>
      </c>
      <c r="T789" s="10" t="s">
        <v>6172</v>
      </c>
      <c r="U789" s="10" t="s">
        <v>6172</v>
      </c>
      <c r="V789" s="10" t="s">
        <v>6172</v>
      </c>
    </row>
    <row r="790" spans="2:22" ht="51" x14ac:dyDescent="0.2">
      <c r="B790" s="3">
        <v>7513</v>
      </c>
      <c r="C790" s="8" t="s">
        <v>4873</v>
      </c>
      <c r="D790" s="4" t="s">
        <v>5947</v>
      </c>
      <c r="E790" s="10">
        <v>1954</v>
      </c>
      <c r="F790" s="10" t="s">
        <v>6172</v>
      </c>
      <c r="G790" s="10" t="s">
        <v>6172</v>
      </c>
      <c r="H790" s="6" t="s">
        <v>11</v>
      </c>
      <c r="I790" s="2" t="s">
        <v>804</v>
      </c>
      <c r="J790" s="4">
        <v>0</v>
      </c>
      <c r="K790" s="4">
        <v>1</v>
      </c>
      <c r="L790" s="10" t="s">
        <v>6172</v>
      </c>
      <c r="M790" s="10" t="s">
        <v>6172</v>
      </c>
      <c r="N790" s="2" t="s">
        <v>803</v>
      </c>
      <c r="O790" s="2" t="s">
        <v>22</v>
      </c>
      <c r="P790" s="2" t="s">
        <v>807</v>
      </c>
      <c r="Q790" s="2" t="s">
        <v>805</v>
      </c>
      <c r="R790" s="2" t="s">
        <v>806</v>
      </c>
      <c r="S790" s="2" t="s">
        <v>808</v>
      </c>
      <c r="T790" s="2" t="s">
        <v>809</v>
      </c>
      <c r="U790" s="2" t="s">
        <v>810</v>
      </c>
      <c r="V790" s="10" t="s">
        <v>6172</v>
      </c>
    </row>
    <row r="791" spans="2:22" ht="38.25" x14ac:dyDescent="0.2">
      <c r="B791" s="3">
        <v>5139</v>
      </c>
      <c r="C791" s="8" t="s">
        <v>4873</v>
      </c>
      <c r="D791" s="4" t="s">
        <v>5947</v>
      </c>
      <c r="E791" s="10">
        <v>1954</v>
      </c>
      <c r="F791" s="10" t="s">
        <v>6172</v>
      </c>
      <c r="G791" s="10" t="s">
        <v>6172</v>
      </c>
      <c r="H791" s="10" t="s">
        <v>6172</v>
      </c>
      <c r="I791" s="2" t="s">
        <v>840</v>
      </c>
      <c r="J791" s="4">
        <v>0</v>
      </c>
      <c r="K791" s="4">
        <v>1</v>
      </c>
      <c r="L791" s="10" t="s">
        <v>6172</v>
      </c>
      <c r="M791" s="10" t="s">
        <v>6172</v>
      </c>
      <c r="N791" s="2" t="s">
        <v>839</v>
      </c>
      <c r="O791" s="2" t="s">
        <v>24</v>
      </c>
      <c r="P791" s="2" t="s">
        <v>843</v>
      </c>
      <c r="Q791" s="2" t="s">
        <v>841</v>
      </c>
      <c r="R791" s="2" t="s">
        <v>842</v>
      </c>
      <c r="S791" s="2" t="s">
        <v>844</v>
      </c>
      <c r="T791" s="2" t="s">
        <v>844</v>
      </c>
      <c r="U791" s="2" t="s">
        <v>845</v>
      </c>
      <c r="V791" s="10" t="s">
        <v>6172</v>
      </c>
    </row>
    <row r="792" spans="2:22" ht="51" x14ac:dyDescent="0.2">
      <c r="B792" s="5">
        <v>3124</v>
      </c>
      <c r="C792" s="4" t="s">
        <v>4870</v>
      </c>
      <c r="D792" s="4" t="s">
        <v>5947</v>
      </c>
      <c r="E792" s="15">
        <v>1954</v>
      </c>
      <c r="F792" s="10" t="s">
        <v>6172</v>
      </c>
      <c r="G792" s="4" t="s">
        <v>4981</v>
      </c>
      <c r="H792" s="6" t="s">
        <v>11</v>
      </c>
      <c r="I792" s="6" t="s">
        <v>1579</v>
      </c>
      <c r="J792" s="4">
        <v>0</v>
      </c>
      <c r="K792" s="4">
        <v>3</v>
      </c>
      <c r="L792" s="10" t="s">
        <v>6172</v>
      </c>
      <c r="M792" s="5" t="s">
        <v>3543</v>
      </c>
      <c r="N792" s="6" t="s">
        <v>3544</v>
      </c>
      <c r="O792" s="10" t="s">
        <v>6172</v>
      </c>
      <c r="P792" s="5" t="s">
        <v>1492</v>
      </c>
      <c r="Q792" s="10" t="s">
        <v>6172</v>
      </c>
      <c r="R792" s="10" t="s">
        <v>6172</v>
      </c>
      <c r="S792" s="10" t="s">
        <v>6172</v>
      </c>
      <c r="T792" s="10" t="s">
        <v>6172</v>
      </c>
      <c r="U792" s="10" t="s">
        <v>6172</v>
      </c>
      <c r="V792" s="10" t="s">
        <v>6172</v>
      </c>
    </row>
    <row r="793" spans="2:22" ht="76.5" x14ac:dyDescent="0.2">
      <c r="B793" s="7">
        <v>808</v>
      </c>
      <c r="C793" s="4" t="s">
        <v>4872</v>
      </c>
      <c r="D793" s="4" t="s">
        <v>5947</v>
      </c>
      <c r="E793" s="16">
        <v>1954</v>
      </c>
      <c r="F793" s="10" t="s">
        <v>6172</v>
      </c>
      <c r="G793" s="4" t="s">
        <v>4985</v>
      </c>
      <c r="H793" s="6" t="s">
        <v>11</v>
      </c>
      <c r="I793" s="7" t="s">
        <v>1662</v>
      </c>
      <c r="J793" s="4">
        <v>3</v>
      </c>
      <c r="K793" s="4">
        <v>4</v>
      </c>
      <c r="L793" s="10" t="s">
        <v>6172</v>
      </c>
      <c r="M793" s="7" t="s">
        <v>1663</v>
      </c>
      <c r="N793" s="7" t="s">
        <v>1664</v>
      </c>
      <c r="O793" s="7" t="s">
        <v>4787</v>
      </c>
      <c r="P793" s="7" t="s">
        <v>1492</v>
      </c>
      <c r="Q793" s="7" t="s">
        <v>4788</v>
      </c>
      <c r="R793" s="10" t="s">
        <v>6172</v>
      </c>
      <c r="S793" s="10" t="s">
        <v>6172</v>
      </c>
      <c r="T793" s="7" t="s">
        <v>4789</v>
      </c>
      <c r="U793" s="7" t="s">
        <v>4790</v>
      </c>
      <c r="V793" s="10" t="s">
        <v>6172</v>
      </c>
    </row>
    <row r="794" spans="2:22" ht="38.25" x14ac:dyDescent="0.2">
      <c r="B794" s="5">
        <v>5170</v>
      </c>
      <c r="C794" s="4" t="s">
        <v>4885</v>
      </c>
      <c r="D794" s="4" t="s">
        <v>5947</v>
      </c>
      <c r="E794" s="15">
        <v>1954</v>
      </c>
      <c r="F794" s="10" t="s">
        <v>6172</v>
      </c>
      <c r="G794" s="4" t="s">
        <v>5372</v>
      </c>
      <c r="H794" s="6" t="s">
        <v>432</v>
      </c>
      <c r="I794" s="6" t="s">
        <v>1500</v>
      </c>
      <c r="J794" s="4">
        <v>0</v>
      </c>
      <c r="K794" s="4">
        <v>0</v>
      </c>
      <c r="L794" s="10" t="s">
        <v>6172</v>
      </c>
      <c r="M794" s="10" t="s">
        <v>6172</v>
      </c>
      <c r="N794" s="6" t="s">
        <v>3173</v>
      </c>
      <c r="O794" s="10" t="s">
        <v>6172</v>
      </c>
      <c r="P794" s="5" t="s">
        <v>1721</v>
      </c>
      <c r="Q794" s="10" t="s">
        <v>6172</v>
      </c>
      <c r="R794" s="10" t="s">
        <v>6172</v>
      </c>
      <c r="S794" s="10" t="s">
        <v>6172</v>
      </c>
      <c r="T794" s="10" t="s">
        <v>6172</v>
      </c>
      <c r="U794" s="10" t="s">
        <v>6172</v>
      </c>
      <c r="V794" s="10" t="s">
        <v>6172</v>
      </c>
    </row>
    <row r="795" spans="2:22" ht="51" x14ac:dyDescent="0.2">
      <c r="B795" s="7">
        <v>816</v>
      </c>
      <c r="C795" s="4" t="s">
        <v>4876</v>
      </c>
      <c r="D795" s="4" t="s">
        <v>5947</v>
      </c>
      <c r="E795" s="16">
        <v>1954</v>
      </c>
      <c r="F795" s="10" t="s">
        <v>6172</v>
      </c>
      <c r="G795" s="4" t="s">
        <v>4985</v>
      </c>
      <c r="H795" s="6" t="s">
        <v>11</v>
      </c>
      <c r="I795" s="7" t="s">
        <v>1709</v>
      </c>
      <c r="J795" s="4">
        <v>2</v>
      </c>
      <c r="K795" s="4">
        <v>8</v>
      </c>
      <c r="L795" s="10" t="s">
        <v>6172</v>
      </c>
      <c r="M795" s="7" t="s">
        <v>1710</v>
      </c>
      <c r="N795" s="7" t="s">
        <v>1711</v>
      </c>
      <c r="O795" s="10" t="s">
        <v>6172</v>
      </c>
      <c r="P795" s="7" t="s">
        <v>460</v>
      </c>
      <c r="Q795" s="10" t="s">
        <v>6172</v>
      </c>
      <c r="R795" s="10" t="s">
        <v>6172</v>
      </c>
      <c r="S795" s="10" t="s">
        <v>6172</v>
      </c>
      <c r="T795" s="10" t="s">
        <v>6172</v>
      </c>
      <c r="U795" s="10" t="s">
        <v>6172</v>
      </c>
      <c r="V795" s="10" t="s">
        <v>6172</v>
      </c>
    </row>
    <row r="796" spans="2:22" ht="38.25" x14ac:dyDescent="0.2">
      <c r="B796" s="7">
        <v>7488</v>
      </c>
      <c r="C796" s="4" t="s">
        <v>4876</v>
      </c>
      <c r="D796" s="4" t="s">
        <v>5947</v>
      </c>
      <c r="E796" s="16">
        <v>1954</v>
      </c>
      <c r="F796" s="10" t="s">
        <v>6172</v>
      </c>
      <c r="G796" s="4" t="s">
        <v>4985</v>
      </c>
      <c r="H796" s="6" t="s">
        <v>11</v>
      </c>
      <c r="I796" s="7" t="s">
        <v>1493</v>
      </c>
      <c r="J796" s="4">
        <v>0</v>
      </c>
      <c r="K796" s="4">
        <v>1</v>
      </c>
      <c r="L796" s="10" t="s">
        <v>6172</v>
      </c>
      <c r="M796" s="7" t="s">
        <v>1737</v>
      </c>
      <c r="N796" s="7" t="s">
        <v>1738</v>
      </c>
      <c r="O796" s="10" t="s">
        <v>6172</v>
      </c>
      <c r="P796" s="7" t="s">
        <v>460</v>
      </c>
      <c r="Q796" s="10" t="s">
        <v>6172</v>
      </c>
      <c r="R796" s="10" t="s">
        <v>6172</v>
      </c>
      <c r="S796" s="10" t="s">
        <v>6172</v>
      </c>
      <c r="T796" s="10" t="s">
        <v>6172</v>
      </c>
      <c r="U796" s="10" t="s">
        <v>6172</v>
      </c>
      <c r="V796" s="10" t="s">
        <v>6172</v>
      </c>
    </row>
    <row r="797" spans="2:22" ht="38.25" x14ac:dyDescent="0.2">
      <c r="B797" s="6">
        <v>805</v>
      </c>
      <c r="C797" s="4" t="s">
        <v>4878</v>
      </c>
      <c r="D797" s="4" t="s">
        <v>5947</v>
      </c>
      <c r="E797" s="13">
        <v>1954</v>
      </c>
      <c r="F797" s="10" t="s">
        <v>6172</v>
      </c>
      <c r="G797" s="6" t="s">
        <v>5452</v>
      </c>
      <c r="H797" s="6" t="s">
        <v>446</v>
      </c>
      <c r="I797" s="6" t="s">
        <v>1785</v>
      </c>
      <c r="J797" s="4">
        <v>2</v>
      </c>
      <c r="K797" s="4">
        <v>0</v>
      </c>
      <c r="L797" s="10" t="s">
        <v>6172</v>
      </c>
      <c r="M797" s="6" t="s">
        <v>1494</v>
      </c>
      <c r="N797" s="6" t="s">
        <v>1807</v>
      </c>
      <c r="O797" s="10" t="s">
        <v>6172</v>
      </c>
      <c r="P797" s="6" t="s">
        <v>1808</v>
      </c>
      <c r="Q797" s="10" t="s">
        <v>6172</v>
      </c>
      <c r="R797" s="10" t="s">
        <v>6172</v>
      </c>
      <c r="S797" s="10" t="s">
        <v>6172</v>
      </c>
      <c r="T797" s="10" t="s">
        <v>6172</v>
      </c>
      <c r="U797" s="10" t="s">
        <v>6172</v>
      </c>
      <c r="V797" s="10" t="s">
        <v>6172</v>
      </c>
    </row>
    <row r="798" spans="2:22" ht="51" x14ac:dyDescent="0.2">
      <c r="B798" s="6">
        <v>3112</v>
      </c>
      <c r="C798" s="4" t="s">
        <v>4878</v>
      </c>
      <c r="D798" s="4" t="s">
        <v>5947</v>
      </c>
      <c r="E798" s="13">
        <v>1954</v>
      </c>
      <c r="F798" s="10" t="s">
        <v>6172</v>
      </c>
      <c r="G798" s="4" t="s">
        <v>4968</v>
      </c>
      <c r="H798" s="6" t="s">
        <v>11</v>
      </c>
      <c r="I798" s="6" t="s">
        <v>1493</v>
      </c>
      <c r="J798" s="4">
        <v>0</v>
      </c>
      <c r="K798" s="4">
        <v>1</v>
      </c>
      <c r="L798" s="10" t="s">
        <v>6172</v>
      </c>
      <c r="M798" s="6" t="s">
        <v>1983</v>
      </c>
      <c r="N798" s="6" t="s">
        <v>1984</v>
      </c>
      <c r="O798" s="10" t="s">
        <v>6172</v>
      </c>
      <c r="P798" s="6" t="s">
        <v>460</v>
      </c>
      <c r="Q798" s="10" t="s">
        <v>6172</v>
      </c>
      <c r="R798" s="10" t="s">
        <v>6172</v>
      </c>
      <c r="S798" s="10" t="s">
        <v>6172</v>
      </c>
      <c r="T798" s="10" t="s">
        <v>6172</v>
      </c>
      <c r="U798" s="10" t="s">
        <v>6172</v>
      </c>
      <c r="V798" s="10" t="s">
        <v>6172</v>
      </c>
    </row>
    <row r="799" spans="2:22" ht="51" x14ac:dyDescent="0.2">
      <c r="B799" s="6">
        <v>3113</v>
      </c>
      <c r="C799" s="4" t="s">
        <v>4878</v>
      </c>
      <c r="D799" s="4" t="s">
        <v>5947</v>
      </c>
      <c r="E799" s="13">
        <v>1954</v>
      </c>
      <c r="F799" s="10" t="s">
        <v>6172</v>
      </c>
      <c r="G799" s="4" t="s">
        <v>4968</v>
      </c>
      <c r="H799" s="6" t="s">
        <v>11</v>
      </c>
      <c r="I799" s="6" t="s">
        <v>1493</v>
      </c>
      <c r="J799" s="4">
        <v>0</v>
      </c>
      <c r="K799" s="4">
        <v>1</v>
      </c>
      <c r="L799" s="10" t="s">
        <v>6172</v>
      </c>
      <c r="M799" s="6" t="s">
        <v>1983</v>
      </c>
      <c r="N799" s="6" t="s">
        <v>1985</v>
      </c>
      <c r="O799" s="10" t="s">
        <v>6172</v>
      </c>
      <c r="P799" s="6" t="s">
        <v>460</v>
      </c>
      <c r="Q799" s="10" t="s">
        <v>6172</v>
      </c>
      <c r="R799" s="10" t="s">
        <v>6172</v>
      </c>
      <c r="S799" s="10" t="s">
        <v>6172</v>
      </c>
      <c r="T799" s="10" t="s">
        <v>6172</v>
      </c>
      <c r="U799" s="10" t="s">
        <v>6172</v>
      </c>
      <c r="V799" s="10" t="s">
        <v>6172</v>
      </c>
    </row>
    <row r="800" spans="2:22" ht="38.25" x14ac:dyDescent="0.2">
      <c r="B800" s="6">
        <v>5195</v>
      </c>
      <c r="C800" s="4" t="s">
        <v>4878</v>
      </c>
      <c r="D800" s="4" t="s">
        <v>5947</v>
      </c>
      <c r="E800" s="13">
        <v>1955</v>
      </c>
      <c r="F800" s="10" t="s">
        <v>6172</v>
      </c>
      <c r="G800" s="4" t="s">
        <v>5282</v>
      </c>
      <c r="H800" s="6" t="s">
        <v>432</v>
      </c>
      <c r="I800" s="6" t="s">
        <v>1644</v>
      </c>
      <c r="J800" s="4">
        <v>0</v>
      </c>
      <c r="K800" s="4">
        <v>6</v>
      </c>
      <c r="L800" s="10" t="s">
        <v>6172</v>
      </c>
      <c r="M800" s="6" t="s">
        <v>2095</v>
      </c>
      <c r="N800" s="6" t="s">
        <v>2104</v>
      </c>
      <c r="O800" s="10" t="s">
        <v>6172</v>
      </c>
      <c r="P800" s="6" t="s">
        <v>1510</v>
      </c>
      <c r="Q800" s="10" t="s">
        <v>6172</v>
      </c>
      <c r="R800" s="10" t="s">
        <v>6172</v>
      </c>
      <c r="S800" s="10" t="s">
        <v>6172</v>
      </c>
      <c r="T800" s="10" t="s">
        <v>6172</v>
      </c>
      <c r="U800" s="10" t="s">
        <v>6172</v>
      </c>
      <c r="V800" s="10" t="s">
        <v>6172</v>
      </c>
    </row>
    <row r="801" spans="2:22" ht="51" x14ac:dyDescent="0.2">
      <c r="B801" s="6">
        <v>5209</v>
      </c>
      <c r="C801" s="4" t="s">
        <v>4878</v>
      </c>
      <c r="D801" s="4" t="s">
        <v>5947</v>
      </c>
      <c r="E801" s="13">
        <v>1955</v>
      </c>
      <c r="F801" s="10" t="s">
        <v>6172</v>
      </c>
      <c r="G801" s="4" t="s">
        <v>5260</v>
      </c>
      <c r="H801" s="6" t="s">
        <v>432</v>
      </c>
      <c r="I801" s="6" t="s">
        <v>1511</v>
      </c>
      <c r="J801" s="4">
        <v>0</v>
      </c>
      <c r="K801" s="4">
        <v>2</v>
      </c>
      <c r="L801" s="10" t="s">
        <v>6172</v>
      </c>
      <c r="M801" s="6" t="s">
        <v>1571</v>
      </c>
      <c r="N801" s="6" t="s">
        <v>2105</v>
      </c>
      <c r="O801" s="10" t="s">
        <v>6172</v>
      </c>
      <c r="P801" s="6" t="s">
        <v>1488</v>
      </c>
      <c r="Q801" s="10" t="s">
        <v>6172</v>
      </c>
      <c r="R801" s="10" t="s">
        <v>6172</v>
      </c>
      <c r="S801" s="10" t="s">
        <v>6172</v>
      </c>
      <c r="T801" s="10" t="s">
        <v>6172</v>
      </c>
      <c r="U801" s="10" t="s">
        <v>6172</v>
      </c>
      <c r="V801" s="10" t="s">
        <v>6172</v>
      </c>
    </row>
    <row r="802" spans="2:22" ht="38.25" x14ac:dyDescent="0.2">
      <c r="B802" s="6">
        <v>5194</v>
      </c>
      <c r="C802" s="4" t="s">
        <v>4882</v>
      </c>
      <c r="D802" s="4" t="s">
        <v>5947</v>
      </c>
      <c r="E802" s="13">
        <v>1955</v>
      </c>
      <c r="F802" s="10" t="s">
        <v>6172</v>
      </c>
      <c r="G802" s="4" t="s">
        <v>5260</v>
      </c>
      <c r="H802" s="6" t="s">
        <v>432</v>
      </c>
      <c r="I802" s="6" t="s">
        <v>2455</v>
      </c>
      <c r="J802" s="4">
        <v>2</v>
      </c>
      <c r="K802" s="4">
        <v>2</v>
      </c>
      <c r="L802" s="10" t="s">
        <v>6172</v>
      </c>
      <c r="M802" s="6" t="s">
        <v>2663</v>
      </c>
      <c r="N802" s="6" t="s">
        <v>2945</v>
      </c>
      <c r="O802" s="10" t="s">
        <v>6172</v>
      </c>
      <c r="P802" s="6" t="s">
        <v>1661</v>
      </c>
      <c r="Q802" s="10" t="s">
        <v>6172</v>
      </c>
      <c r="R802" s="10" t="s">
        <v>6172</v>
      </c>
      <c r="S802" s="10" t="s">
        <v>6172</v>
      </c>
      <c r="T802" s="10" t="s">
        <v>6172</v>
      </c>
      <c r="U802" s="10" t="s">
        <v>6172</v>
      </c>
      <c r="V802" s="10" t="s">
        <v>6172</v>
      </c>
    </row>
    <row r="803" spans="2:22" ht="51" x14ac:dyDescent="0.2">
      <c r="B803" s="5">
        <v>5216</v>
      </c>
      <c r="C803" s="4" t="s">
        <v>4885</v>
      </c>
      <c r="D803" s="4" t="s">
        <v>5947</v>
      </c>
      <c r="E803" s="15">
        <v>1955</v>
      </c>
      <c r="F803" s="10" t="s">
        <v>6172</v>
      </c>
      <c r="G803" s="4" t="s">
        <v>5167</v>
      </c>
      <c r="H803" s="6" t="s">
        <v>432</v>
      </c>
      <c r="I803" s="6" t="s">
        <v>1500</v>
      </c>
      <c r="J803" s="4">
        <v>0</v>
      </c>
      <c r="K803" s="4">
        <v>0</v>
      </c>
      <c r="L803" s="10" t="s">
        <v>6172</v>
      </c>
      <c r="M803" s="10" t="s">
        <v>6172</v>
      </c>
      <c r="N803" s="6" t="s">
        <v>3174</v>
      </c>
      <c r="O803" s="10" t="s">
        <v>6172</v>
      </c>
      <c r="P803" s="5" t="s">
        <v>460</v>
      </c>
      <c r="Q803" s="10" t="s">
        <v>6172</v>
      </c>
      <c r="R803" s="10" t="s">
        <v>6172</v>
      </c>
      <c r="S803" s="10" t="s">
        <v>6172</v>
      </c>
      <c r="T803" s="10" t="s">
        <v>6172</v>
      </c>
      <c r="U803" s="10" t="s">
        <v>6172</v>
      </c>
      <c r="V803" s="10" t="s">
        <v>6172</v>
      </c>
    </row>
    <row r="804" spans="2:22" ht="38.25" x14ac:dyDescent="0.2">
      <c r="B804" s="6">
        <v>12306</v>
      </c>
      <c r="C804" s="4" t="s">
        <v>4882</v>
      </c>
      <c r="D804" s="4" t="s">
        <v>5947</v>
      </c>
      <c r="E804" s="13">
        <v>1954</v>
      </c>
      <c r="F804" s="10" t="s">
        <v>6172</v>
      </c>
      <c r="G804" s="4" t="s">
        <v>5104</v>
      </c>
      <c r="H804" s="6" t="s">
        <v>11</v>
      </c>
      <c r="I804" s="6" t="s">
        <v>1579</v>
      </c>
      <c r="J804" s="4">
        <v>0</v>
      </c>
      <c r="K804" s="4">
        <v>3</v>
      </c>
      <c r="L804" s="10" t="s">
        <v>6172</v>
      </c>
      <c r="M804" s="6" t="s">
        <v>1659</v>
      </c>
      <c r="N804" s="6" t="s">
        <v>2980</v>
      </c>
      <c r="O804" s="10" t="s">
        <v>6172</v>
      </c>
      <c r="P804" s="6" t="s">
        <v>1492</v>
      </c>
      <c r="Q804" s="10" t="s">
        <v>6172</v>
      </c>
      <c r="R804" s="10" t="s">
        <v>6172</v>
      </c>
      <c r="S804" s="10" t="s">
        <v>6172</v>
      </c>
      <c r="T804" s="10" t="s">
        <v>6172</v>
      </c>
      <c r="U804" s="10" t="s">
        <v>6172</v>
      </c>
      <c r="V804" s="10" t="s">
        <v>6172</v>
      </c>
    </row>
    <row r="805" spans="2:22" ht="38.25" x14ac:dyDescent="0.2">
      <c r="B805" s="7">
        <v>812</v>
      </c>
      <c r="C805" s="4" t="s">
        <v>4884</v>
      </c>
      <c r="D805" s="4" t="s">
        <v>5947</v>
      </c>
      <c r="E805" s="16">
        <v>1954</v>
      </c>
      <c r="F805" s="10" t="s">
        <v>6172</v>
      </c>
      <c r="G805" s="7" t="s">
        <v>4109</v>
      </c>
      <c r="H805" s="7" t="s">
        <v>5848</v>
      </c>
      <c r="I805" s="7" t="s">
        <v>1785</v>
      </c>
      <c r="J805" s="4">
        <v>2</v>
      </c>
      <c r="K805" s="4">
        <v>0</v>
      </c>
      <c r="L805" s="10" t="s">
        <v>6172</v>
      </c>
      <c r="M805" s="7" t="s">
        <v>1604</v>
      </c>
      <c r="N805" s="7" t="s">
        <v>4617</v>
      </c>
      <c r="O805" s="10" t="s">
        <v>6172</v>
      </c>
      <c r="P805" s="7" t="s">
        <v>2434</v>
      </c>
      <c r="Q805" s="10" t="s">
        <v>6172</v>
      </c>
      <c r="R805" s="10" t="s">
        <v>6172</v>
      </c>
      <c r="S805" s="10" t="s">
        <v>6172</v>
      </c>
      <c r="T805" s="10" t="s">
        <v>6172</v>
      </c>
      <c r="U805" s="10" t="s">
        <v>6172</v>
      </c>
      <c r="V805" s="10" t="s">
        <v>6172</v>
      </c>
    </row>
    <row r="806" spans="2:22" ht="51" x14ac:dyDescent="0.2">
      <c r="B806" s="5">
        <v>2819</v>
      </c>
      <c r="C806" s="4" t="s">
        <v>4885</v>
      </c>
      <c r="D806" s="4" t="s">
        <v>5947</v>
      </c>
      <c r="E806" s="15">
        <v>1954</v>
      </c>
      <c r="F806" s="10" t="s">
        <v>6172</v>
      </c>
      <c r="G806" s="4" t="s">
        <v>4972</v>
      </c>
      <c r="H806" s="6" t="s">
        <v>11</v>
      </c>
      <c r="I806" s="6" t="s">
        <v>1500</v>
      </c>
      <c r="J806" s="4">
        <v>0</v>
      </c>
      <c r="K806" s="4">
        <v>0</v>
      </c>
      <c r="L806" s="10" t="s">
        <v>6172</v>
      </c>
      <c r="M806" s="5" t="s">
        <v>1671</v>
      </c>
      <c r="N806" s="6" t="s">
        <v>3077</v>
      </c>
      <c r="O806" s="10" t="s">
        <v>6172</v>
      </c>
      <c r="P806" s="5" t="s">
        <v>460</v>
      </c>
      <c r="Q806" s="10" t="s">
        <v>6172</v>
      </c>
      <c r="R806" s="10" t="s">
        <v>6172</v>
      </c>
      <c r="S806" s="10" t="s">
        <v>6172</v>
      </c>
      <c r="T806" s="10" t="s">
        <v>6172</v>
      </c>
      <c r="U806" s="10" t="s">
        <v>6172</v>
      </c>
      <c r="V806" s="10" t="s">
        <v>6172</v>
      </c>
    </row>
    <row r="807" spans="2:22" ht="51" x14ac:dyDescent="0.2">
      <c r="B807" s="5">
        <v>5217</v>
      </c>
      <c r="C807" s="4" t="s">
        <v>4885</v>
      </c>
      <c r="D807" s="4" t="s">
        <v>5947</v>
      </c>
      <c r="E807" s="15">
        <v>1955</v>
      </c>
      <c r="F807" s="10" t="s">
        <v>6172</v>
      </c>
      <c r="G807" s="4" t="s">
        <v>5284</v>
      </c>
      <c r="H807" s="6" t="s">
        <v>432</v>
      </c>
      <c r="I807" s="6" t="s">
        <v>1500</v>
      </c>
      <c r="J807" s="4">
        <v>0</v>
      </c>
      <c r="K807" s="4">
        <v>0</v>
      </c>
      <c r="L807" s="10" t="s">
        <v>6172</v>
      </c>
      <c r="M807" s="10" t="s">
        <v>6172</v>
      </c>
      <c r="N807" s="6" t="s">
        <v>3175</v>
      </c>
      <c r="O807" s="10" t="s">
        <v>6172</v>
      </c>
      <c r="P807" s="5" t="s">
        <v>1708</v>
      </c>
      <c r="Q807" s="10" t="s">
        <v>6172</v>
      </c>
      <c r="R807" s="10" t="s">
        <v>6172</v>
      </c>
      <c r="S807" s="10" t="s">
        <v>6172</v>
      </c>
      <c r="T807" s="10" t="s">
        <v>6172</v>
      </c>
      <c r="U807" s="10" t="s">
        <v>6172</v>
      </c>
      <c r="V807" s="10" t="s">
        <v>6172</v>
      </c>
    </row>
    <row r="808" spans="2:22" ht="102" x14ac:dyDescent="0.2">
      <c r="B808" s="9">
        <v>7430</v>
      </c>
      <c r="C808" s="8" t="s">
        <v>4873</v>
      </c>
      <c r="D808" s="4" t="s">
        <v>5947</v>
      </c>
      <c r="E808" s="10">
        <v>1955</v>
      </c>
      <c r="F808" s="10" t="s">
        <v>6172</v>
      </c>
      <c r="G808" s="4" t="s">
        <v>4962</v>
      </c>
      <c r="H808" s="6" t="s">
        <v>11</v>
      </c>
      <c r="I808" s="2" t="s">
        <v>128</v>
      </c>
      <c r="J808" s="4">
        <v>0</v>
      </c>
      <c r="K808" s="4">
        <v>1</v>
      </c>
      <c r="L808" s="10" t="s">
        <v>6172</v>
      </c>
      <c r="M808" s="10" t="s">
        <v>6172</v>
      </c>
      <c r="N808" s="2" t="s">
        <v>454</v>
      </c>
      <c r="O808" s="2" t="s">
        <v>25</v>
      </c>
      <c r="P808" s="2" t="s">
        <v>129</v>
      </c>
      <c r="Q808" s="2" t="s">
        <v>130</v>
      </c>
      <c r="R808" s="2" t="s">
        <v>4922</v>
      </c>
      <c r="S808" s="2" t="s">
        <v>131</v>
      </c>
      <c r="T808" s="2" t="s">
        <v>132</v>
      </c>
      <c r="U808" s="2" t="s">
        <v>133</v>
      </c>
      <c r="V808" s="10" t="s">
        <v>6172</v>
      </c>
    </row>
    <row r="809" spans="2:22" ht="51" x14ac:dyDescent="0.2">
      <c r="B809" s="5">
        <v>3138</v>
      </c>
      <c r="C809" s="4" t="s">
        <v>4870</v>
      </c>
      <c r="D809" s="4" t="s">
        <v>5947</v>
      </c>
      <c r="E809" s="15">
        <v>1955</v>
      </c>
      <c r="F809" s="10" t="s">
        <v>6172</v>
      </c>
      <c r="G809" s="4" t="s">
        <v>4983</v>
      </c>
      <c r="H809" s="6" t="s">
        <v>11</v>
      </c>
      <c r="I809" s="6" t="s">
        <v>1532</v>
      </c>
      <c r="J809" s="4">
        <v>1</v>
      </c>
      <c r="K809" s="4">
        <v>1</v>
      </c>
      <c r="L809" s="10" t="s">
        <v>6172</v>
      </c>
      <c r="M809" s="5" t="s">
        <v>3468</v>
      </c>
      <c r="N809" s="6" t="s">
        <v>3550</v>
      </c>
      <c r="O809" s="10" t="s">
        <v>6172</v>
      </c>
      <c r="P809" s="5" t="s">
        <v>460</v>
      </c>
      <c r="Q809" s="10" t="s">
        <v>6172</v>
      </c>
      <c r="R809" s="10" t="s">
        <v>6172</v>
      </c>
      <c r="S809" s="10" t="s">
        <v>6172</v>
      </c>
      <c r="T809" s="10" t="s">
        <v>6172</v>
      </c>
      <c r="U809" s="10" t="s">
        <v>6172</v>
      </c>
      <c r="V809" s="10" t="s">
        <v>6172</v>
      </c>
    </row>
    <row r="810" spans="2:22" ht="51" x14ac:dyDescent="0.2">
      <c r="B810" s="7">
        <v>2788</v>
      </c>
      <c r="C810" s="4" t="s">
        <v>4872</v>
      </c>
      <c r="D810" s="4" t="s">
        <v>5947</v>
      </c>
      <c r="E810" s="16">
        <v>1955</v>
      </c>
      <c r="F810" s="10" t="s">
        <v>6172</v>
      </c>
      <c r="G810" s="4" t="s">
        <v>5013</v>
      </c>
      <c r="H810" s="6" t="s">
        <v>11</v>
      </c>
      <c r="I810" s="7" t="s">
        <v>1489</v>
      </c>
      <c r="J810" s="4">
        <v>1</v>
      </c>
      <c r="K810" s="4">
        <v>0</v>
      </c>
      <c r="L810" s="10" t="s">
        <v>6172</v>
      </c>
      <c r="M810" s="7" t="s">
        <v>1640</v>
      </c>
      <c r="N810" s="7" t="s">
        <v>1668</v>
      </c>
      <c r="O810" s="7" t="s">
        <v>4795</v>
      </c>
      <c r="P810" s="7" t="s">
        <v>1669</v>
      </c>
      <c r="Q810" s="7" t="s">
        <v>4796</v>
      </c>
      <c r="R810" s="10" t="s">
        <v>6172</v>
      </c>
      <c r="S810" s="10" t="s">
        <v>6172</v>
      </c>
      <c r="T810" s="7" t="s">
        <v>4797</v>
      </c>
      <c r="U810" s="7" t="s">
        <v>4798</v>
      </c>
      <c r="V810" s="10" t="s">
        <v>6172</v>
      </c>
    </row>
    <row r="811" spans="2:22" ht="51" x14ac:dyDescent="0.2">
      <c r="B811" s="7">
        <v>818</v>
      </c>
      <c r="C811" s="4" t="s">
        <v>4875</v>
      </c>
      <c r="D811" s="4" t="s">
        <v>5947</v>
      </c>
      <c r="E811" s="16">
        <v>1955</v>
      </c>
      <c r="F811" s="10" t="s">
        <v>6172</v>
      </c>
      <c r="G811" s="10" t="s">
        <v>6172</v>
      </c>
      <c r="H811" s="7" t="s">
        <v>439</v>
      </c>
      <c r="I811" s="7" t="s">
        <v>1801</v>
      </c>
      <c r="J811" s="4">
        <v>1</v>
      </c>
      <c r="K811" s="4">
        <v>0</v>
      </c>
      <c r="L811" s="10" t="s">
        <v>6172</v>
      </c>
      <c r="M811" s="7" t="s">
        <v>1494</v>
      </c>
      <c r="N811" s="7" t="s">
        <v>3908</v>
      </c>
      <c r="O811" s="10" t="s">
        <v>6172</v>
      </c>
      <c r="P811" s="7" t="s">
        <v>460</v>
      </c>
      <c r="Q811" s="10" t="s">
        <v>6172</v>
      </c>
      <c r="R811" s="10" t="s">
        <v>6172</v>
      </c>
      <c r="S811" s="10" t="s">
        <v>6172</v>
      </c>
      <c r="T811" s="10" t="s">
        <v>6172</v>
      </c>
      <c r="U811" s="10" t="s">
        <v>6172</v>
      </c>
      <c r="V811" s="10" t="s">
        <v>6172</v>
      </c>
    </row>
    <row r="812" spans="2:22" ht="51" x14ac:dyDescent="0.2">
      <c r="B812" s="7">
        <v>14393</v>
      </c>
      <c r="C812" s="4" t="s">
        <v>4875</v>
      </c>
      <c r="D812" s="4" t="s">
        <v>5947</v>
      </c>
      <c r="E812" s="16">
        <v>1955</v>
      </c>
      <c r="F812" s="10" t="s">
        <v>6172</v>
      </c>
      <c r="G812" s="4" t="s">
        <v>4977</v>
      </c>
      <c r="H812" s="6" t="s">
        <v>11</v>
      </c>
      <c r="I812" s="7" t="s">
        <v>1500</v>
      </c>
      <c r="J812" s="4">
        <v>0</v>
      </c>
      <c r="K812" s="4">
        <v>0</v>
      </c>
      <c r="L812" s="10" t="s">
        <v>6172</v>
      </c>
      <c r="M812" s="7" t="s">
        <v>1581</v>
      </c>
      <c r="N812" s="7" t="s">
        <v>4058</v>
      </c>
      <c r="O812" s="10" t="s">
        <v>6172</v>
      </c>
      <c r="P812" s="7" t="s">
        <v>2231</v>
      </c>
      <c r="Q812" s="10" t="s">
        <v>6172</v>
      </c>
      <c r="R812" s="10" t="s">
        <v>6172</v>
      </c>
      <c r="S812" s="10" t="s">
        <v>6172</v>
      </c>
      <c r="T812" s="10" t="s">
        <v>6172</v>
      </c>
      <c r="U812" s="10" t="s">
        <v>6172</v>
      </c>
      <c r="V812" s="10" t="s">
        <v>6172</v>
      </c>
    </row>
    <row r="813" spans="2:22" ht="51" x14ac:dyDescent="0.2">
      <c r="B813" s="7">
        <v>5191</v>
      </c>
      <c r="C813" s="4" t="s">
        <v>4877</v>
      </c>
      <c r="D813" s="4" t="s">
        <v>5947</v>
      </c>
      <c r="E813" s="16">
        <v>1955</v>
      </c>
      <c r="F813" s="10" t="s">
        <v>6172</v>
      </c>
      <c r="G813" s="10" t="s">
        <v>6172</v>
      </c>
      <c r="H813" s="10" t="s">
        <v>6172</v>
      </c>
      <c r="I813" s="7" t="s">
        <v>1700</v>
      </c>
      <c r="J813" s="4">
        <v>0</v>
      </c>
      <c r="K813" s="4">
        <v>4</v>
      </c>
      <c r="L813" s="10" t="s">
        <v>6172</v>
      </c>
      <c r="M813" s="7" t="s">
        <v>4276</v>
      </c>
      <c r="N813" s="7" t="s">
        <v>4283</v>
      </c>
      <c r="O813" s="10" t="s">
        <v>6172</v>
      </c>
      <c r="P813" s="7" t="s">
        <v>460</v>
      </c>
      <c r="Q813" s="10" t="s">
        <v>6172</v>
      </c>
      <c r="R813" s="10" t="s">
        <v>6172</v>
      </c>
      <c r="S813" s="10" t="s">
        <v>6172</v>
      </c>
      <c r="T813" s="10" t="s">
        <v>6172</v>
      </c>
      <c r="U813" s="10" t="s">
        <v>6172</v>
      </c>
      <c r="V813" s="10" t="s">
        <v>6172</v>
      </c>
    </row>
    <row r="814" spans="2:22" ht="51" x14ac:dyDescent="0.2">
      <c r="B814" s="7">
        <v>5192</v>
      </c>
      <c r="C814" s="4" t="s">
        <v>4877</v>
      </c>
      <c r="D814" s="4" t="s">
        <v>5947</v>
      </c>
      <c r="E814" s="16">
        <v>1955</v>
      </c>
      <c r="F814" s="10" t="s">
        <v>6172</v>
      </c>
      <c r="G814" s="10" t="s">
        <v>6172</v>
      </c>
      <c r="H814" s="10" t="s">
        <v>6172</v>
      </c>
      <c r="I814" s="7" t="s">
        <v>1700</v>
      </c>
      <c r="J814" s="4">
        <v>0</v>
      </c>
      <c r="K814" s="4">
        <v>4</v>
      </c>
      <c r="L814" s="10" t="s">
        <v>6172</v>
      </c>
      <c r="M814" s="7" t="s">
        <v>4276</v>
      </c>
      <c r="N814" s="7" t="s">
        <v>4284</v>
      </c>
      <c r="O814" s="10" t="s">
        <v>6172</v>
      </c>
      <c r="P814" s="7" t="s">
        <v>1518</v>
      </c>
      <c r="Q814" s="10" t="s">
        <v>6172</v>
      </c>
      <c r="R814" s="10" t="s">
        <v>6172</v>
      </c>
      <c r="S814" s="10" t="s">
        <v>6172</v>
      </c>
      <c r="T814" s="10" t="s">
        <v>6172</v>
      </c>
      <c r="U814" s="10" t="s">
        <v>6172</v>
      </c>
      <c r="V814" s="10" t="s">
        <v>6172</v>
      </c>
    </row>
    <row r="815" spans="2:22" ht="38.25" x14ac:dyDescent="0.2">
      <c r="B815" s="7">
        <v>7418</v>
      </c>
      <c r="C815" s="4" t="s">
        <v>4877</v>
      </c>
      <c r="D815" s="4" t="s">
        <v>5947</v>
      </c>
      <c r="E815" s="16">
        <v>1955</v>
      </c>
      <c r="F815" s="10" t="s">
        <v>6172</v>
      </c>
      <c r="G815" s="7" t="s">
        <v>4323</v>
      </c>
      <c r="H815" s="7" t="s">
        <v>11</v>
      </c>
      <c r="I815" s="7"/>
      <c r="J815" s="4">
        <v>0</v>
      </c>
      <c r="K815" s="4">
        <v>0</v>
      </c>
      <c r="L815" s="10" t="s">
        <v>6172</v>
      </c>
      <c r="M815" s="7" t="s">
        <v>4324</v>
      </c>
      <c r="N815" s="7" t="s">
        <v>4325</v>
      </c>
      <c r="O815" s="10" t="s">
        <v>6172</v>
      </c>
      <c r="P815" s="7" t="s">
        <v>1753</v>
      </c>
      <c r="Q815" s="10" t="s">
        <v>6172</v>
      </c>
      <c r="R815" s="10" t="s">
        <v>6172</v>
      </c>
      <c r="S815" s="10" t="s">
        <v>6172</v>
      </c>
      <c r="T815" s="10" t="s">
        <v>6172</v>
      </c>
      <c r="U815" s="10" t="s">
        <v>6172</v>
      </c>
      <c r="V815" s="10" t="s">
        <v>6172</v>
      </c>
    </row>
    <row r="816" spans="2:22" ht="25.5" x14ac:dyDescent="0.2">
      <c r="B816" s="7">
        <v>7425</v>
      </c>
      <c r="C816" s="4" t="s">
        <v>4877</v>
      </c>
      <c r="D816" s="4" t="s">
        <v>5947</v>
      </c>
      <c r="E816" s="16">
        <v>1955</v>
      </c>
      <c r="F816" s="10" t="s">
        <v>6172</v>
      </c>
      <c r="G816" s="7" t="s">
        <v>4303</v>
      </c>
      <c r="H816" s="7" t="s">
        <v>11</v>
      </c>
      <c r="I816" s="7" t="s">
        <v>1493</v>
      </c>
      <c r="J816" s="4">
        <v>0</v>
      </c>
      <c r="K816" s="4">
        <v>1</v>
      </c>
      <c r="L816" s="10" t="s">
        <v>6172</v>
      </c>
      <c r="M816" s="7" t="s">
        <v>4326</v>
      </c>
      <c r="N816" s="7" t="s">
        <v>4327</v>
      </c>
      <c r="O816" s="10" t="s">
        <v>6172</v>
      </c>
      <c r="P816" s="7" t="s">
        <v>1753</v>
      </c>
      <c r="Q816" s="10" t="s">
        <v>6172</v>
      </c>
      <c r="R816" s="10" t="s">
        <v>6172</v>
      </c>
      <c r="S816" s="10" t="s">
        <v>6172</v>
      </c>
      <c r="T816" s="10" t="s">
        <v>6172</v>
      </c>
      <c r="U816" s="10" t="s">
        <v>6172</v>
      </c>
      <c r="V816" s="10" t="s">
        <v>6172</v>
      </c>
    </row>
    <row r="817" spans="2:22" ht="51" x14ac:dyDescent="0.2">
      <c r="B817" s="7">
        <v>7427</v>
      </c>
      <c r="C817" s="4" t="s">
        <v>4877</v>
      </c>
      <c r="D817" s="4" t="s">
        <v>5947</v>
      </c>
      <c r="E817" s="16">
        <v>1955</v>
      </c>
      <c r="F817" s="10" t="s">
        <v>6172</v>
      </c>
      <c r="G817" s="7" t="s">
        <v>4328</v>
      </c>
      <c r="H817" s="7" t="s">
        <v>11</v>
      </c>
      <c r="I817" s="7" t="s">
        <v>1493</v>
      </c>
      <c r="J817" s="4">
        <v>0</v>
      </c>
      <c r="K817" s="4">
        <v>1</v>
      </c>
      <c r="L817" s="10" t="s">
        <v>6172</v>
      </c>
      <c r="M817" s="7" t="s">
        <v>2846</v>
      </c>
      <c r="N817" s="7" t="s">
        <v>4329</v>
      </c>
      <c r="O817" s="10" t="s">
        <v>6172</v>
      </c>
      <c r="P817" s="7" t="s">
        <v>1845</v>
      </c>
      <c r="Q817" s="10" t="s">
        <v>6172</v>
      </c>
      <c r="R817" s="10" t="s">
        <v>6172</v>
      </c>
      <c r="S817" s="10" t="s">
        <v>6172</v>
      </c>
      <c r="T817" s="10" t="s">
        <v>6172</v>
      </c>
      <c r="U817" s="10" t="s">
        <v>6172</v>
      </c>
      <c r="V817" s="10" t="s">
        <v>6172</v>
      </c>
    </row>
    <row r="818" spans="2:22" ht="38.25" x14ac:dyDescent="0.2">
      <c r="B818" s="7">
        <v>14392</v>
      </c>
      <c r="C818" s="4" t="s">
        <v>4877</v>
      </c>
      <c r="D818" s="4" t="s">
        <v>5947</v>
      </c>
      <c r="E818" s="16">
        <v>1955</v>
      </c>
      <c r="F818" s="10" t="s">
        <v>6172</v>
      </c>
      <c r="G818" s="7" t="s">
        <v>5646</v>
      </c>
      <c r="H818" s="7" t="s">
        <v>11</v>
      </c>
      <c r="I818" s="7" t="s">
        <v>1493</v>
      </c>
      <c r="J818" s="4">
        <v>0</v>
      </c>
      <c r="K818" s="4">
        <v>1</v>
      </c>
      <c r="L818" s="10" t="s">
        <v>6172</v>
      </c>
      <c r="M818" s="7" t="s">
        <v>1628</v>
      </c>
      <c r="N818" s="7" t="s">
        <v>4443</v>
      </c>
      <c r="O818" s="10" t="s">
        <v>6172</v>
      </c>
      <c r="P818" s="7" t="s">
        <v>1488</v>
      </c>
      <c r="Q818" s="10" t="s">
        <v>6172</v>
      </c>
      <c r="R818" s="10" t="s">
        <v>6172</v>
      </c>
      <c r="S818" s="10" t="s">
        <v>6172</v>
      </c>
      <c r="T818" s="10" t="s">
        <v>6172</v>
      </c>
      <c r="U818" s="10" t="s">
        <v>6172</v>
      </c>
      <c r="V818" s="10" t="s">
        <v>6172</v>
      </c>
    </row>
    <row r="819" spans="2:22" ht="51" x14ac:dyDescent="0.2">
      <c r="B819" s="5">
        <v>5213</v>
      </c>
      <c r="C819" s="4" t="s">
        <v>4870</v>
      </c>
      <c r="D819" s="4" t="s">
        <v>5947</v>
      </c>
      <c r="E819" s="15">
        <v>1956</v>
      </c>
      <c r="F819" s="10" t="s">
        <v>6172</v>
      </c>
      <c r="G819" s="4" t="s">
        <v>5176</v>
      </c>
      <c r="H819" s="6" t="s">
        <v>432</v>
      </c>
      <c r="I819" s="6" t="s">
        <v>1493</v>
      </c>
      <c r="J819" s="4">
        <v>0</v>
      </c>
      <c r="K819" s="4">
        <v>1</v>
      </c>
      <c r="L819" s="10" t="s">
        <v>6172</v>
      </c>
      <c r="M819" s="5" t="s">
        <v>2095</v>
      </c>
      <c r="N819" s="6" t="s">
        <v>3700</v>
      </c>
      <c r="O819" s="10" t="s">
        <v>6172</v>
      </c>
      <c r="P819" s="5" t="s">
        <v>2030</v>
      </c>
      <c r="Q819" s="10" t="s">
        <v>6172</v>
      </c>
      <c r="R819" s="10" t="s">
        <v>6172</v>
      </c>
      <c r="S819" s="10" t="s">
        <v>6172</v>
      </c>
      <c r="T819" s="10" t="s">
        <v>6172</v>
      </c>
      <c r="U819" s="10" t="s">
        <v>6172</v>
      </c>
      <c r="V819" s="10" t="s">
        <v>6172</v>
      </c>
    </row>
    <row r="820" spans="2:22" ht="51" x14ac:dyDescent="0.2">
      <c r="B820" s="7">
        <v>5218</v>
      </c>
      <c r="C820" s="4" t="s">
        <v>4879</v>
      </c>
      <c r="D820" s="4" t="s">
        <v>5947</v>
      </c>
      <c r="E820" s="16">
        <v>1956</v>
      </c>
      <c r="F820" s="10" t="s">
        <v>6172</v>
      </c>
      <c r="G820" s="4" t="s">
        <v>14</v>
      </c>
      <c r="H820" s="6" t="s">
        <v>432</v>
      </c>
      <c r="I820" s="7" t="s">
        <v>1644</v>
      </c>
      <c r="J820" s="4">
        <v>0</v>
      </c>
      <c r="K820" s="4">
        <v>6</v>
      </c>
      <c r="L820" s="10" t="s">
        <v>6172</v>
      </c>
      <c r="M820" s="7" t="s">
        <v>2106</v>
      </c>
      <c r="N820" s="7" t="s">
        <v>4516</v>
      </c>
      <c r="O820" s="10" t="s">
        <v>6172</v>
      </c>
      <c r="P820" s="7" t="s">
        <v>1488</v>
      </c>
      <c r="Q820" s="10" t="s">
        <v>6172</v>
      </c>
      <c r="R820" s="10" t="s">
        <v>6172</v>
      </c>
      <c r="S820" s="10" t="s">
        <v>6172</v>
      </c>
      <c r="T820" s="10" t="s">
        <v>6172</v>
      </c>
      <c r="U820" s="10" t="s">
        <v>6172</v>
      </c>
      <c r="V820" s="10" t="s">
        <v>6172</v>
      </c>
    </row>
    <row r="821" spans="2:22" ht="38.25" x14ac:dyDescent="0.2">
      <c r="B821" s="6">
        <v>7385</v>
      </c>
      <c r="C821" s="4" t="s">
        <v>4878</v>
      </c>
      <c r="D821" s="4" t="s">
        <v>5947</v>
      </c>
      <c r="E821" s="13">
        <v>1955</v>
      </c>
      <c r="F821" s="10" t="s">
        <v>6172</v>
      </c>
      <c r="G821" s="4" t="s">
        <v>4296</v>
      </c>
      <c r="H821" s="6" t="s">
        <v>11</v>
      </c>
      <c r="I821" s="6" t="s">
        <v>1511</v>
      </c>
      <c r="J821" s="4">
        <v>0</v>
      </c>
      <c r="K821" s="4">
        <v>2</v>
      </c>
      <c r="L821" s="10" t="s">
        <v>6172</v>
      </c>
      <c r="M821" s="6" t="s">
        <v>1512</v>
      </c>
      <c r="N821" s="6" t="s">
        <v>2200</v>
      </c>
      <c r="O821" s="10" t="s">
        <v>6172</v>
      </c>
      <c r="P821" s="6" t="s">
        <v>2201</v>
      </c>
      <c r="Q821" s="10" t="s">
        <v>6172</v>
      </c>
      <c r="R821" s="10" t="s">
        <v>6172</v>
      </c>
      <c r="S821" s="10" t="s">
        <v>6172</v>
      </c>
      <c r="T821" s="10" t="s">
        <v>6172</v>
      </c>
      <c r="U821" s="10" t="s">
        <v>6172</v>
      </c>
      <c r="V821" s="10" t="s">
        <v>6172</v>
      </c>
    </row>
    <row r="822" spans="2:22" ht="51" x14ac:dyDescent="0.2">
      <c r="B822" s="6">
        <v>14396</v>
      </c>
      <c r="C822" s="4" t="s">
        <v>4878</v>
      </c>
      <c r="D822" s="4" t="s">
        <v>5947</v>
      </c>
      <c r="E822" s="13">
        <v>1955</v>
      </c>
      <c r="F822" s="10" t="s">
        <v>6172</v>
      </c>
      <c r="G822" s="4" t="s">
        <v>4977</v>
      </c>
      <c r="H822" s="6" t="s">
        <v>11</v>
      </c>
      <c r="I822" s="6" t="s">
        <v>1511</v>
      </c>
      <c r="J822" s="4">
        <v>0</v>
      </c>
      <c r="K822" s="4">
        <v>2</v>
      </c>
      <c r="L822" s="10" t="s">
        <v>6172</v>
      </c>
      <c r="M822" s="6" t="s">
        <v>2351</v>
      </c>
      <c r="N822" s="6" t="s">
        <v>2352</v>
      </c>
      <c r="O822" s="10" t="s">
        <v>6172</v>
      </c>
      <c r="P822" s="6" t="s">
        <v>1502</v>
      </c>
      <c r="Q822" s="10" t="s">
        <v>6172</v>
      </c>
      <c r="R822" s="10" t="s">
        <v>6172</v>
      </c>
      <c r="S822" s="10" t="s">
        <v>6172</v>
      </c>
      <c r="T822" s="10" t="s">
        <v>6172</v>
      </c>
      <c r="U822" s="10" t="s">
        <v>6172</v>
      </c>
      <c r="V822" s="10" t="s">
        <v>6172</v>
      </c>
    </row>
    <row r="823" spans="2:22" ht="51" x14ac:dyDescent="0.2">
      <c r="B823" s="6">
        <v>16014</v>
      </c>
      <c r="C823" s="4" t="s">
        <v>4878</v>
      </c>
      <c r="D823" s="4" t="s">
        <v>5947</v>
      </c>
      <c r="E823" s="13">
        <v>1955</v>
      </c>
      <c r="F823" s="10" t="s">
        <v>6172</v>
      </c>
      <c r="G823" s="4" t="s">
        <v>5080</v>
      </c>
      <c r="H823" s="6" t="s">
        <v>11</v>
      </c>
      <c r="I823" s="6" t="s">
        <v>2389</v>
      </c>
      <c r="J823" s="4">
        <v>13</v>
      </c>
      <c r="K823" s="4">
        <v>0</v>
      </c>
      <c r="L823" s="10" t="s">
        <v>6172</v>
      </c>
      <c r="M823" s="6" t="s">
        <v>2390</v>
      </c>
      <c r="N823" s="6" t="s">
        <v>2391</v>
      </c>
      <c r="O823" s="10" t="s">
        <v>6172</v>
      </c>
      <c r="P823" s="6" t="s">
        <v>1543</v>
      </c>
      <c r="Q823" s="10" t="s">
        <v>6172</v>
      </c>
      <c r="R823" s="10" t="s">
        <v>6172</v>
      </c>
      <c r="S823" s="10" t="s">
        <v>6172</v>
      </c>
      <c r="T823" s="10" t="s">
        <v>6172</v>
      </c>
      <c r="U823" s="10" t="s">
        <v>6172</v>
      </c>
      <c r="V823" s="10" t="s">
        <v>6172</v>
      </c>
    </row>
    <row r="824" spans="2:22" ht="38.25" x14ac:dyDescent="0.2">
      <c r="B824" s="7">
        <v>850</v>
      </c>
      <c r="C824" s="4" t="s">
        <v>4871</v>
      </c>
      <c r="D824" s="4" t="s">
        <v>5947</v>
      </c>
      <c r="E824" s="16">
        <v>1957</v>
      </c>
      <c r="F824" s="10" t="s">
        <v>6172</v>
      </c>
      <c r="G824" s="4" t="s">
        <v>5256</v>
      </c>
      <c r="H824" s="6" t="s">
        <v>432</v>
      </c>
      <c r="I824" s="7" t="s">
        <v>1500</v>
      </c>
      <c r="J824" s="4">
        <v>0</v>
      </c>
      <c r="K824" s="4">
        <v>0</v>
      </c>
      <c r="L824" s="10" t="s">
        <v>6172</v>
      </c>
      <c r="M824" s="7" t="s">
        <v>1494</v>
      </c>
      <c r="N824" s="7" t="s">
        <v>1501</v>
      </c>
      <c r="O824" s="7" t="s">
        <v>1502</v>
      </c>
      <c r="P824" s="7" t="s">
        <v>23</v>
      </c>
      <c r="Q824" s="7" t="s">
        <v>5955</v>
      </c>
      <c r="R824" s="7" t="s">
        <v>5961</v>
      </c>
      <c r="S824" s="7" t="s">
        <v>5962</v>
      </c>
      <c r="T824" s="10" t="s">
        <v>6172</v>
      </c>
      <c r="U824" s="10" t="s">
        <v>6172</v>
      </c>
      <c r="V824" s="10" t="s">
        <v>6172</v>
      </c>
    </row>
    <row r="825" spans="2:22" ht="51" x14ac:dyDescent="0.2">
      <c r="B825" s="6">
        <v>7431</v>
      </c>
      <c r="C825" s="4" t="s">
        <v>4882</v>
      </c>
      <c r="D825" s="4" t="s">
        <v>5947</v>
      </c>
      <c r="E825" s="13">
        <v>1955</v>
      </c>
      <c r="F825" s="10" t="s">
        <v>6172</v>
      </c>
      <c r="G825" s="4" t="s">
        <v>4985</v>
      </c>
      <c r="H825" s="6" t="s">
        <v>11</v>
      </c>
      <c r="I825" s="6" t="s">
        <v>1493</v>
      </c>
      <c r="J825" s="4">
        <v>0</v>
      </c>
      <c r="K825" s="4">
        <v>1</v>
      </c>
      <c r="L825" s="10" t="s">
        <v>6172</v>
      </c>
      <c r="M825" s="6" t="s">
        <v>1604</v>
      </c>
      <c r="N825" s="6" t="s">
        <v>2962</v>
      </c>
      <c r="O825" s="10" t="s">
        <v>6172</v>
      </c>
      <c r="P825" s="6" t="s">
        <v>1535</v>
      </c>
      <c r="Q825" s="10" t="s">
        <v>6172</v>
      </c>
      <c r="R825" s="10" t="s">
        <v>6172</v>
      </c>
      <c r="S825" s="10" t="s">
        <v>6172</v>
      </c>
      <c r="T825" s="10" t="s">
        <v>6172</v>
      </c>
      <c r="U825" s="10" t="s">
        <v>6172</v>
      </c>
      <c r="V825" s="10" t="s">
        <v>6172</v>
      </c>
    </row>
    <row r="826" spans="2:22" ht="38.25" x14ac:dyDescent="0.2">
      <c r="B826" s="7">
        <v>5297</v>
      </c>
      <c r="C826" s="4" t="s">
        <v>4871</v>
      </c>
      <c r="D826" s="4" t="s">
        <v>5947</v>
      </c>
      <c r="E826" s="16">
        <v>1957</v>
      </c>
      <c r="F826" s="10" t="s">
        <v>6172</v>
      </c>
      <c r="G826" s="4" t="s">
        <v>5286</v>
      </c>
      <c r="H826" s="6" t="s">
        <v>432</v>
      </c>
      <c r="I826" s="7" t="s">
        <v>1500</v>
      </c>
      <c r="J826" s="4">
        <v>0</v>
      </c>
      <c r="K826" s="4">
        <v>0</v>
      </c>
      <c r="L826" s="10" t="s">
        <v>6172</v>
      </c>
      <c r="M826" s="7" t="s">
        <v>1494</v>
      </c>
      <c r="N826" s="7" t="s">
        <v>1552</v>
      </c>
      <c r="O826" s="7" t="s">
        <v>5999</v>
      </c>
      <c r="P826" s="7" t="s">
        <v>1492</v>
      </c>
      <c r="Q826" s="10" t="s">
        <v>6172</v>
      </c>
      <c r="R826" s="10" t="s">
        <v>6172</v>
      </c>
      <c r="S826" s="10" t="s">
        <v>6172</v>
      </c>
      <c r="T826" s="10" t="s">
        <v>6172</v>
      </c>
      <c r="U826" s="10" t="s">
        <v>6172</v>
      </c>
      <c r="V826" s="10" t="s">
        <v>6172</v>
      </c>
    </row>
    <row r="827" spans="2:22" ht="51" x14ac:dyDescent="0.2">
      <c r="B827" s="5">
        <v>5304</v>
      </c>
      <c r="C827" s="4" t="s">
        <v>4870</v>
      </c>
      <c r="D827" s="4" t="s">
        <v>5947</v>
      </c>
      <c r="E827" s="15">
        <v>1957</v>
      </c>
      <c r="F827" s="10" t="s">
        <v>6172</v>
      </c>
      <c r="G827" s="4" t="s">
        <v>5399</v>
      </c>
      <c r="H827" s="6" t="s">
        <v>432</v>
      </c>
      <c r="I827" s="6" t="s">
        <v>1511</v>
      </c>
      <c r="J827" s="4">
        <v>0</v>
      </c>
      <c r="K827" s="4">
        <v>2</v>
      </c>
      <c r="L827" s="10" t="s">
        <v>6172</v>
      </c>
      <c r="M827" s="5" t="s">
        <v>2663</v>
      </c>
      <c r="N827" s="6" t="s">
        <v>3705</v>
      </c>
      <c r="O827" s="10" t="s">
        <v>6172</v>
      </c>
      <c r="P827" s="5" t="s">
        <v>1518</v>
      </c>
      <c r="Q827" s="10" t="s">
        <v>6172</v>
      </c>
      <c r="R827" s="10" t="s">
        <v>6172</v>
      </c>
      <c r="S827" s="10" t="s">
        <v>6172</v>
      </c>
      <c r="T827" s="10" t="s">
        <v>6172</v>
      </c>
      <c r="U827" s="10" t="s">
        <v>6172</v>
      </c>
      <c r="V827" s="10" t="s">
        <v>6172</v>
      </c>
    </row>
    <row r="828" spans="2:22" ht="38.25" x14ac:dyDescent="0.2">
      <c r="B828" s="9">
        <v>7332</v>
      </c>
      <c r="C828" s="8" t="s">
        <v>4873</v>
      </c>
      <c r="D828" s="4" t="s">
        <v>5947</v>
      </c>
      <c r="E828" s="10">
        <v>1956</v>
      </c>
      <c r="F828" s="10" t="s">
        <v>6172</v>
      </c>
      <c r="G828" s="10" t="s">
        <v>6172</v>
      </c>
      <c r="H828" s="6" t="s">
        <v>11</v>
      </c>
      <c r="I828" s="2" t="s">
        <v>13</v>
      </c>
      <c r="J828" s="4">
        <v>0</v>
      </c>
      <c r="K828" s="4">
        <v>3</v>
      </c>
      <c r="L828" s="10" t="s">
        <v>6172</v>
      </c>
      <c r="M828" s="10" t="s">
        <v>6172</v>
      </c>
      <c r="N828" s="10" t="s">
        <v>6172</v>
      </c>
      <c r="O828" s="2" t="s">
        <v>22</v>
      </c>
      <c r="P828" s="2" t="s">
        <v>86</v>
      </c>
      <c r="Q828" s="2" t="s">
        <v>87</v>
      </c>
      <c r="R828" s="2" t="s">
        <v>88</v>
      </c>
      <c r="S828" s="2" t="s">
        <v>91</v>
      </c>
      <c r="T828" s="2" t="s">
        <v>90</v>
      </c>
      <c r="U828" s="2" t="s">
        <v>88</v>
      </c>
      <c r="V828" s="10" t="s">
        <v>6172</v>
      </c>
    </row>
    <row r="829" spans="2:22" ht="51" x14ac:dyDescent="0.2">
      <c r="B829" s="5">
        <v>541</v>
      </c>
      <c r="C829" s="4" t="s">
        <v>4870</v>
      </c>
      <c r="D829" s="4" t="s">
        <v>5947</v>
      </c>
      <c r="E829" s="15">
        <v>1956</v>
      </c>
      <c r="F829" s="10" t="s">
        <v>6172</v>
      </c>
      <c r="G829" s="4" t="s">
        <v>4964</v>
      </c>
      <c r="H829" s="6" t="s">
        <v>11</v>
      </c>
      <c r="I829" s="6" t="s">
        <v>1500</v>
      </c>
      <c r="J829" s="4">
        <v>0</v>
      </c>
      <c r="K829" s="4">
        <v>0</v>
      </c>
      <c r="L829" s="10" t="s">
        <v>6172</v>
      </c>
      <c r="M829" s="5" t="s">
        <v>3430</v>
      </c>
      <c r="N829" s="6" t="s">
        <v>3431</v>
      </c>
      <c r="O829" s="10" t="s">
        <v>6172</v>
      </c>
      <c r="P829" s="5" t="s">
        <v>460</v>
      </c>
      <c r="Q829" s="10" t="s">
        <v>6172</v>
      </c>
      <c r="R829" s="10" t="s">
        <v>6172</v>
      </c>
      <c r="S829" s="10" t="s">
        <v>6172</v>
      </c>
      <c r="T829" s="10" t="s">
        <v>6172</v>
      </c>
      <c r="U829" s="10" t="s">
        <v>6172</v>
      </c>
      <c r="V829" s="10" t="s">
        <v>6172</v>
      </c>
    </row>
    <row r="830" spans="2:22" ht="38.25" x14ac:dyDescent="0.2">
      <c r="B830" s="5">
        <v>2790</v>
      </c>
      <c r="C830" s="4" t="s">
        <v>4870</v>
      </c>
      <c r="D830" s="4" t="s">
        <v>5947</v>
      </c>
      <c r="E830" s="15">
        <v>1956</v>
      </c>
      <c r="F830" s="10" t="s">
        <v>6172</v>
      </c>
      <c r="G830" s="4" t="s">
        <v>4969</v>
      </c>
      <c r="H830" s="6" t="s">
        <v>11</v>
      </c>
      <c r="I830" s="6" t="s">
        <v>1579</v>
      </c>
      <c r="J830" s="4">
        <v>0</v>
      </c>
      <c r="K830" s="4">
        <v>3</v>
      </c>
      <c r="L830" s="10" t="s">
        <v>6172</v>
      </c>
      <c r="M830" s="5" t="s">
        <v>3464</v>
      </c>
      <c r="N830" s="6" t="s">
        <v>3465</v>
      </c>
      <c r="O830" s="10" t="s">
        <v>6172</v>
      </c>
      <c r="P830" s="5" t="s">
        <v>1488</v>
      </c>
      <c r="Q830" s="10" t="s">
        <v>6172</v>
      </c>
      <c r="R830" s="10" t="s">
        <v>6172</v>
      </c>
      <c r="S830" s="10" t="s">
        <v>6172</v>
      </c>
      <c r="T830" s="10" t="s">
        <v>6172</v>
      </c>
      <c r="U830" s="10" t="s">
        <v>6172</v>
      </c>
      <c r="V830" s="10" t="s">
        <v>6172</v>
      </c>
    </row>
    <row r="831" spans="2:22" ht="51" x14ac:dyDescent="0.2">
      <c r="B831" s="7">
        <v>5307</v>
      </c>
      <c r="C831" s="4" t="s">
        <v>4875</v>
      </c>
      <c r="D831" s="4" t="s">
        <v>5947</v>
      </c>
      <c r="E831" s="16">
        <v>1957</v>
      </c>
      <c r="F831" s="10" t="s">
        <v>6172</v>
      </c>
      <c r="G831" s="4" t="s">
        <v>5279</v>
      </c>
      <c r="H831" s="6" t="s">
        <v>432</v>
      </c>
      <c r="I831" s="7" t="s">
        <v>1511</v>
      </c>
      <c r="J831" s="4">
        <v>0</v>
      </c>
      <c r="K831" s="4">
        <v>2</v>
      </c>
      <c r="L831" s="10" t="s">
        <v>6172</v>
      </c>
      <c r="M831" s="7" t="s">
        <v>1571</v>
      </c>
      <c r="N831" s="7" t="s">
        <v>3988</v>
      </c>
      <c r="O831" s="10" t="s">
        <v>6172</v>
      </c>
      <c r="P831" s="7" t="s">
        <v>2030</v>
      </c>
      <c r="Q831" s="10" t="s">
        <v>6172</v>
      </c>
      <c r="R831" s="10" t="s">
        <v>6172</v>
      </c>
      <c r="S831" s="10" t="s">
        <v>6172</v>
      </c>
      <c r="T831" s="10" t="s">
        <v>6172</v>
      </c>
      <c r="U831" s="10" t="s">
        <v>6172</v>
      </c>
      <c r="V831" s="10" t="s">
        <v>6172</v>
      </c>
    </row>
    <row r="832" spans="2:22" ht="51" x14ac:dyDescent="0.2">
      <c r="B832" s="7">
        <v>7297</v>
      </c>
      <c r="C832" s="4" t="s">
        <v>4875</v>
      </c>
      <c r="D832" s="4" t="s">
        <v>5947</v>
      </c>
      <c r="E832" s="16">
        <v>1956</v>
      </c>
      <c r="F832" s="10" t="s">
        <v>6172</v>
      </c>
      <c r="G832" s="4" t="s">
        <v>4985</v>
      </c>
      <c r="H832" s="6" t="s">
        <v>11</v>
      </c>
      <c r="I832" s="7" t="s">
        <v>1493</v>
      </c>
      <c r="J832" s="4">
        <v>0</v>
      </c>
      <c r="K832" s="4">
        <v>1</v>
      </c>
      <c r="L832" s="10" t="s">
        <v>6172</v>
      </c>
      <c r="M832" s="7" t="s">
        <v>1995</v>
      </c>
      <c r="N832" s="7" t="s">
        <v>4009</v>
      </c>
      <c r="O832" s="10" t="s">
        <v>6172</v>
      </c>
      <c r="P832" s="7" t="s">
        <v>2424</v>
      </c>
      <c r="Q832" s="10" t="s">
        <v>6172</v>
      </c>
      <c r="R832" s="10" t="s">
        <v>6172</v>
      </c>
      <c r="S832" s="10" t="s">
        <v>6172</v>
      </c>
      <c r="T832" s="10" t="s">
        <v>6172</v>
      </c>
      <c r="U832" s="10" t="s">
        <v>6172</v>
      </c>
      <c r="V832" s="10" t="s">
        <v>6172</v>
      </c>
    </row>
    <row r="833" spans="2:22" ht="38.25" x14ac:dyDescent="0.2">
      <c r="B833" s="6">
        <v>3567</v>
      </c>
      <c r="C833" s="4" t="s">
        <v>4878</v>
      </c>
      <c r="D833" s="4" t="s">
        <v>5947</v>
      </c>
      <c r="E833" s="13">
        <v>1956</v>
      </c>
      <c r="F833" s="10" t="s">
        <v>6172</v>
      </c>
      <c r="G833" s="4" t="s">
        <v>5062</v>
      </c>
      <c r="H833" s="6" t="s">
        <v>11</v>
      </c>
      <c r="I833" s="6" t="s">
        <v>1655</v>
      </c>
      <c r="J833" s="4">
        <v>3</v>
      </c>
      <c r="K833" s="4">
        <v>0</v>
      </c>
      <c r="L833" s="10" t="s">
        <v>6172</v>
      </c>
      <c r="M833" s="6" t="s">
        <v>1995</v>
      </c>
      <c r="N833" s="6" t="s">
        <v>1996</v>
      </c>
      <c r="O833" s="10" t="s">
        <v>6172</v>
      </c>
      <c r="P833" s="6" t="s">
        <v>460</v>
      </c>
      <c r="Q833" s="10" t="s">
        <v>6172</v>
      </c>
      <c r="R833" s="10" t="s">
        <v>6172</v>
      </c>
      <c r="S833" s="10" t="s">
        <v>6172</v>
      </c>
      <c r="T833" s="10" t="s">
        <v>6172</v>
      </c>
      <c r="U833" s="10" t="s">
        <v>6172</v>
      </c>
      <c r="V833" s="10" t="s">
        <v>6172</v>
      </c>
    </row>
    <row r="834" spans="2:22" ht="51" x14ac:dyDescent="0.2">
      <c r="B834" s="6">
        <v>7314</v>
      </c>
      <c r="C834" s="4" t="s">
        <v>4878</v>
      </c>
      <c r="D834" s="4" t="s">
        <v>5947</v>
      </c>
      <c r="E834" s="13">
        <v>1956</v>
      </c>
      <c r="F834" s="10" t="s">
        <v>6172</v>
      </c>
      <c r="G834" s="4" t="s">
        <v>5070</v>
      </c>
      <c r="H834" s="6" t="s">
        <v>11</v>
      </c>
      <c r="I834" s="6" t="s">
        <v>1493</v>
      </c>
      <c r="J834" s="4">
        <v>0</v>
      </c>
      <c r="K834" s="4">
        <v>1</v>
      </c>
      <c r="L834" s="10" t="s">
        <v>6172</v>
      </c>
      <c r="M834" s="6" t="s">
        <v>2195</v>
      </c>
      <c r="N834" s="6" t="s">
        <v>2196</v>
      </c>
      <c r="O834" s="10" t="s">
        <v>6172</v>
      </c>
      <c r="P834" s="6" t="s">
        <v>1823</v>
      </c>
      <c r="Q834" s="10" t="s">
        <v>6172</v>
      </c>
      <c r="R834" s="10" t="s">
        <v>6172</v>
      </c>
      <c r="S834" s="10" t="s">
        <v>6172</v>
      </c>
      <c r="T834" s="10" t="s">
        <v>6172</v>
      </c>
      <c r="U834" s="10" t="s">
        <v>6172</v>
      </c>
      <c r="V834" s="10" t="s">
        <v>6172</v>
      </c>
    </row>
    <row r="835" spans="2:22" ht="51" x14ac:dyDescent="0.2">
      <c r="B835" s="5">
        <v>5317</v>
      </c>
      <c r="C835" s="4" t="s">
        <v>4870</v>
      </c>
      <c r="D835" s="4" t="s">
        <v>5947</v>
      </c>
      <c r="E835" s="15">
        <v>1958</v>
      </c>
      <c r="F835" s="10" t="s">
        <v>6172</v>
      </c>
      <c r="G835" s="4" t="s">
        <v>5279</v>
      </c>
      <c r="H835" s="6" t="s">
        <v>432</v>
      </c>
      <c r="I835" s="6" t="s">
        <v>1500</v>
      </c>
      <c r="J835" s="4">
        <v>0</v>
      </c>
      <c r="K835" s="4">
        <v>0</v>
      </c>
      <c r="L835" s="10" t="s">
        <v>6172</v>
      </c>
      <c r="M835" s="5" t="s">
        <v>1571</v>
      </c>
      <c r="N835" s="6" t="s">
        <v>3706</v>
      </c>
      <c r="O835" s="10" t="s">
        <v>6172</v>
      </c>
      <c r="P835" s="5" t="s">
        <v>1753</v>
      </c>
      <c r="Q835" s="10" t="s">
        <v>6172</v>
      </c>
      <c r="R835" s="10" t="s">
        <v>6172</v>
      </c>
      <c r="S835" s="10" t="s">
        <v>6172</v>
      </c>
      <c r="T835" s="10" t="s">
        <v>6172</v>
      </c>
      <c r="U835" s="10" t="s">
        <v>6172</v>
      </c>
      <c r="V835" s="10" t="s">
        <v>6172</v>
      </c>
    </row>
    <row r="836" spans="2:22" ht="38.25" x14ac:dyDescent="0.2">
      <c r="B836" s="5">
        <v>12312</v>
      </c>
      <c r="C836" s="4" t="s">
        <v>4885</v>
      </c>
      <c r="D836" s="4" t="s">
        <v>5947</v>
      </c>
      <c r="E836" s="15">
        <v>1956</v>
      </c>
      <c r="F836" s="10" t="s">
        <v>6172</v>
      </c>
      <c r="G836" s="4" t="s">
        <v>4985</v>
      </c>
      <c r="H836" s="6" t="s">
        <v>11</v>
      </c>
      <c r="I836" s="6" t="s">
        <v>1500</v>
      </c>
      <c r="J836" s="4">
        <v>0</v>
      </c>
      <c r="K836" s="4">
        <v>0</v>
      </c>
      <c r="L836" s="10" t="s">
        <v>6172</v>
      </c>
      <c r="M836" s="10" t="s">
        <v>6172</v>
      </c>
      <c r="N836" s="6" t="s">
        <v>3237</v>
      </c>
      <c r="O836" s="10" t="s">
        <v>6172</v>
      </c>
      <c r="P836" s="5" t="s">
        <v>460</v>
      </c>
      <c r="Q836" s="10" t="s">
        <v>6172</v>
      </c>
      <c r="R836" s="10" t="s">
        <v>6172</v>
      </c>
      <c r="S836" s="10" t="s">
        <v>6172</v>
      </c>
      <c r="T836" s="10" t="s">
        <v>6172</v>
      </c>
      <c r="U836" s="10" t="s">
        <v>6172</v>
      </c>
      <c r="V836" s="10" t="s">
        <v>6172</v>
      </c>
    </row>
    <row r="837" spans="2:22" ht="38.25" x14ac:dyDescent="0.2">
      <c r="B837" s="5">
        <v>12313</v>
      </c>
      <c r="C837" s="4" t="s">
        <v>4885</v>
      </c>
      <c r="D837" s="4" t="s">
        <v>5947</v>
      </c>
      <c r="E837" s="15">
        <v>1956</v>
      </c>
      <c r="F837" s="10" t="s">
        <v>6172</v>
      </c>
      <c r="G837" s="4" t="s">
        <v>5104</v>
      </c>
      <c r="H837" s="6" t="s">
        <v>11</v>
      </c>
      <c r="I837" s="6" t="s">
        <v>1493</v>
      </c>
      <c r="J837" s="4">
        <v>0</v>
      </c>
      <c r="K837" s="4">
        <v>1</v>
      </c>
      <c r="L837" s="10" t="s">
        <v>6172</v>
      </c>
      <c r="M837" s="10" t="s">
        <v>6172</v>
      </c>
      <c r="N837" s="6" t="s">
        <v>3238</v>
      </c>
      <c r="O837" s="10" t="s">
        <v>6172</v>
      </c>
      <c r="P837" s="5" t="s">
        <v>460</v>
      </c>
      <c r="Q837" s="10" t="s">
        <v>6172</v>
      </c>
      <c r="R837" s="10" t="s">
        <v>6172</v>
      </c>
      <c r="S837" s="10" t="s">
        <v>6172</v>
      </c>
      <c r="T837" s="10" t="s">
        <v>6172</v>
      </c>
      <c r="U837" s="10" t="s">
        <v>6172</v>
      </c>
      <c r="V837" s="10" t="s">
        <v>6172</v>
      </c>
    </row>
    <row r="838" spans="2:22" ht="38.25" x14ac:dyDescent="0.2">
      <c r="B838" s="5">
        <v>5258</v>
      </c>
      <c r="C838" s="4" t="s">
        <v>4870</v>
      </c>
      <c r="D838" s="4" t="s">
        <v>5947</v>
      </c>
      <c r="E838" s="15">
        <v>1957</v>
      </c>
      <c r="F838" s="10" t="s">
        <v>6172</v>
      </c>
      <c r="G838" s="4" t="s">
        <v>4985</v>
      </c>
      <c r="H838" s="6" t="s">
        <v>11</v>
      </c>
      <c r="I838" s="6" t="s">
        <v>1511</v>
      </c>
      <c r="J838" s="4">
        <v>0</v>
      </c>
      <c r="K838" s="4">
        <v>2</v>
      </c>
      <c r="L838" s="10" t="s">
        <v>6172</v>
      </c>
      <c r="M838" s="5" t="s">
        <v>2095</v>
      </c>
      <c r="N838" s="6" t="s">
        <v>3703</v>
      </c>
      <c r="O838" s="10" t="s">
        <v>6172</v>
      </c>
      <c r="P838" s="5" t="s">
        <v>460</v>
      </c>
      <c r="Q838" s="10" t="s">
        <v>6172</v>
      </c>
      <c r="R838" s="10" t="s">
        <v>6172</v>
      </c>
      <c r="S838" s="10" t="s">
        <v>6172</v>
      </c>
      <c r="T838" s="10" t="s">
        <v>6172</v>
      </c>
      <c r="U838" s="10" t="s">
        <v>6172</v>
      </c>
      <c r="V838" s="10" t="s">
        <v>6172</v>
      </c>
    </row>
    <row r="839" spans="2:22" ht="51" x14ac:dyDescent="0.2">
      <c r="B839" s="7">
        <v>5232</v>
      </c>
      <c r="C839" s="4" t="s">
        <v>4877</v>
      </c>
      <c r="D839" s="4" t="s">
        <v>5947</v>
      </c>
      <c r="E839" s="16">
        <v>1958</v>
      </c>
      <c r="F839" s="10" t="s">
        <v>6172</v>
      </c>
      <c r="G839" s="7" t="s">
        <v>5677</v>
      </c>
      <c r="H839" s="7" t="s">
        <v>432</v>
      </c>
      <c r="I839" s="7" t="s">
        <v>1500</v>
      </c>
      <c r="J839" s="4">
        <v>0</v>
      </c>
      <c r="K839" s="4">
        <v>0</v>
      </c>
      <c r="L839" s="10" t="s">
        <v>6172</v>
      </c>
      <c r="M839" s="7" t="s">
        <v>4276</v>
      </c>
      <c r="N839" s="7" t="s">
        <v>4285</v>
      </c>
      <c r="O839" s="10" t="s">
        <v>6172</v>
      </c>
      <c r="P839" s="7" t="s">
        <v>1518</v>
      </c>
      <c r="Q839" s="10" t="s">
        <v>6172</v>
      </c>
      <c r="R839" s="10" t="s">
        <v>6172</v>
      </c>
      <c r="S839" s="10" t="s">
        <v>6172</v>
      </c>
      <c r="T839" s="10" t="s">
        <v>6172</v>
      </c>
      <c r="U839" s="10" t="s">
        <v>6172</v>
      </c>
      <c r="V839" s="10" t="s">
        <v>6172</v>
      </c>
    </row>
    <row r="840" spans="2:22" ht="25.5" x14ac:dyDescent="0.2">
      <c r="B840" s="5">
        <v>7200</v>
      </c>
      <c r="C840" s="4" t="s">
        <v>4870</v>
      </c>
      <c r="D840" s="4" t="s">
        <v>5947</v>
      </c>
      <c r="E840" s="15">
        <v>1957</v>
      </c>
      <c r="F840" s="10" t="s">
        <v>6172</v>
      </c>
      <c r="G840" s="4" t="s">
        <v>4985</v>
      </c>
      <c r="H840" s="6" t="s">
        <v>11</v>
      </c>
      <c r="I840" s="6" t="s">
        <v>1493</v>
      </c>
      <c r="J840" s="4">
        <v>0</v>
      </c>
      <c r="K840" s="4">
        <v>1</v>
      </c>
      <c r="L840" s="10" t="s">
        <v>6172</v>
      </c>
      <c r="M840" s="5" t="s">
        <v>3733</v>
      </c>
      <c r="N840" s="6" t="s">
        <v>3734</v>
      </c>
      <c r="O840" s="10" t="s">
        <v>6172</v>
      </c>
      <c r="P840" s="5" t="s">
        <v>460</v>
      </c>
      <c r="Q840" s="10" t="s">
        <v>6172</v>
      </c>
      <c r="R840" s="10" t="s">
        <v>6172</v>
      </c>
      <c r="S840" s="10" t="s">
        <v>6172</v>
      </c>
      <c r="T840" s="10" t="s">
        <v>6172</v>
      </c>
      <c r="U840" s="10" t="s">
        <v>6172</v>
      </c>
      <c r="V840" s="10" t="s">
        <v>6172</v>
      </c>
    </row>
    <row r="841" spans="2:22" ht="38.25" x14ac:dyDescent="0.2">
      <c r="B841" s="6">
        <v>858</v>
      </c>
      <c r="C841" s="4" t="s">
        <v>4878</v>
      </c>
      <c r="D841" s="4" t="s">
        <v>5947</v>
      </c>
      <c r="E841" s="13">
        <v>1958</v>
      </c>
      <c r="F841" s="10" t="s">
        <v>6172</v>
      </c>
      <c r="G841" s="4" t="s">
        <v>5173</v>
      </c>
      <c r="H841" s="6" t="s">
        <v>432</v>
      </c>
      <c r="I841" s="6" t="s">
        <v>1801</v>
      </c>
      <c r="J841" s="4">
        <v>1</v>
      </c>
      <c r="K841" s="4">
        <v>0</v>
      </c>
      <c r="L841" s="10" t="s">
        <v>6172</v>
      </c>
      <c r="M841" s="6" t="s">
        <v>1494</v>
      </c>
      <c r="N841" s="6" t="s">
        <v>1809</v>
      </c>
      <c r="O841" s="10" t="s">
        <v>6172</v>
      </c>
      <c r="P841" s="6" t="s">
        <v>460</v>
      </c>
      <c r="Q841" s="10" t="s">
        <v>6172</v>
      </c>
      <c r="R841" s="10" t="s">
        <v>6172</v>
      </c>
      <c r="S841" s="10" t="s">
        <v>6172</v>
      </c>
      <c r="T841" s="10" t="s">
        <v>6172</v>
      </c>
      <c r="U841" s="10" t="s">
        <v>6172</v>
      </c>
      <c r="V841" s="10" t="s">
        <v>6172</v>
      </c>
    </row>
    <row r="842" spans="2:22" ht="51" x14ac:dyDescent="0.2">
      <c r="B842" s="6">
        <v>5223</v>
      </c>
      <c r="C842" s="4" t="s">
        <v>4878</v>
      </c>
      <c r="D842" s="4" t="s">
        <v>5947</v>
      </c>
      <c r="E842" s="13">
        <v>1958</v>
      </c>
      <c r="F842" s="10" t="s">
        <v>6172</v>
      </c>
      <c r="G842" s="4" t="s">
        <v>5260</v>
      </c>
      <c r="H842" s="6" t="s">
        <v>432</v>
      </c>
      <c r="I842" s="6" t="s">
        <v>1714</v>
      </c>
      <c r="J842" s="4">
        <v>4</v>
      </c>
      <c r="K842" s="4">
        <v>1</v>
      </c>
      <c r="L842" s="10" t="s">
        <v>6172</v>
      </c>
      <c r="M842" s="6" t="s">
        <v>2106</v>
      </c>
      <c r="N842" s="6" t="s">
        <v>2107</v>
      </c>
      <c r="O842" s="10" t="s">
        <v>6172</v>
      </c>
      <c r="P842" s="6" t="s">
        <v>1488</v>
      </c>
      <c r="Q842" s="10" t="s">
        <v>6172</v>
      </c>
      <c r="R842" s="10" t="s">
        <v>6172</v>
      </c>
      <c r="S842" s="10" t="s">
        <v>6172</v>
      </c>
      <c r="T842" s="10" t="s">
        <v>6172</v>
      </c>
      <c r="U842" s="10" t="s">
        <v>6172</v>
      </c>
      <c r="V842" s="10" t="s">
        <v>6172</v>
      </c>
    </row>
    <row r="843" spans="2:22" ht="51" x14ac:dyDescent="0.2">
      <c r="B843" s="7">
        <v>12300</v>
      </c>
      <c r="C843" s="4" t="s">
        <v>4872</v>
      </c>
      <c r="D843" s="4" t="s">
        <v>5947</v>
      </c>
      <c r="E843" s="16">
        <v>1957</v>
      </c>
      <c r="F843" s="10" t="s">
        <v>6172</v>
      </c>
      <c r="G843" s="4" t="s">
        <v>4970</v>
      </c>
      <c r="H843" s="6" t="s">
        <v>11</v>
      </c>
      <c r="I843" s="7" t="s">
        <v>1489</v>
      </c>
      <c r="J843" s="4">
        <v>1</v>
      </c>
      <c r="K843" s="4">
        <v>0</v>
      </c>
      <c r="L843" s="10" t="s">
        <v>6172</v>
      </c>
      <c r="M843" s="7" t="s">
        <v>1689</v>
      </c>
      <c r="N843" s="7" t="s">
        <v>1690</v>
      </c>
      <c r="O843" s="7" t="s">
        <v>4829</v>
      </c>
      <c r="P843" s="7" t="s">
        <v>1492</v>
      </c>
      <c r="Q843" s="7" t="s">
        <v>4830</v>
      </c>
      <c r="R843" s="10" t="s">
        <v>6172</v>
      </c>
      <c r="S843" s="10" t="s">
        <v>6172</v>
      </c>
      <c r="T843" s="7" t="s">
        <v>4831</v>
      </c>
      <c r="U843" s="7" t="s">
        <v>4832</v>
      </c>
      <c r="V843" s="10" t="s">
        <v>6172</v>
      </c>
    </row>
    <row r="844" spans="2:22" ht="38.25" x14ac:dyDescent="0.2">
      <c r="B844" s="7">
        <v>3570</v>
      </c>
      <c r="C844" s="4" t="s">
        <v>4874</v>
      </c>
      <c r="D844" s="4" t="s">
        <v>5947</v>
      </c>
      <c r="E844" s="16">
        <v>1957</v>
      </c>
      <c r="F844" s="10" t="s">
        <v>6172</v>
      </c>
      <c r="G844" s="4" t="s">
        <v>5018</v>
      </c>
      <c r="H844" s="6" t="s">
        <v>11</v>
      </c>
      <c r="I844" s="7" t="s">
        <v>2148</v>
      </c>
      <c r="J844" s="4">
        <v>3</v>
      </c>
      <c r="K844" s="4">
        <v>2</v>
      </c>
      <c r="L844" s="10" t="s">
        <v>6172</v>
      </c>
      <c r="M844" s="7" t="s">
        <v>1514</v>
      </c>
      <c r="N844" s="7" t="s">
        <v>3885</v>
      </c>
      <c r="O844" s="10" t="s">
        <v>6172</v>
      </c>
      <c r="P844" s="7" t="s">
        <v>1540</v>
      </c>
      <c r="Q844" s="10" t="s">
        <v>6172</v>
      </c>
      <c r="R844" s="10" t="s">
        <v>6172</v>
      </c>
      <c r="S844" s="10" t="s">
        <v>6172</v>
      </c>
      <c r="T844" s="10" t="s">
        <v>6172</v>
      </c>
      <c r="U844" s="10" t="s">
        <v>6172</v>
      </c>
      <c r="V844" s="10" t="s">
        <v>6172</v>
      </c>
    </row>
    <row r="845" spans="2:22" ht="51" x14ac:dyDescent="0.2">
      <c r="B845" s="6">
        <v>5233</v>
      </c>
      <c r="C845" s="4" t="s">
        <v>4886</v>
      </c>
      <c r="D845" s="4" t="s">
        <v>5947</v>
      </c>
      <c r="E845" s="13">
        <v>1958</v>
      </c>
      <c r="F845" s="10" t="s">
        <v>6172</v>
      </c>
      <c r="G845" s="4" t="s">
        <v>5256</v>
      </c>
      <c r="H845" s="6" t="s">
        <v>432</v>
      </c>
      <c r="I845" s="6" t="s">
        <v>2455</v>
      </c>
      <c r="J845" s="4">
        <v>2</v>
      </c>
      <c r="K845" s="4">
        <v>2</v>
      </c>
      <c r="L845" s="10" t="s">
        <v>6172</v>
      </c>
      <c r="M845" s="6" t="s">
        <v>1571</v>
      </c>
      <c r="N845" s="6" t="s">
        <v>3382</v>
      </c>
      <c r="O845" s="10" t="s">
        <v>6172</v>
      </c>
      <c r="P845" s="6" t="s">
        <v>1776</v>
      </c>
      <c r="Q845" s="10" t="s">
        <v>6172</v>
      </c>
      <c r="R845" s="10" t="s">
        <v>6172</v>
      </c>
      <c r="S845" s="10" t="s">
        <v>6172</v>
      </c>
      <c r="T845" s="10" t="s">
        <v>6172</v>
      </c>
      <c r="U845" s="10" t="s">
        <v>6172</v>
      </c>
      <c r="V845" s="10" t="s">
        <v>6172</v>
      </c>
    </row>
    <row r="846" spans="2:22" ht="51" x14ac:dyDescent="0.2">
      <c r="B846" s="7">
        <v>851</v>
      </c>
      <c r="C846" s="4" t="s">
        <v>4877</v>
      </c>
      <c r="D846" s="4" t="s">
        <v>5947</v>
      </c>
      <c r="E846" s="16">
        <v>1957</v>
      </c>
      <c r="F846" s="10" t="s">
        <v>6172</v>
      </c>
      <c r="G846" s="7" t="s">
        <v>5637</v>
      </c>
      <c r="H846" s="7" t="s">
        <v>11</v>
      </c>
      <c r="I846" s="7" t="s">
        <v>4121</v>
      </c>
      <c r="J846" s="4">
        <v>4</v>
      </c>
      <c r="K846" s="4">
        <v>15</v>
      </c>
      <c r="L846" s="10" t="s">
        <v>6172</v>
      </c>
      <c r="M846" s="7" t="s">
        <v>4122</v>
      </c>
      <c r="N846" s="7" t="s">
        <v>4123</v>
      </c>
      <c r="O846" s="10" t="s">
        <v>6172</v>
      </c>
      <c r="P846" s="7" t="s">
        <v>1708</v>
      </c>
      <c r="Q846" s="10" t="s">
        <v>6172</v>
      </c>
      <c r="R846" s="10" t="s">
        <v>6172</v>
      </c>
      <c r="S846" s="10" t="s">
        <v>6172</v>
      </c>
      <c r="T846" s="10" t="s">
        <v>6172</v>
      </c>
      <c r="U846" s="10" t="s">
        <v>6172</v>
      </c>
      <c r="V846" s="10" t="s">
        <v>6172</v>
      </c>
    </row>
    <row r="847" spans="2:22" ht="38.25" x14ac:dyDescent="0.2">
      <c r="B847" s="6">
        <v>5260</v>
      </c>
      <c r="C847" s="4" t="s">
        <v>4878</v>
      </c>
      <c r="D847" s="4" t="s">
        <v>5947</v>
      </c>
      <c r="E847" s="13">
        <v>1957</v>
      </c>
      <c r="F847" s="10" t="s">
        <v>6172</v>
      </c>
      <c r="G847" s="4" t="s">
        <v>4985</v>
      </c>
      <c r="H847" s="6" t="s">
        <v>11</v>
      </c>
      <c r="I847" s="6" t="s">
        <v>1500</v>
      </c>
      <c r="J847" s="4">
        <v>0</v>
      </c>
      <c r="K847" s="4">
        <v>0</v>
      </c>
      <c r="L847" s="10" t="s">
        <v>6172</v>
      </c>
      <c r="M847" s="6" t="s">
        <v>2108</v>
      </c>
      <c r="N847" s="6" t="s">
        <v>2109</v>
      </c>
      <c r="O847" s="10" t="s">
        <v>6172</v>
      </c>
      <c r="P847" s="6" t="s">
        <v>460</v>
      </c>
      <c r="Q847" s="10" t="s">
        <v>6172</v>
      </c>
      <c r="R847" s="10" t="s">
        <v>6172</v>
      </c>
      <c r="S847" s="10" t="s">
        <v>6172</v>
      </c>
      <c r="T847" s="10" t="s">
        <v>6172</v>
      </c>
      <c r="U847" s="10" t="s">
        <v>6172</v>
      </c>
      <c r="V847" s="10" t="s">
        <v>6172</v>
      </c>
    </row>
    <row r="848" spans="2:22" ht="51" x14ac:dyDescent="0.2">
      <c r="B848" s="5">
        <v>5236</v>
      </c>
      <c r="C848" s="4" t="s">
        <v>4870</v>
      </c>
      <c r="D848" s="4" t="s">
        <v>5947</v>
      </c>
      <c r="E848" s="15">
        <v>1959</v>
      </c>
      <c r="F848" s="10" t="s">
        <v>6172</v>
      </c>
      <c r="G848" s="4" t="s">
        <v>5329</v>
      </c>
      <c r="H848" s="6" t="s">
        <v>432</v>
      </c>
      <c r="I848" s="6" t="s">
        <v>1493</v>
      </c>
      <c r="J848" s="4">
        <v>0</v>
      </c>
      <c r="K848" s="4">
        <v>1</v>
      </c>
      <c r="L848" s="10" t="s">
        <v>6172</v>
      </c>
      <c r="M848" s="5" t="s">
        <v>3701</v>
      </c>
      <c r="N848" s="6" t="s">
        <v>3702</v>
      </c>
      <c r="O848" s="10" t="s">
        <v>6172</v>
      </c>
      <c r="P848" s="5" t="s">
        <v>1540</v>
      </c>
      <c r="Q848" s="10" t="s">
        <v>6172</v>
      </c>
      <c r="R848" s="10" t="s">
        <v>6172</v>
      </c>
      <c r="S848" s="10" t="s">
        <v>6172</v>
      </c>
      <c r="T848" s="10" t="s">
        <v>6172</v>
      </c>
      <c r="U848" s="10" t="s">
        <v>6172</v>
      </c>
      <c r="V848" s="10" t="s">
        <v>6172</v>
      </c>
    </row>
    <row r="849" spans="2:22" ht="51" x14ac:dyDescent="0.2">
      <c r="B849" s="7">
        <v>5342</v>
      </c>
      <c r="C849" s="4" t="s">
        <v>4876</v>
      </c>
      <c r="D849" s="4" t="s">
        <v>5947</v>
      </c>
      <c r="E849" s="16">
        <v>1960</v>
      </c>
      <c r="F849" s="10" t="s">
        <v>6172</v>
      </c>
      <c r="G849" s="4" t="s">
        <v>5279</v>
      </c>
      <c r="H849" s="6" t="s">
        <v>432</v>
      </c>
      <c r="I849" s="7" t="s">
        <v>1500</v>
      </c>
      <c r="J849" s="4">
        <v>0</v>
      </c>
      <c r="K849" s="4">
        <v>0</v>
      </c>
      <c r="L849" s="10" t="s">
        <v>6172</v>
      </c>
      <c r="M849" s="7" t="s">
        <v>1571</v>
      </c>
      <c r="N849" s="7" t="s">
        <v>1730</v>
      </c>
      <c r="O849" s="10" t="s">
        <v>6172</v>
      </c>
      <c r="P849" s="7" t="s">
        <v>1708</v>
      </c>
      <c r="Q849" s="10" t="s">
        <v>6172</v>
      </c>
      <c r="R849" s="10" t="s">
        <v>6172</v>
      </c>
      <c r="S849" s="10" t="s">
        <v>6172</v>
      </c>
      <c r="T849" s="10" t="s">
        <v>6172</v>
      </c>
      <c r="U849" s="10" t="s">
        <v>6172</v>
      </c>
      <c r="V849" s="10" t="s">
        <v>6172</v>
      </c>
    </row>
    <row r="850" spans="2:22" ht="51" x14ac:dyDescent="0.2">
      <c r="B850" s="7">
        <v>12317</v>
      </c>
      <c r="C850" s="4" t="s">
        <v>4877</v>
      </c>
      <c r="D850" s="4" t="s">
        <v>5947</v>
      </c>
      <c r="E850" s="16">
        <v>1958</v>
      </c>
      <c r="F850" s="10" t="s">
        <v>6172</v>
      </c>
      <c r="G850" s="7" t="s">
        <v>5738</v>
      </c>
      <c r="H850" s="7" t="s">
        <v>434</v>
      </c>
      <c r="I850" s="7" t="s">
        <v>1500</v>
      </c>
      <c r="J850" s="4">
        <v>0</v>
      </c>
      <c r="K850" s="4">
        <v>0</v>
      </c>
      <c r="L850" s="10" t="s">
        <v>6172</v>
      </c>
      <c r="M850" s="7" t="s">
        <v>4390</v>
      </c>
      <c r="N850" s="7" t="s">
        <v>4391</v>
      </c>
      <c r="O850" s="10" t="s">
        <v>6172</v>
      </c>
      <c r="P850" s="7" t="s">
        <v>460</v>
      </c>
      <c r="Q850" s="10" t="s">
        <v>6172</v>
      </c>
      <c r="R850" s="10" t="s">
        <v>6172</v>
      </c>
      <c r="S850" s="10" t="s">
        <v>6172</v>
      </c>
      <c r="T850" s="10" t="s">
        <v>6172</v>
      </c>
      <c r="U850" s="10" t="s">
        <v>6172</v>
      </c>
      <c r="V850" s="10" t="s">
        <v>6172</v>
      </c>
    </row>
    <row r="851" spans="2:22" ht="38.25" x14ac:dyDescent="0.2">
      <c r="B851" s="7">
        <v>5289</v>
      </c>
      <c r="C851" s="4" t="s">
        <v>4877</v>
      </c>
      <c r="D851" s="4" t="s">
        <v>5947</v>
      </c>
      <c r="E851" s="16">
        <v>1960</v>
      </c>
      <c r="F851" s="10" t="s">
        <v>6172</v>
      </c>
      <c r="G851" s="7" t="s">
        <v>4286</v>
      </c>
      <c r="H851" s="7" t="s">
        <v>432</v>
      </c>
      <c r="I851" s="7" t="s">
        <v>1500</v>
      </c>
      <c r="J851" s="4">
        <v>0</v>
      </c>
      <c r="K851" s="4">
        <v>0</v>
      </c>
      <c r="L851" s="10" t="s">
        <v>6172</v>
      </c>
      <c r="M851" s="7" t="s">
        <v>1550</v>
      </c>
      <c r="N851" s="7" t="s">
        <v>4287</v>
      </c>
      <c r="O851" s="10" t="s">
        <v>6172</v>
      </c>
      <c r="P851" s="7" t="s">
        <v>1518</v>
      </c>
      <c r="Q851" s="10" t="s">
        <v>6172</v>
      </c>
      <c r="R851" s="10" t="s">
        <v>6172</v>
      </c>
      <c r="S851" s="10" t="s">
        <v>6172</v>
      </c>
      <c r="T851" s="10" t="s">
        <v>6172</v>
      </c>
      <c r="U851" s="10" t="s">
        <v>6172</v>
      </c>
      <c r="V851" s="10" t="s">
        <v>6172</v>
      </c>
    </row>
    <row r="852" spans="2:22" ht="38.25" x14ac:dyDescent="0.2">
      <c r="B852" s="6">
        <v>860</v>
      </c>
      <c r="C852" s="4" t="s">
        <v>4878</v>
      </c>
      <c r="D852" s="4" t="s">
        <v>5947</v>
      </c>
      <c r="E852" s="13">
        <v>1958</v>
      </c>
      <c r="F852" s="10" t="s">
        <v>6172</v>
      </c>
      <c r="G852" s="6" t="s">
        <v>5595</v>
      </c>
      <c r="H852" s="6" t="s">
        <v>429</v>
      </c>
      <c r="I852" s="6" t="s">
        <v>1801</v>
      </c>
      <c r="J852" s="4">
        <v>1</v>
      </c>
      <c r="K852" s="4">
        <v>0</v>
      </c>
      <c r="L852" s="10" t="s">
        <v>6172</v>
      </c>
      <c r="M852" s="6" t="s">
        <v>1569</v>
      </c>
      <c r="N852" s="6" t="s">
        <v>1810</v>
      </c>
      <c r="O852" s="10" t="s">
        <v>6172</v>
      </c>
      <c r="P852" s="6" t="s">
        <v>460</v>
      </c>
      <c r="Q852" s="10" t="s">
        <v>6172</v>
      </c>
      <c r="R852" s="10" t="s">
        <v>6172</v>
      </c>
      <c r="S852" s="10" t="s">
        <v>6172</v>
      </c>
      <c r="T852" s="10" t="s">
        <v>6172</v>
      </c>
      <c r="U852" s="10" t="s">
        <v>6172</v>
      </c>
      <c r="V852" s="10" t="s">
        <v>6172</v>
      </c>
    </row>
    <row r="853" spans="2:22" ht="38.25" x14ac:dyDescent="0.2">
      <c r="B853" s="5">
        <v>5324</v>
      </c>
      <c r="C853" s="4" t="s">
        <v>4885</v>
      </c>
      <c r="D853" s="4" t="s">
        <v>5947</v>
      </c>
      <c r="E853" s="15">
        <v>1960</v>
      </c>
      <c r="F853" s="10" t="s">
        <v>6172</v>
      </c>
      <c r="G853" s="4" t="s">
        <v>5321</v>
      </c>
      <c r="H853" s="6" t="s">
        <v>432</v>
      </c>
      <c r="I853" s="6" t="s">
        <v>1500</v>
      </c>
      <c r="J853" s="4">
        <v>0</v>
      </c>
      <c r="K853" s="4">
        <v>0</v>
      </c>
      <c r="L853" s="10" t="s">
        <v>6172</v>
      </c>
      <c r="M853" s="10" t="s">
        <v>6172</v>
      </c>
      <c r="N853" s="6" t="s">
        <v>3176</v>
      </c>
      <c r="O853" s="10" t="s">
        <v>6172</v>
      </c>
      <c r="P853" s="5" t="s">
        <v>1518</v>
      </c>
      <c r="Q853" s="10" t="s">
        <v>6172</v>
      </c>
      <c r="R853" s="10" t="s">
        <v>6172</v>
      </c>
      <c r="S853" s="10" t="s">
        <v>6172</v>
      </c>
      <c r="T853" s="10" t="s">
        <v>6172</v>
      </c>
      <c r="U853" s="10" t="s">
        <v>6172</v>
      </c>
      <c r="V853" s="10" t="s">
        <v>6172</v>
      </c>
    </row>
    <row r="854" spans="2:22" ht="38.25" x14ac:dyDescent="0.2">
      <c r="B854" s="7">
        <v>7141</v>
      </c>
      <c r="C854" s="4" t="s">
        <v>4884</v>
      </c>
      <c r="D854" s="4" t="s">
        <v>5947</v>
      </c>
      <c r="E854" s="16">
        <v>1958</v>
      </c>
      <c r="F854" s="10" t="s">
        <v>6172</v>
      </c>
      <c r="G854" s="4" t="s">
        <v>5119</v>
      </c>
      <c r="H854" s="6" t="s">
        <v>11</v>
      </c>
      <c r="I854" s="7" t="s">
        <v>1493</v>
      </c>
      <c r="J854" s="4">
        <v>0</v>
      </c>
      <c r="K854" s="4">
        <v>1</v>
      </c>
      <c r="L854" s="10" t="s">
        <v>6172</v>
      </c>
      <c r="M854" s="7" t="s">
        <v>4688</v>
      </c>
      <c r="N854" s="7" t="s">
        <v>4689</v>
      </c>
      <c r="O854" s="10" t="s">
        <v>6172</v>
      </c>
      <c r="P854" s="7" t="s">
        <v>1518</v>
      </c>
      <c r="Q854" s="10" t="s">
        <v>6172</v>
      </c>
      <c r="R854" s="10" t="s">
        <v>6172</v>
      </c>
      <c r="S854" s="10" t="s">
        <v>6172</v>
      </c>
      <c r="T854" s="10" t="s">
        <v>6172</v>
      </c>
      <c r="U854" s="10" t="s">
        <v>6172</v>
      </c>
      <c r="V854" s="10" t="s">
        <v>6172</v>
      </c>
    </row>
    <row r="855" spans="2:22" ht="38.25" x14ac:dyDescent="0.2">
      <c r="B855" s="5">
        <v>12302</v>
      </c>
      <c r="C855" s="4" t="s">
        <v>4885</v>
      </c>
      <c r="D855" s="4" t="s">
        <v>5947</v>
      </c>
      <c r="E855" s="15">
        <v>1958</v>
      </c>
      <c r="F855" s="10" t="s">
        <v>6172</v>
      </c>
      <c r="G855" s="4" t="s">
        <v>5104</v>
      </c>
      <c r="H855" s="6" t="s">
        <v>11</v>
      </c>
      <c r="I855" s="6" t="s">
        <v>1500</v>
      </c>
      <c r="J855" s="4">
        <v>0</v>
      </c>
      <c r="K855" s="4">
        <v>0</v>
      </c>
      <c r="L855" s="10" t="s">
        <v>6172</v>
      </c>
      <c r="M855" s="10" t="s">
        <v>6172</v>
      </c>
      <c r="N855" s="6" t="s">
        <v>3236</v>
      </c>
      <c r="O855" s="10" t="s">
        <v>6172</v>
      </c>
      <c r="P855" s="5" t="s">
        <v>1721</v>
      </c>
      <c r="Q855" s="10" t="s">
        <v>6172</v>
      </c>
      <c r="R855" s="10" t="s">
        <v>6172</v>
      </c>
      <c r="S855" s="10" t="s">
        <v>6172</v>
      </c>
      <c r="T855" s="10" t="s">
        <v>6172</v>
      </c>
      <c r="U855" s="10" t="s">
        <v>6172</v>
      </c>
      <c r="V855" s="10" t="s">
        <v>6172</v>
      </c>
    </row>
    <row r="856" spans="2:22" ht="51" x14ac:dyDescent="0.2">
      <c r="B856" s="5">
        <v>5410</v>
      </c>
      <c r="C856" s="4" t="s">
        <v>4870</v>
      </c>
      <c r="D856" s="4" t="s">
        <v>5947</v>
      </c>
      <c r="E856" s="15">
        <v>1962</v>
      </c>
      <c r="F856" s="10" t="s">
        <v>6172</v>
      </c>
      <c r="G856" s="4" t="s">
        <v>5282</v>
      </c>
      <c r="H856" s="6" t="s">
        <v>432</v>
      </c>
      <c r="I856" s="6" t="s">
        <v>2121</v>
      </c>
      <c r="J856" s="4">
        <v>3</v>
      </c>
      <c r="K856" s="4">
        <v>6</v>
      </c>
      <c r="L856" s="10" t="s">
        <v>6172</v>
      </c>
      <c r="M856" s="5" t="s">
        <v>2927</v>
      </c>
      <c r="N856" s="6" t="s">
        <v>3707</v>
      </c>
      <c r="O856" s="10" t="s">
        <v>6172</v>
      </c>
      <c r="P856" s="5" t="s">
        <v>1488</v>
      </c>
      <c r="Q856" s="10" t="s">
        <v>6172</v>
      </c>
      <c r="R856" s="10" t="s">
        <v>6172</v>
      </c>
      <c r="S856" s="10" t="s">
        <v>6172</v>
      </c>
      <c r="T856" s="10" t="s">
        <v>6172</v>
      </c>
      <c r="U856" s="10" t="s">
        <v>6172</v>
      </c>
      <c r="V856" s="10" t="s">
        <v>6172</v>
      </c>
    </row>
    <row r="857" spans="2:22" ht="51" x14ac:dyDescent="0.2">
      <c r="B857" s="7">
        <v>5393</v>
      </c>
      <c r="C857" s="4" t="s">
        <v>4875</v>
      </c>
      <c r="D857" s="4" t="s">
        <v>5947</v>
      </c>
      <c r="E857" s="16">
        <v>1962</v>
      </c>
      <c r="F857" s="10" t="s">
        <v>6172</v>
      </c>
      <c r="G857" s="4" t="s">
        <v>5279</v>
      </c>
      <c r="H857" s="6" t="s">
        <v>432</v>
      </c>
      <c r="I857" s="7" t="s">
        <v>2576</v>
      </c>
      <c r="J857" s="4">
        <v>0</v>
      </c>
      <c r="K857" s="4">
        <v>11</v>
      </c>
      <c r="L857" s="10" t="s">
        <v>6172</v>
      </c>
      <c r="M857" s="7" t="s">
        <v>1571</v>
      </c>
      <c r="N857" s="7" t="s">
        <v>3989</v>
      </c>
      <c r="O857" s="10" t="s">
        <v>6172</v>
      </c>
      <c r="P857" s="7" t="s">
        <v>1518</v>
      </c>
      <c r="Q857" s="10" t="s">
        <v>6172</v>
      </c>
      <c r="R857" s="10" t="s">
        <v>6172</v>
      </c>
      <c r="S857" s="10" t="s">
        <v>6172</v>
      </c>
      <c r="T857" s="10" t="s">
        <v>6172</v>
      </c>
      <c r="U857" s="10" t="s">
        <v>6172</v>
      </c>
      <c r="V857" s="10" t="s">
        <v>6172</v>
      </c>
    </row>
    <row r="858" spans="2:22" ht="38.25" x14ac:dyDescent="0.2">
      <c r="B858" s="5">
        <v>5265</v>
      </c>
      <c r="C858" s="4" t="s">
        <v>4870</v>
      </c>
      <c r="D858" s="4" t="s">
        <v>5947</v>
      </c>
      <c r="E858" s="15">
        <v>1959</v>
      </c>
      <c r="F858" s="10" t="s">
        <v>6172</v>
      </c>
      <c r="G858" s="10" t="s">
        <v>6172</v>
      </c>
      <c r="H858" s="6" t="s">
        <v>5410</v>
      </c>
      <c r="I858" s="6" t="s">
        <v>1493</v>
      </c>
      <c r="J858" s="4">
        <v>0</v>
      </c>
      <c r="K858" s="4">
        <v>1</v>
      </c>
      <c r="L858" s="10" t="s">
        <v>6172</v>
      </c>
      <c r="M858" s="5" t="s">
        <v>2095</v>
      </c>
      <c r="N858" s="6" t="s">
        <v>3704</v>
      </c>
      <c r="O858" s="10" t="s">
        <v>6172</v>
      </c>
      <c r="P858" s="5" t="s">
        <v>460</v>
      </c>
      <c r="Q858" s="10" t="s">
        <v>6172</v>
      </c>
      <c r="R858" s="10" t="s">
        <v>6172</v>
      </c>
      <c r="S858" s="10" t="s">
        <v>6172</v>
      </c>
      <c r="T858" s="10" t="s">
        <v>6172</v>
      </c>
      <c r="U858" s="10" t="s">
        <v>6172</v>
      </c>
      <c r="V858" s="10" t="s">
        <v>6172</v>
      </c>
    </row>
    <row r="859" spans="2:22" ht="38.25" x14ac:dyDescent="0.2">
      <c r="B859" s="7">
        <v>3140</v>
      </c>
      <c r="C859" s="4" t="s">
        <v>4877</v>
      </c>
      <c r="D859" s="4" t="s">
        <v>5947</v>
      </c>
      <c r="E859" s="16">
        <v>1959</v>
      </c>
      <c r="F859" s="10" t="s">
        <v>6172</v>
      </c>
      <c r="G859" s="7" t="s">
        <v>5624</v>
      </c>
      <c r="H859" s="7" t="s">
        <v>11</v>
      </c>
      <c r="I859" s="7" t="s">
        <v>1493</v>
      </c>
      <c r="J859" s="4">
        <v>0</v>
      </c>
      <c r="K859" s="4">
        <v>1</v>
      </c>
      <c r="L859" s="10" t="s">
        <v>6172</v>
      </c>
      <c r="M859" s="7" t="s">
        <v>4228</v>
      </c>
      <c r="N859" s="7" t="s">
        <v>4229</v>
      </c>
      <c r="O859" s="10" t="s">
        <v>6172</v>
      </c>
      <c r="P859" s="7" t="s">
        <v>1518</v>
      </c>
      <c r="Q859" s="10" t="s">
        <v>6172</v>
      </c>
      <c r="R859" s="10" t="s">
        <v>6172</v>
      </c>
      <c r="S859" s="10" t="s">
        <v>6172</v>
      </c>
      <c r="T859" s="10" t="s">
        <v>6172</v>
      </c>
      <c r="U859" s="10" t="s">
        <v>6172</v>
      </c>
      <c r="V859" s="10" t="s">
        <v>6172</v>
      </c>
    </row>
    <row r="860" spans="2:22" ht="51" x14ac:dyDescent="0.2">
      <c r="B860" s="7">
        <v>3141</v>
      </c>
      <c r="C860" s="4" t="s">
        <v>4877</v>
      </c>
      <c r="D860" s="4" t="s">
        <v>5947</v>
      </c>
      <c r="E860" s="16">
        <v>1959</v>
      </c>
      <c r="F860" s="10" t="s">
        <v>6172</v>
      </c>
      <c r="G860" s="7" t="s">
        <v>5624</v>
      </c>
      <c r="H860" s="7" t="s">
        <v>11</v>
      </c>
      <c r="I860" s="7" t="s">
        <v>1500</v>
      </c>
      <c r="J860" s="4">
        <v>0</v>
      </c>
      <c r="K860" s="4">
        <v>0</v>
      </c>
      <c r="L860" s="10" t="s">
        <v>6172</v>
      </c>
      <c r="M860" s="7" t="s">
        <v>1888</v>
      </c>
      <c r="N860" s="7" t="s">
        <v>4230</v>
      </c>
      <c r="O860" s="10" t="s">
        <v>6172</v>
      </c>
      <c r="P860" s="7" t="s">
        <v>1518</v>
      </c>
      <c r="Q860" s="10" t="s">
        <v>6172</v>
      </c>
      <c r="R860" s="10" t="s">
        <v>6172</v>
      </c>
      <c r="S860" s="10" t="s">
        <v>6172</v>
      </c>
      <c r="T860" s="10" t="s">
        <v>6172</v>
      </c>
      <c r="U860" s="10" t="s">
        <v>6172</v>
      </c>
      <c r="V860" s="10" t="s">
        <v>6172</v>
      </c>
    </row>
    <row r="861" spans="2:22" ht="51" x14ac:dyDescent="0.2">
      <c r="B861" s="7">
        <v>7098</v>
      </c>
      <c r="C861" s="4" t="s">
        <v>4877</v>
      </c>
      <c r="D861" s="4" t="s">
        <v>5947</v>
      </c>
      <c r="E861" s="16">
        <v>1959</v>
      </c>
      <c r="F861" s="10" t="s">
        <v>6172</v>
      </c>
      <c r="G861" s="7" t="s">
        <v>4317</v>
      </c>
      <c r="H861" s="7" t="s">
        <v>11</v>
      </c>
      <c r="I861" s="7" t="s">
        <v>1493</v>
      </c>
      <c r="J861" s="4">
        <v>0</v>
      </c>
      <c r="K861" s="4">
        <v>1</v>
      </c>
      <c r="L861" s="10" t="s">
        <v>6172</v>
      </c>
      <c r="M861" s="7" t="s">
        <v>1623</v>
      </c>
      <c r="N861" s="7" t="s">
        <v>4318</v>
      </c>
      <c r="O861" s="10" t="s">
        <v>6172</v>
      </c>
      <c r="P861" s="7" t="s">
        <v>1488</v>
      </c>
      <c r="Q861" s="10" t="s">
        <v>6172</v>
      </c>
      <c r="R861" s="10" t="s">
        <v>6172</v>
      </c>
      <c r="S861" s="10" t="s">
        <v>6172</v>
      </c>
      <c r="T861" s="10" t="s">
        <v>6172</v>
      </c>
      <c r="U861" s="10" t="s">
        <v>6172</v>
      </c>
      <c r="V861" s="10" t="s">
        <v>6172</v>
      </c>
    </row>
    <row r="862" spans="2:22" ht="51" x14ac:dyDescent="0.2">
      <c r="B862" s="7">
        <v>7099</v>
      </c>
      <c r="C862" s="4" t="s">
        <v>4877</v>
      </c>
      <c r="D862" s="4" t="s">
        <v>5947</v>
      </c>
      <c r="E862" s="16">
        <v>1959</v>
      </c>
      <c r="F862" s="10" t="s">
        <v>6172</v>
      </c>
      <c r="G862" s="7" t="s">
        <v>4319</v>
      </c>
      <c r="H862" s="7" t="s">
        <v>11</v>
      </c>
      <c r="I862" s="7" t="s">
        <v>1493</v>
      </c>
      <c r="J862" s="4">
        <v>0</v>
      </c>
      <c r="K862" s="4">
        <v>1</v>
      </c>
      <c r="L862" s="10" t="s">
        <v>6172</v>
      </c>
      <c r="M862" s="7" t="s">
        <v>1623</v>
      </c>
      <c r="N862" s="7" t="s">
        <v>4320</v>
      </c>
      <c r="O862" s="10" t="s">
        <v>6172</v>
      </c>
      <c r="P862" s="7" t="s">
        <v>1488</v>
      </c>
      <c r="Q862" s="10" t="s">
        <v>6172</v>
      </c>
      <c r="R862" s="10" t="s">
        <v>6172</v>
      </c>
      <c r="S862" s="10" t="s">
        <v>6172</v>
      </c>
      <c r="T862" s="10" t="s">
        <v>6172</v>
      </c>
      <c r="U862" s="10" t="s">
        <v>6172</v>
      </c>
      <c r="V862" s="10" t="s">
        <v>6172</v>
      </c>
    </row>
    <row r="863" spans="2:22" ht="51" x14ac:dyDescent="0.2">
      <c r="B863" s="7">
        <v>3126</v>
      </c>
      <c r="C863" s="4" t="s">
        <v>4881</v>
      </c>
      <c r="D863" s="4" t="s">
        <v>5947</v>
      </c>
      <c r="E863" s="16">
        <v>1959</v>
      </c>
      <c r="F863" s="10" t="s">
        <v>6172</v>
      </c>
      <c r="G863" s="4" t="s">
        <v>5044</v>
      </c>
      <c r="H863" s="6" t="s">
        <v>11</v>
      </c>
      <c r="I863" s="7" t="s">
        <v>1500</v>
      </c>
      <c r="J863" s="4">
        <v>0</v>
      </c>
      <c r="K863" s="4">
        <v>0</v>
      </c>
      <c r="L863" s="10" t="s">
        <v>6172</v>
      </c>
      <c r="M863" s="7" t="s">
        <v>1788</v>
      </c>
      <c r="N863" s="7" t="s">
        <v>4526</v>
      </c>
      <c r="O863" s="10" t="s">
        <v>6172</v>
      </c>
      <c r="P863" s="7" t="s">
        <v>1518</v>
      </c>
      <c r="Q863" s="10" t="s">
        <v>6172</v>
      </c>
      <c r="R863" s="10" t="s">
        <v>6172</v>
      </c>
      <c r="S863" s="10" t="s">
        <v>6172</v>
      </c>
      <c r="T863" s="10" t="s">
        <v>6172</v>
      </c>
      <c r="U863" s="10" t="s">
        <v>6172</v>
      </c>
      <c r="V863" s="10" t="s">
        <v>6172</v>
      </c>
    </row>
    <row r="864" spans="2:22" ht="25.5" x14ac:dyDescent="0.2">
      <c r="B864" s="7">
        <v>863</v>
      </c>
      <c r="C864" s="4" t="s">
        <v>4884</v>
      </c>
      <c r="D864" s="4" t="s">
        <v>5947</v>
      </c>
      <c r="E864" s="16">
        <v>1959</v>
      </c>
      <c r="F864" s="10" t="s">
        <v>6172</v>
      </c>
      <c r="G864" s="7" t="s">
        <v>5441</v>
      </c>
      <c r="H864" s="6" t="s">
        <v>430</v>
      </c>
      <c r="I864" s="7" t="s">
        <v>1801</v>
      </c>
      <c r="J864" s="4">
        <v>1</v>
      </c>
      <c r="K864" s="4">
        <v>0</v>
      </c>
      <c r="L864" s="10" t="s">
        <v>6172</v>
      </c>
      <c r="M864" s="7" t="s">
        <v>1604</v>
      </c>
      <c r="N864" s="7" t="s">
        <v>4618</v>
      </c>
      <c r="O864" s="10" t="s">
        <v>6172</v>
      </c>
      <c r="P864" s="7" t="s">
        <v>460</v>
      </c>
      <c r="Q864" s="10" t="s">
        <v>6172</v>
      </c>
      <c r="R864" s="10" t="s">
        <v>6172</v>
      </c>
      <c r="S864" s="10" t="s">
        <v>6172</v>
      </c>
      <c r="T864" s="10" t="s">
        <v>6172</v>
      </c>
      <c r="U864" s="10" t="s">
        <v>6172</v>
      </c>
      <c r="V864" s="10" t="s">
        <v>6172</v>
      </c>
    </row>
    <row r="865" spans="2:22" ht="51" x14ac:dyDescent="0.2">
      <c r="B865" s="7">
        <v>865</v>
      </c>
      <c r="C865" s="4" t="s">
        <v>4884</v>
      </c>
      <c r="D865" s="4" t="s">
        <v>5947</v>
      </c>
      <c r="E865" s="16">
        <v>1959</v>
      </c>
      <c r="F865" s="10" t="s">
        <v>6172</v>
      </c>
      <c r="G865" s="7" t="s">
        <v>4109</v>
      </c>
      <c r="H865" s="7" t="s">
        <v>5848</v>
      </c>
      <c r="I865" s="7" t="s">
        <v>1801</v>
      </c>
      <c r="J865" s="4">
        <v>1</v>
      </c>
      <c r="K865" s="4">
        <v>0</v>
      </c>
      <c r="L865" s="10" t="s">
        <v>6172</v>
      </c>
      <c r="M865" s="7" t="s">
        <v>1604</v>
      </c>
      <c r="N865" s="7" t="s">
        <v>4619</v>
      </c>
      <c r="O865" s="10" t="s">
        <v>6172</v>
      </c>
      <c r="P865" s="7" t="s">
        <v>1848</v>
      </c>
      <c r="Q865" s="10" t="s">
        <v>6172</v>
      </c>
      <c r="R865" s="10" t="s">
        <v>6172</v>
      </c>
      <c r="S865" s="10" t="s">
        <v>6172</v>
      </c>
      <c r="T865" s="10" t="s">
        <v>6172</v>
      </c>
      <c r="U865" s="10" t="s">
        <v>6172</v>
      </c>
      <c r="V865" s="10" t="s">
        <v>6172</v>
      </c>
    </row>
    <row r="866" spans="2:22" ht="51" x14ac:dyDescent="0.2">
      <c r="B866" s="7">
        <v>866</v>
      </c>
      <c r="C866" s="4" t="s">
        <v>4884</v>
      </c>
      <c r="D866" s="4" t="s">
        <v>5947</v>
      </c>
      <c r="E866" s="16">
        <v>1959</v>
      </c>
      <c r="F866" s="10" t="s">
        <v>6172</v>
      </c>
      <c r="G866" s="7" t="s">
        <v>4109</v>
      </c>
      <c r="H866" s="7" t="s">
        <v>5848</v>
      </c>
      <c r="I866" s="7" t="s">
        <v>1500</v>
      </c>
      <c r="J866" s="4">
        <v>0</v>
      </c>
      <c r="K866" s="4">
        <v>0</v>
      </c>
      <c r="L866" s="10" t="s">
        <v>6172</v>
      </c>
      <c r="M866" s="7" t="s">
        <v>1604</v>
      </c>
      <c r="N866" s="7" t="s">
        <v>4620</v>
      </c>
      <c r="O866" s="10" t="s">
        <v>6172</v>
      </c>
      <c r="P866" s="7" t="s">
        <v>1848</v>
      </c>
      <c r="Q866" s="10" t="s">
        <v>6172</v>
      </c>
      <c r="R866" s="10" t="s">
        <v>6172</v>
      </c>
      <c r="S866" s="10" t="s">
        <v>6172</v>
      </c>
      <c r="T866" s="10" t="s">
        <v>6172</v>
      </c>
      <c r="U866" s="10" t="s">
        <v>6172</v>
      </c>
      <c r="V866" s="10" t="s">
        <v>6172</v>
      </c>
    </row>
    <row r="867" spans="2:22" ht="38.25" x14ac:dyDescent="0.2">
      <c r="B867" s="5">
        <v>7096</v>
      </c>
      <c r="C867" s="4" t="s">
        <v>4885</v>
      </c>
      <c r="D867" s="4" t="s">
        <v>5947</v>
      </c>
      <c r="E867" s="15">
        <v>1959</v>
      </c>
      <c r="F867" s="10" t="s">
        <v>6172</v>
      </c>
      <c r="G867" s="4" t="s">
        <v>4985</v>
      </c>
      <c r="H867" s="6" t="s">
        <v>11</v>
      </c>
      <c r="I867" s="6" t="s">
        <v>1511</v>
      </c>
      <c r="J867" s="4">
        <v>0</v>
      </c>
      <c r="K867" s="4">
        <v>2</v>
      </c>
      <c r="L867" s="10" t="s">
        <v>6172</v>
      </c>
      <c r="M867" s="10" t="s">
        <v>6172</v>
      </c>
      <c r="N867" s="6" t="s">
        <v>3200</v>
      </c>
      <c r="O867" s="10" t="s">
        <v>6172</v>
      </c>
      <c r="P867" s="5" t="s">
        <v>3194</v>
      </c>
      <c r="Q867" s="10" t="s">
        <v>6172</v>
      </c>
      <c r="R867" s="10" t="s">
        <v>6172</v>
      </c>
      <c r="S867" s="10" t="s">
        <v>6172</v>
      </c>
      <c r="T867" s="10" t="s">
        <v>6172</v>
      </c>
      <c r="U867" s="10" t="s">
        <v>6172</v>
      </c>
      <c r="V867" s="10" t="s">
        <v>6172</v>
      </c>
    </row>
    <row r="868" spans="2:22" ht="76.5" x14ac:dyDescent="0.2">
      <c r="B868" s="9">
        <v>3125</v>
      </c>
      <c r="C868" s="8" t="s">
        <v>4873</v>
      </c>
      <c r="D868" s="4" t="s">
        <v>5947</v>
      </c>
      <c r="E868" s="10">
        <v>1960</v>
      </c>
      <c r="F868" s="10" t="s">
        <v>6172</v>
      </c>
      <c r="G868" s="10" t="s">
        <v>6172</v>
      </c>
      <c r="H868" s="6" t="s">
        <v>11</v>
      </c>
      <c r="I868" s="2" t="s">
        <v>351</v>
      </c>
      <c r="J868" s="4">
        <v>0</v>
      </c>
      <c r="K868" s="4">
        <v>1</v>
      </c>
      <c r="L868" s="6" t="s">
        <v>4918</v>
      </c>
      <c r="M868" s="10" t="s">
        <v>6172</v>
      </c>
      <c r="N868" s="2" t="s">
        <v>463</v>
      </c>
      <c r="O868" s="2" t="s">
        <v>350</v>
      </c>
      <c r="P868" s="2" t="s">
        <v>352</v>
      </c>
      <c r="Q868" s="2" t="s">
        <v>353</v>
      </c>
      <c r="R868" s="2" t="s">
        <v>354</v>
      </c>
      <c r="S868" s="2" t="s">
        <v>355</v>
      </c>
      <c r="T868" s="2" t="s">
        <v>356</v>
      </c>
      <c r="U868" s="2" t="s">
        <v>357</v>
      </c>
      <c r="V868" s="10" t="s">
        <v>6172</v>
      </c>
    </row>
    <row r="869" spans="2:22" ht="25.5" x14ac:dyDescent="0.2">
      <c r="B869" s="3">
        <v>5325</v>
      </c>
      <c r="C869" s="8" t="s">
        <v>4873</v>
      </c>
      <c r="D869" s="4" t="s">
        <v>5947</v>
      </c>
      <c r="E869" s="10">
        <v>1960</v>
      </c>
      <c r="F869" s="10" t="s">
        <v>6172</v>
      </c>
      <c r="G869" s="10" t="s">
        <v>6172</v>
      </c>
      <c r="H869" s="7" t="s">
        <v>846</v>
      </c>
      <c r="I869" s="2" t="s">
        <v>686</v>
      </c>
      <c r="J869" s="4">
        <v>0</v>
      </c>
      <c r="K869" s="4">
        <v>0</v>
      </c>
      <c r="L869" s="10" t="s">
        <v>6172</v>
      </c>
      <c r="M869" s="10" t="s">
        <v>6172</v>
      </c>
      <c r="N869" s="2" t="s">
        <v>847</v>
      </c>
      <c r="O869" s="2" t="s">
        <v>350</v>
      </c>
      <c r="P869" s="2" t="s">
        <v>850</v>
      </c>
      <c r="Q869" s="2" t="s">
        <v>848</v>
      </c>
      <c r="R869" s="2" t="s">
        <v>849</v>
      </c>
      <c r="S869" s="2" t="s">
        <v>851</v>
      </c>
      <c r="T869" s="2" t="s">
        <v>852</v>
      </c>
      <c r="U869" s="2" t="s">
        <v>853</v>
      </c>
      <c r="V869" s="10" t="s">
        <v>6172</v>
      </c>
    </row>
    <row r="870" spans="2:22" ht="51" x14ac:dyDescent="0.2">
      <c r="B870" s="5">
        <v>3123</v>
      </c>
      <c r="C870" s="4" t="s">
        <v>4870</v>
      </c>
      <c r="D870" s="4" t="s">
        <v>5947</v>
      </c>
      <c r="E870" s="15">
        <v>1960</v>
      </c>
      <c r="F870" s="10" t="s">
        <v>6172</v>
      </c>
      <c r="G870" s="4" t="s">
        <v>4981</v>
      </c>
      <c r="H870" s="6" t="s">
        <v>11</v>
      </c>
      <c r="I870" s="6" t="s">
        <v>1500</v>
      </c>
      <c r="J870" s="4">
        <v>0</v>
      </c>
      <c r="K870" s="4">
        <v>0</v>
      </c>
      <c r="L870" s="10" t="s">
        <v>6172</v>
      </c>
      <c r="M870" s="5" t="s">
        <v>3541</v>
      </c>
      <c r="N870" s="6" t="s">
        <v>3542</v>
      </c>
      <c r="O870" s="10" t="s">
        <v>6172</v>
      </c>
      <c r="P870" s="5" t="s">
        <v>3364</v>
      </c>
      <c r="Q870" s="10" t="s">
        <v>6172</v>
      </c>
      <c r="R870" s="10" t="s">
        <v>6172</v>
      </c>
      <c r="S870" s="10" t="s">
        <v>6172</v>
      </c>
      <c r="T870" s="10" t="s">
        <v>6172</v>
      </c>
      <c r="U870" s="10" t="s">
        <v>6172</v>
      </c>
      <c r="V870" s="10" t="s">
        <v>6172</v>
      </c>
    </row>
    <row r="871" spans="2:22" ht="51" x14ac:dyDescent="0.2">
      <c r="B871" s="5">
        <v>3131</v>
      </c>
      <c r="C871" s="4" t="s">
        <v>4870</v>
      </c>
      <c r="D871" s="4" t="s">
        <v>5947</v>
      </c>
      <c r="E871" s="15">
        <v>1960</v>
      </c>
      <c r="F871" s="10" t="s">
        <v>6172</v>
      </c>
      <c r="G871" s="4" t="s">
        <v>4968</v>
      </c>
      <c r="H871" s="6" t="s">
        <v>11</v>
      </c>
      <c r="I871" s="6" t="s">
        <v>1500</v>
      </c>
      <c r="J871" s="4">
        <v>0</v>
      </c>
      <c r="K871" s="4">
        <v>0</v>
      </c>
      <c r="L871" s="10" t="s">
        <v>6172</v>
      </c>
      <c r="M871" s="5" t="s">
        <v>3546</v>
      </c>
      <c r="N871" s="6" t="s">
        <v>3547</v>
      </c>
      <c r="O871" s="10" t="s">
        <v>6172</v>
      </c>
      <c r="P871" s="5" t="s">
        <v>1502</v>
      </c>
      <c r="Q871" s="10" t="s">
        <v>6172</v>
      </c>
      <c r="R871" s="10" t="s">
        <v>6172</v>
      </c>
      <c r="S871" s="10" t="s">
        <v>6172</v>
      </c>
      <c r="T871" s="10" t="s">
        <v>6172</v>
      </c>
      <c r="U871" s="10" t="s">
        <v>6172</v>
      </c>
      <c r="V871" s="10" t="s">
        <v>6172</v>
      </c>
    </row>
    <row r="872" spans="2:22" ht="38.25" x14ac:dyDescent="0.2">
      <c r="B872" s="7">
        <v>5414</v>
      </c>
      <c r="C872" s="4" t="s">
        <v>4875</v>
      </c>
      <c r="D872" s="4" t="s">
        <v>5947</v>
      </c>
      <c r="E872" s="16">
        <v>1962</v>
      </c>
      <c r="F872" s="10" t="s">
        <v>6172</v>
      </c>
      <c r="G872" s="4" t="s">
        <v>5165</v>
      </c>
      <c r="H872" s="6" t="s">
        <v>432</v>
      </c>
      <c r="I872" s="7" t="s">
        <v>1655</v>
      </c>
      <c r="J872" s="4">
        <v>3</v>
      </c>
      <c r="K872" s="4">
        <v>0</v>
      </c>
      <c r="L872" s="10" t="s">
        <v>6172</v>
      </c>
      <c r="M872" s="7" t="s">
        <v>1571</v>
      </c>
      <c r="N872" s="7" t="s">
        <v>3990</v>
      </c>
      <c r="O872" s="10" t="s">
        <v>6172</v>
      </c>
      <c r="P872" s="7" t="s">
        <v>460</v>
      </c>
      <c r="Q872" s="10" t="s">
        <v>6172</v>
      </c>
      <c r="R872" s="10" t="s">
        <v>6172</v>
      </c>
      <c r="S872" s="10" t="s">
        <v>6172</v>
      </c>
      <c r="T872" s="10" t="s">
        <v>6172</v>
      </c>
      <c r="U872" s="10" t="s">
        <v>6172</v>
      </c>
      <c r="V872" s="10" t="s">
        <v>6172</v>
      </c>
    </row>
    <row r="873" spans="2:22" ht="25.5" x14ac:dyDescent="0.2">
      <c r="B873" s="7">
        <v>7053</v>
      </c>
      <c r="C873" s="4" t="s">
        <v>4876</v>
      </c>
      <c r="D873" s="4" t="s">
        <v>5947</v>
      </c>
      <c r="E873" s="16">
        <v>1960</v>
      </c>
      <c r="F873" s="10" t="s">
        <v>6172</v>
      </c>
      <c r="G873" s="4" t="s">
        <v>4985</v>
      </c>
      <c r="H873" s="6" t="s">
        <v>11</v>
      </c>
      <c r="I873" s="7" t="s">
        <v>1500</v>
      </c>
      <c r="J873" s="4">
        <v>0</v>
      </c>
      <c r="K873" s="4">
        <v>0</v>
      </c>
      <c r="L873" s="10" t="s">
        <v>6172</v>
      </c>
      <c r="M873" s="7" t="s">
        <v>1734</v>
      </c>
      <c r="N873" s="7" t="s">
        <v>1736</v>
      </c>
      <c r="O873" s="10" t="s">
        <v>6172</v>
      </c>
      <c r="P873" s="7" t="s">
        <v>460</v>
      </c>
      <c r="Q873" s="10" t="s">
        <v>6172</v>
      </c>
      <c r="R873" s="10" t="s">
        <v>6172</v>
      </c>
      <c r="S873" s="10" t="s">
        <v>6172</v>
      </c>
      <c r="T873" s="10" t="s">
        <v>6172</v>
      </c>
      <c r="U873" s="10" t="s">
        <v>6172</v>
      </c>
      <c r="V873" s="10" t="s">
        <v>6172</v>
      </c>
    </row>
    <row r="874" spans="2:22" ht="38.25" x14ac:dyDescent="0.2">
      <c r="B874" s="7">
        <v>3143</v>
      </c>
      <c r="C874" s="4" t="s">
        <v>4877</v>
      </c>
      <c r="D874" s="4" t="s">
        <v>5947</v>
      </c>
      <c r="E874" s="16">
        <v>1960</v>
      </c>
      <c r="F874" s="10" t="s">
        <v>6172</v>
      </c>
      <c r="G874" s="7" t="s">
        <v>5624</v>
      </c>
      <c r="H874" s="7" t="s">
        <v>11</v>
      </c>
      <c r="I874" s="7" t="s">
        <v>1493</v>
      </c>
      <c r="J874" s="4">
        <v>0</v>
      </c>
      <c r="K874" s="4">
        <v>1</v>
      </c>
      <c r="L874" s="10" t="s">
        <v>6172</v>
      </c>
      <c r="M874" s="7" t="s">
        <v>4231</v>
      </c>
      <c r="N874" s="7" t="s">
        <v>4232</v>
      </c>
      <c r="O874" s="10" t="s">
        <v>6172</v>
      </c>
      <c r="P874" s="7" t="s">
        <v>1492</v>
      </c>
      <c r="Q874" s="10" t="s">
        <v>6172</v>
      </c>
      <c r="R874" s="10" t="s">
        <v>6172</v>
      </c>
      <c r="S874" s="10" t="s">
        <v>6172</v>
      </c>
      <c r="T874" s="10" t="s">
        <v>6172</v>
      </c>
      <c r="U874" s="10" t="s">
        <v>6172</v>
      </c>
      <c r="V874" s="10" t="s">
        <v>6172</v>
      </c>
    </row>
    <row r="875" spans="2:22" ht="38.25" x14ac:dyDescent="0.2">
      <c r="B875" s="7">
        <v>3144</v>
      </c>
      <c r="C875" s="4" t="s">
        <v>4877</v>
      </c>
      <c r="D875" s="4" t="s">
        <v>5947</v>
      </c>
      <c r="E875" s="16">
        <v>1960</v>
      </c>
      <c r="F875" s="10" t="s">
        <v>6172</v>
      </c>
      <c r="G875" s="7" t="s">
        <v>5624</v>
      </c>
      <c r="H875" s="7" t="s">
        <v>11</v>
      </c>
      <c r="I875" s="7" t="s">
        <v>1500</v>
      </c>
      <c r="J875" s="4">
        <v>0</v>
      </c>
      <c r="K875" s="4">
        <v>0</v>
      </c>
      <c r="L875" s="10" t="s">
        <v>6172</v>
      </c>
      <c r="M875" s="7" t="s">
        <v>3101</v>
      </c>
      <c r="N875" s="7" t="s">
        <v>4233</v>
      </c>
      <c r="O875" s="10" t="s">
        <v>6172</v>
      </c>
      <c r="P875" s="7" t="s">
        <v>460</v>
      </c>
      <c r="Q875" s="10" t="s">
        <v>6172</v>
      </c>
      <c r="R875" s="10" t="s">
        <v>6172</v>
      </c>
      <c r="S875" s="10" t="s">
        <v>6172</v>
      </c>
      <c r="T875" s="10" t="s">
        <v>6172</v>
      </c>
      <c r="U875" s="10" t="s">
        <v>6172</v>
      </c>
      <c r="V875" s="10" t="s">
        <v>6172</v>
      </c>
    </row>
    <row r="876" spans="2:22" ht="38.25" x14ac:dyDescent="0.2">
      <c r="B876" s="6">
        <v>5415</v>
      </c>
      <c r="C876" s="4" t="s">
        <v>4878</v>
      </c>
      <c r="D876" s="4" t="s">
        <v>5947</v>
      </c>
      <c r="E876" s="13">
        <v>1962</v>
      </c>
      <c r="F876" s="10" t="s">
        <v>6172</v>
      </c>
      <c r="G876" s="4" t="s">
        <v>5165</v>
      </c>
      <c r="H876" s="6" t="s">
        <v>432</v>
      </c>
      <c r="I876" s="6" t="s">
        <v>2110</v>
      </c>
      <c r="J876" s="4">
        <v>3</v>
      </c>
      <c r="K876" s="4">
        <v>18</v>
      </c>
      <c r="L876" s="10" t="s">
        <v>6172</v>
      </c>
      <c r="M876" s="6" t="s">
        <v>1571</v>
      </c>
      <c r="N876" s="6" t="s">
        <v>2111</v>
      </c>
      <c r="O876" s="10" t="s">
        <v>6172</v>
      </c>
      <c r="P876" s="6" t="s">
        <v>460</v>
      </c>
      <c r="Q876" s="10" t="s">
        <v>6172</v>
      </c>
      <c r="R876" s="10" t="s">
        <v>6172</v>
      </c>
      <c r="S876" s="10" t="s">
        <v>6172</v>
      </c>
      <c r="T876" s="10" t="s">
        <v>6172</v>
      </c>
      <c r="U876" s="10" t="s">
        <v>6172</v>
      </c>
      <c r="V876" s="10" t="s">
        <v>6172</v>
      </c>
    </row>
    <row r="877" spans="2:22" ht="51" x14ac:dyDescent="0.2">
      <c r="B877" s="6">
        <v>7034</v>
      </c>
      <c r="C877" s="4" t="s">
        <v>4880</v>
      </c>
      <c r="D877" s="4" t="s">
        <v>5947</v>
      </c>
      <c r="E877" s="13">
        <v>1960</v>
      </c>
      <c r="F877" s="10" t="s">
        <v>6172</v>
      </c>
      <c r="G877" s="4" t="s">
        <v>4985</v>
      </c>
      <c r="H877" s="6" t="s">
        <v>11</v>
      </c>
      <c r="I877" s="6" t="s">
        <v>1493</v>
      </c>
      <c r="J877" s="4">
        <v>0</v>
      </c>
      <c r="K877" s="4">
        <v>1</v>
      </c>
      <c r="L877" s="10" t="s">
        <v>6172</v>
      </c>
      <c r="M877" s="6" t="s">
        <v>1544</v>
      </c>
      <c r="N877" s="6" t="s">
        <v>2785</v>
      </c>
      <c r="O877" s="10" t="s">
        <v>6172</v>
      </c>
      <c r="P877" s="6" t="s">
        <v>1535</v>
      </c>
      <c r="Q877" s="10" t="s">
        <v>6172</v>
      </c>
      <c r="R877" s="10" t="s">
        <v>6172</v>
      </c>
      <c r="S877" s="10" t="s">
        <v>6172</v>
      </c>
      <c r="T877" s="10" t="s">
        <v>6172</v>
      </c>
      <c r="U877" s="10" t="s">
        <v>6172</v>
      </c>
      <c r="V877" s="10" t="s">
        <v>6172</v>
      </c>
    </row>
    <row r="878" spans="2:22" ht="51" x14ac:dyDescent="0.2">
      <c r="B878" s="5">
        <v>5401</v>
      </c>
      <c r="C878" s="4" t="s">
        <v>4885</v>
      </c>
      <c r="D878" s="4" t="s">
        <v>5947</v>
      </c>
      <c r="E878" s="15">
        <v>1962</v>
      </c>
      <c r="F878" s="10" t="s">
        <v>6172</v>
      </c>
      <c r="G878" s="4" t="s">
        <v>5329</v>
      </c>
      <c r="H878" s="6" t="s">
        <v>432</v>
      </c>
      <c r="I878" s="6" t="s">
        <v>1493</v>
      </c>
      <c r="J878" s="4">
        <v>0</v>
      </c>
      <c r="K878" s="4">
        <v>1</v>
      </c>
      <c r="L878" s="10" t="s">
        <v>6172</v>
      </c>
      <c r="M878" s="10" t="s">
        <v>6172</v>
      </c>
      <c r="N878" s="6" t="s">
        <v>3177</v>
      </c>
      <c r="O878" s="10" t="s">
        <v>6172</v>
      </c>
      <c r="P878" s="5" t="s">
        <v>3142</v>
      </c>
      <c r="Q878" s="10" t="s">
        <v>6172</v>
      </c>
      <c r="R878" s="10" t="s">
        <v>6172</v>
      </c>
      <c r="S878" s="10" t="s">
        <v>6172</v>
      </c>
      <c r="T878" s="10" t="s">
        <v>6172</v>
      </c>
      <c r="U878" s="10" t="s">
        <v>6172</v>
      </c>
      <c r="V878" s="10" t="s">
        <v>6172</v>
      </c>
    </row>
    <row r="879" spans="2:22" ht="63.75" x14ac:dyDescent="0.2">
      <c r="B879" s="9">
        <v>883</v>
      </c>
      <c r="C879" s="8" t="s">
        <v>4873</v>
      </c>
      <c r="D879" s="4" t="s">
        <v>5947</v>
      </c>
      <c r="E879" s="10">
        <v>1961</v>
      </c>
      <c r="F879" s="10" t="s">
        <v>6172</v>
      </c>
      <c r="G879" s="10" t="s">
        <v>6172</v>
      </c>
      <c r="H879" s="6" t="s">
        <v>430</v>
      </c>
      <c r="I879" s="2" t="s">
        <v>570</v>
      </c>
      <c r="J879" s="4">
        <v>2</v>
      </c>
      <c r="K879" s="4">
        <v>4</v>
      </c>
      <c r="L879" s="6" t="s">
        <v>4910</v>
      </c>
      <c r="M879" s="10" t="s">
        <v>6172</v>
      </c>
      <c r="N879" s="2" t="s">
        <v>571</v>
      </c>
      <c r="O879" s="2" t="s">
        <v>8</v>
      </c>
      <c r="P879" s="2" t="s">
        <v>8</v>
      </c>
      <c r="Q879" s="2" t="s">
        <v>8</v>
      </c>
      <c r="R879" s="2" t="s">
        <v>8</v>
      </c>
      <c r="S879" s="2" t="s">
        <v>8</v>
      </c>
      <c r="T879" s="2" t="s">
        <v>8</v>
      </c>
      <c r="U879" s="2" t="s">
        <v>8</v>
      </c>
      <c r="V879" s="10" t="s">
        <v>6172</v>
      </c>
    </row>
    <row r="880" spans="2:22" ht="51" x14ac:dyDescent="0.2">
      <c r="B880" s="7">
        <v>6280</v>
      </c>
      <c r="C880" s="4" t="s">
        <v>4871</v>
      </c>
      <c r="D880" s="4" t="s">
        <v>5947</v>
      </c>
      <c r="E880" s="16">
        <v>1972</v>
      </c>
      <c r="F880" s="10" t="s">
        <v>6172</v>
      </c>
      <c r="G880" s="4" t="s">
        <v>1608</v>
      </c>
      <c r="H880" s="6" t="s">
        <v>11</v>
      </c>
      <c r="I880" s="7" t="s">
        <v>1500</v>
      </c>
      <c r="J880" s="4">
        <v>0</v>
      </c>
      <c r="K880" s="4">
        <v>0</v>
      </c>
      <c r="L880" s="10" t="s">
        <v>6172</v>
      </c>
      <c r="M880" s="7" t="s">
        <v>1559</v>
      </c>
      <c r="N880" s="7" t="s">
        <v>1560</v>
      </c>
      <c r="O880" s="7" t="s">
        <v>23</v>
      </c>
      <c r="P880" s="7" t="s">
        <v>1492</v>
      </c>
      <c r="Q880" s="7" t="s">
        <v>23</v>
      </c>
      <c r="R880" s="7" t="s">
        <v>6033</v>
      </c>
      <c r="S880" s="7" t="s">
        <v>6033</v>
      </c>
      <c r="T880" s="7" t="s">
        <v>6033</v>
      </c>
      <c r="U880" s="10" t="s">
        <v>6172</v>
      </c>
      <c r="V880" s="10" t="s">
        <v>6172</v>
      </c>
    </row>
    <row r="881" spans="2:22" ht="51" x14ac:dyDescent="0.2">
      <c r="B881" s="7">
        <v>12339</v>
      </c>
      <c r="C881" s="4" t="s">
        <v>4875</v>
      </c>
      <c r="D881" s="4" t="s">
        <v>5947</v>
      </c>
      <c r="E881" s="16">
        <v>1961</v>
      </c>
      <c r="F881" s="10" t="s">
        <v>6172</v>
      </c>
      <c r="G881" s="7" t="s">
        <v>5582</v>
      </c>
      <c r="H881" s="7" t="s">
        <v>437</v>
      </c>
      <c r="I881" s="7" t="s">
        <v>1500</v>
      </c>
      <c r="J881" s="4">
        <v>0</v>
      </c>
      <c r="K881" s="4">
        <v>0</v>
      </c>
      <c r="L881" s="10" t="s">
        <v>6172</v>
      </c>
      <c r="M881" s="7" t="s">
        <v>1640</v>
      </c>
      <c r="N881" s="7" t="s">
        <v>4037</v>
      </c>
      <c r="O881" s="10" t="s">
        <v>6172</v>
      </c>
      <c r="P881" s="7" t="s">
        <v>1543</v>
      </c>
      <c r="Q881" s="10" t="s">
        <v>6172</v>
      </c>
      <c r="R881" s="10" t="s">
        <v>6172</v>
      </c>
      <c r="S881" s="10" t="s">
        <v>6172</v>
      </c>
      <c r="T881" s="10" t="s">
        <v>6172</v>
      </c>
      <c r="U881" s="10" t="s">
        <v>6172</v>
      </c>
      <c r="V881" s="10" t="s">
        <v>6172</v>
      </c>
    </row>
    <row r="882" spans="2:22" ht="25.5" x14ac:dyDescent="0.2">
      <c r="B882" s="7">
        <v>12348</v>
      </c>
      <c r="C882" s="4" t="s">
        <v>4875</v>
      </c>
      <c r="D882" s="4" t="s">
        <v>5947</v>
      </c>
      <c r="E882" s="16">
        <v>1961</v>
      </c>
      <c r="F882" s="10" t="s">
        <v>6172</v>
      </c>
      <c r="G882" s="7" t="s">
        <v>4393</v>
      </c>
      <c r="H882" s="6" t="s">
        <v>440</v>
      </c>
      <c r="I882" s="7"/>
      <c r="J882" s="4">
        <v>0</v>
      </c>
      <c r="K882" s="4">
        <v>0</v>
      </c>
      <c r="L882" s="10" t="s">
        <v>6172</v>
      </c>
      <c r="M882" s="7" t="s">
        <v>1693</v>
      </c>
      <c r="N882" s="7" t="s">
        <v>4038</v>
      </c>
      <c r="O882" s="10" t="s">
        <v>6172</v>
      </c>
      <c r="P882" s="10" t="s">
        <v>6172</v>
      </c>
      <c r="Q882" s="10" t="s">
        <v>6172</v>
      </c>
      <c r="R882" s="10" t="s">
        <v>6172</v>
      </c>
      <c r="S882" s="10" t="s">
        <v>6172</v>
      </c>
      <c r="T882" s="10" t="s">
        <v>6172</v>
      </c>
      <c r="U882" s="10" t="s">
        <v>6172</v>
      </c>
      <c r="V882" s="10" t="s">
        <v>6172</v>
      </c>
    </row>
    <row r="883" spans="2:22" ht="51" x14ac:dyDescent="0.2">
      <c r="B883" s="7">
        <v>6993</v>
      </c>
      <c r="C883" s="4" t="s">
        <v>4877</v>
      </c>
      <c r="D883" s="4" t="s">
        <v>5947</v>
      </c>
      <c r="E883" s="16">
        <v>1961</v>
      </c>
      <c r="F883" s="10" t="s">
        <v>6172</v>
      </c>
      <c r="G883" s="7" t="s">
        <v>4313</v>
      </c>
      <c r="H883" s="7" t="s">
        <v>11</v>
      </c>
      <c r="I883" s="7" t="s">
        <v>1493</v>
      </c>
      <c r="J883" s="4">
        <v>0</v>
      </c>
      <c r="K883" s="4">
        <v>1</v>
      </c>
      <c r="L883" s="10" t="s">
        <v>6172</v>
      </c>
      <c r="M883" s="7" t="s">
        <v>1581</v>
      </c>
      <c r="N883" s="7" t="s">
        <v>4314</v>
      </c>
      <c r="O883" s="10" t="s">
        <v>6172</v>
      </c>
      <c r="P883" s="7" t="s">
        <v>460</v>
      </c>
      <c r="Q883" s="10" t="s">
        <v>6172</v>
      </c>
      <c r="R883" s="10" t="s">
        <v>6172</v>
      </c>
      <c r="S883" s="10" t="s">
        <v>6172</v>
      </c>
      <c r="T883" s="10" t="s">
        <v>6172</v>
      </c>
      <c r="U883" s="10" t="s">
        <v>6172</v>
      </c>
      <c r="V883" s="10" t="s">
        <v>6172</v>
      </c>
    </row>
    <row r="884" spans="2:22" ht="51" x14ac:dyDescent="0.2">
      <c r="B884" s="7">
        <v>6999</v>
      </c>
      <c r="C884" s="4" t="s">
        <v>4877</v>
      </c>
      <c r="D884" s="4" t="s">
        <v>5947</v>
      </c>
      <c r="E884" s="16">
        <v>1961</v>
      </c>
      <c r="F884" s="10" t="s">
        <v>6172</v>
      </c>
      <c r="G884" s="7" t="s">
        <v>4315</v>
      </c>
      <c r="H884" s="7" t="s">
        <v>11</v>
      </c>
      <c r="I884" s="7" t="s">
        <v>1579</v>
      </c>
      <c r="J884" s="4">
        <v>0</v>
      </c>
      <c r="K884" s="4">
        <v>3</v>
      </c>
      <c r="L884" s="10" t="s">
        <v>6172</v>
      </c>
      <c r="M884" s="7" t="s">
        <v>1514</v>
      </c>
      <c r="N884" s="7" t="s">
        <v>4316</v>
      </c>
      <c r="O884" s="10" t="s">
        <v>6172</v>
      </c>
      <c r="P884" s="7" t="s">
        <v>1750</v>
      </c>
      <c r="Q884" s="10" t="s">
        <v>6172</v>
      </c>
      <c r="R884" s="10" t="s">
        <v>6172</v>
      </c>
      <c r="S884" s="10" t="s">
        <v>6172</v>
      </c>
      <c r="T884" s="10" t="s">
        <v>6172</v>
      </c>
      <c r="U884" s="10" t="s">
        <v>6172</v>
      </c>
      <c r="V884" s="10" t="s">
        <v>6172</v>
      </c>
    </row>
    <row r="885" spans="2:22" ht="25.5" x14ac:dyDescent="0.2">
      <c r="B885" s="7">
        <v>12345</v>
      </c>
      <c r="C885" s="4" t="s">
        <v>4877</v>
      </c>
      <c r="D885" s="4" t="s">
        <v>5947</v>
      </c>
      <c r="E885" s="16">
        <v>1961</v>
      </c>
      <c r="F885" s="10" t="s">
        <v>6172</v>
      </c>
      <c r="G885" s="7" t="s">
        <v>5425</v>
      </c>
      <c r="H885" s="7" t="s">
        <v>18</v>
      </c>
      <c r="I885" s="7"/>
      <c r="J885" s="4">
        <v>0</v>
      </c>
      <c r="K885" s="4">
        <v>0</v>
      </c>
      <c r="L885" s="10" t="s">
        <v>6172</v>
      </c>
      <c r="M885" s="7" t="s">
        <v>1497</v>
      </c>
      <c r="N885" s="7" t="s">
        <v>4392</v>
      </c>
      <c r="O885" s="10" t="s">
        <v>6172</v>
      </c>
      <c r="P885" s="10" t="s">
        <v>6172</v>
      </c>
      <c r="Q885" s="10" t="s">
        <v>6172</v>
      </c>
      <c r="R885" s="10" t="s">
        <v>6172</v>
      </c>
      <c r="S885" s="10" t="s">
        <v>6172</v>
      </c>
      <c r="T885" s="10" t="s">
        <v>6172</v>
      </c>
      <c r="U885" s="10" t="s">
        <v>6172</v>
      </c>
      <c r="V885" s="10" t="s">
        <v>6172</v>
      </c>
    </row>
    <row r="886" spans="2:22" ht="51" x14ac:dyDescent="0.2">
      <c r="B886" s="6">
        <v>5458</v>
      </c>
      <c r="C886" s="4" t="s">
        <v>4878</v>
      </c>
      <c r="D886" s="4" t="s">
        <v>5947</v>
      </c>
      <c r="E886" s="13">
        <v>1961</v>
      </c>
      <c r="F886" s="10" t="s">
        <v>6172</v>
      </c>
      <c r="G886" s="10" t="s">
        <v>6172</v>
      </c>
      <c r="H886" s="6" t="s">
        <v>438</v>
      </c>
      <c r="I886" s="6" t="s">
        <v>1489</v>
      </c>
      <c r="J886" s="4">
        <v>1</v>
      </c>
      <c r="K886" s="4">
        <v>0</v>
      </c>
      <c r="L886" s="10" t="s">
        <v>6172</v>
      </c>
      <c r="M886" s="6" t="s">
        <v>1550</v>
      </c>
      <c r="N886" s="6" t="s">
        <v>2114</v>
      </c>
      <c r="O886" s="10" t="s">
        <v>6172</v>
      </c>
      <c r="P886" s="6" t="s">
        <v>1488</v>
      </c>
      <c r="Q886" s="10" t="s">
        <v>6172</v>
      </c>
      <c r="R886" s="10" t="s">
        <v>6172</v>
      </c>
      <c r="S886" s="10" t="s">
        <v>6172</v>
      </c>
      <c r="T886" s="10" t="s">
        <v>6172</v>
      </c>
      <c r="U886" s="10" t="s">
        <v>6172</v>
      </c>
      <c r="V886" s="10" t="s">
        <v>6172</v>
      </c>
    </row>
    <row r="887" spans="2:22" ht="25.5" x14ac:dyDescent="0.2">
      <c r="B887" s="7">
        <v>3122</v>
      </c>
      <c r="C887" s="4" t="s">
        <v>4881</v>
      </c>
      <c r="D887" s="4" t="s">
        <v>5947</v>
      </c>
      <c r="E887" s="16">
        <v>1961</v>
      </c>
      <c r="F887" s="10" t="s">
        <v>6172</v>
      </c>
      <c r="G887" s="4" t="s">
        <v>5060</v>
      </c>
      <c r="H887" s="6" t="s">
        <v>11</v>
      </c>
      <c r="I887" s="7" t="s">
        <v>1500</v>
      </c>
      <c r="J887" s="4">
        <v>0</v>
      </c>
      <c r="K887" s="4">
        <v>0</v>
      </c>
      <c r="L887" s="10" t="s">
        <v>6172</v>
      </c>
      <c r="M887" s="7" t="s">
        <v>4524</v>
      </c>
      <c r="N887" s="7" t="s">
        <v>4525</v>
      </c>
      <c r="O887" s="10" t="s">
        <v>6172</v>
      </c>
      <c r="P887" s="7" t="s">
        <v>1950</v>
      </c>
      <c r="Q887" s="10" t="s">
        <v>6172</v>
      </c>
      <c r="R887" s="10" t="s">
        <v>6172</v>
      </c>
      <c r="S887" s="10" t="s">
        <v>6172</v>
      </c>
      <c r="T887" s="10" t="s">
        <v>6172</v>
      </c>
      <c r="U887" s="10" t="s">
        <v>6172</v>
      </c>
      <c r="V887" s="10" t="s">
        <v>6172</v>
      </c>
    </row>
    <row r="888" spans="2:22" ht="51" x14ac:dyDescent="0.2">
      <c r="B888" s="5">
        <v>3145</v>
      </c>
      <c r="C888" s="4" t="s">
        <v>4885</v>
      </c>
      <c r="D888" s="4" t="s">
        <v>5947</v>
      </c>
      <c r="E888" s="15">
        <v>1961</v>
      </c>
      <c r="F888" s="10" t="s">
        <v>6172</v>
      </c>
      <c r="G888" s="4" t="s">
        <v>4968</v>
      </c>
      <c r="H888" s="6" t="s">
        <v>11</v>
      </c>
      <c r="I888" s="6" t="s">
        <v>1493</v>
      </c>
      <c r="J888" s="4">
        <v>0</v>
      </c>
      <c r="K888" s="4">
        <v>1</v>
      </c>
      <c r="L888" s="10" t="s">
        <v>6172</v>
      </c>
      <c r="M888" s="5" t="s">
        <v>3101</v>
      </c>
      <c r="N888" s="6" t="s">
        <v>3102</v>
      </c>
      <c r="O888" s="10" t="s">
        <v>6172</v>
      </c>
      <c r="P888" s="5" t="s">
        <v>1776</v>
      </c>
      <c r="Q888" s="10" t="s">
        <v>6172</v>
      </c>
      <c r="R888" s="10" t="s">
        <v>6172</v>
      </c>
      <c r="S888" s="10" t="s">
        <v>6172</v>
      </c>
      <c r="T888" s="10" t="s">
        <v>6172</v>
      </c>
      <c r="U888" s="10" t="s">
        <v>6172</v>
      </c>
      <c r="V888" s="10" t="s">
        <v>6172</v>
      </c>
    </row>
    <row r="889" spans="2:22" ht="38.25" x14ac:dyDescent="0.2">
      <c r="B889" s="5">
        <v>5460</v>
      </c>
      <c r="C889" s="4" t="s">
        <v>4885</v>
      </c>
      <c r="D889" s="4" t="s">
        <v>5947</v>
      </c>
      <c r="E889" s="15">
        <v>1961</v>
      </c>
      <c r="F889" s="10" t="s">
        <v>6172</v>
      </c>
      <c r="G889" s="10" t="s">
        <v>6172</v>
      </c>
      <c r="H889" s="6" t="s">
        <v>430</v>
      </c>
      <c r="I889" s="6" t="s">
        <v>1493</v>
      </c>
      <c r="J889" s="4">
        <v>0</v>
      </c>
      <c r="K889" s="4">
        <v>1</v>
      </c>
      <c r="L889" s="10" t="s">
        <v>6172</v>
      </c>
      <c r="M889" s="10" t="s">
        <v>6172</v>
      </c>
      <c r="N889" s="6" t="s">
        <v>3179</v>
      </c>
      <c r="O889" s="10" t="s">
        <v>6172</v>
      </c>
      <c r="P889" s="5" t="s">
        <v>1518</v>
      </c>
      <c r="Q889" s="10" t="s">
        <v>6172</v>
      </c>
      <c r="R889" s="10" t="s">
        <v>6172</v>
      </c>
      <c r="S889" s="10" t="s">
        <v>6172</v>
      </c>
      <c r="T889" s="10" t="s">
        <v>6172</v>
      </c>
      <c r="U889" s="10" t="s">
        <v>6172</v>
      </c>
      <c r="V889" s="10" t="s">
        <v>6172</v>
      </c>
    </row>
    <row r="890" spans="2:22" ht="38.25" x14ac:dyDescent="0.2">
      <c r="B890" s="5">
        <v>923</v>
      </c>
      <c r="C890" s="4" t="s">
        <v>4870</v>
      </c>
      <c r="D890" s="4" t="s">
        <v>5947</v>
      </c>
      <c r="E890" s="15">
        <v>1962</v>
      </c>
      <c r="F890" s="10" t="s">
        <v>6172</v>
      </c>
      <c r="G890" s="6" t="s">
        <v>5588</v>
      </c>
      <c r="H890" s="6" t="s">
        <v>429</v>
      </c>
      <c r="I890" s="6" t="s">
        <v>1553</v>
      </c>
      <c r="J890" s="4">
        <v>2</v>
      </c>
      <c r="K890" s="4">
        <v>0</v>
      </c>
      <c r="L890" s="10" t="s">
        <v>6172</v>
      </c>
      <c r="M890" s="5" t="s">
        <v>2753</v>
      </c>
      <c r="N890" s="6" t="s">
        <v>3434</v>
      </c>
      <c r="O890" s="10" t="s">
        <v>6172</v>
      </c>
      <c r="P890" s="5" t="s">
        <v>460</v>
      </c>
      <c r="Q890" s="10" t="s">
        <v>6172</v>
      </c>
      <c r="R890" s="10" t="s">
        <v>6172</v>
      </c>
      <c r="S890" s="10" t="s">
        <v>6172</v>
      </c>
      <c r="T890" s="10" t="s">
        <v>6172</v>
      </c>
      <c r="U890" s="10" t="s">
        <v>6172</v>
      </c>
      <c r="V890" s="10" t="s">
        <v>6172</v>
      </c>
    </row>
    <row r="891" spans="2:22" ht="51" x14ac:dyDescent="0.2">
      <c r="B891" s="5">
        <v>5408</v>
      </c>
      <c r="C891" s="4" t="s">
        <v>4885</v>
      </c>
      <c r="D891" s="4" t="s">
        <v>5947</v>
      </c>
      <c r="E891" s="15">
        <v>1962</v>
      </c>
      <c r="F891" s="10" t="s">
        <v>6172</v>
      </c>
      <c r="G891" s="4" t="s">
        <v>5182</v>
      </c>
      <c r="H891" s="6" t="s">
        <v>432</v>
      </c>
      <c r="I891" s="6" t="s">
        <v>1500</v>
      </c>
      <c r="J891" s="4">
        <v>0</v>
      </c>
      <c r="K891" s="4">
        <v>0</v>
      </c>
      <c r="L891" s="10" t="s">
        <v>6172</v>
      </c>
      <c r="M891" s="10" t="s">
        <v>6172</v>
      </c>
      <c r="N891" s="6" t="s">
        <v>3178</v>
      </c>
      <c r="O891" s="10" t="s">
        <v>6172</v>
      </c>
      <c r="P891" s="5" t="s">
        <v>1518</v>
      </c>
      <c r="Q891" s="10" t="s">
        <v>6172</v>
      </c>
      <c r="R891" s="10" t="s">
        <v>6172</v>
      </c>
      <c r="S891" s="10" t="s">
        <v>6172</v>
      </c>
      <c r="T891" s="10" t="s">
        <v>6172</v>
      </c>
      <c r="U891" s="10" t="s">
        <v>6172</v>
      </c>
      <c r="V891" s="10" t="s">
        <v>6172</v>
      </c>
    </row>
    <row r="892" spans="2:22" ht="51" x14ac:dyDescent="0.2">
      <c r="B892" s="7">
        <v>5440</v>
      </c>
      <c r="C892" s="4" t="s">
        <v>4871</v>
      </c>
      <c r="D892" s="4" t="s">
        <v>5947</v>
      </c>
      <c r="E892" s="16">
        <v>1963</v>
      </c>
      <c r="F892" s="10" t="s">
        <v>6172</v>
      </c>
      <c r="G892" s="4" t="s">
        <v>5295</v>
      </c>
      <c r="H892" s="6" t="s">
        <v>432</v>
      </c>
      <c r="I892" s="7" t="s">
        <v>1553</v>
      </c>
      <c r="J892" s="4">
        <v>2</v>
      </c>
      <c r="K892" s="4">
        <v>0</v>
      </c>
      <c r="L892" s="10" t="s">
        <v>6172</v>
      </c>
      <c r="M892" s="7" t="s">
        <v>1554</v>
      </c>
      <c r="N892" s="7" t="s">
        <v>1555</v>
      </c>
      <c r="O892" s="7" t="s">
        <v>25</v>
      </c>
      <c r="P892" s="7" t="s">
        <v>1488</v>
      </c>
      <c r="Q892" s="7" t="s">
        <v>6023</v>
      </c>
      <c r="R892" s="7" t="s">
        <v>6024</v>
      </c>
      <c r="S892" s="4" t="s">
        <v>6025</v>
      </c>
      <c r="T892" s="4" t="s">
        <v>6026</v>
      </c>
      <c r="U892" s="4" t="s">
        <v>6025</v>
      </c>
      <c r="V892" s="10" t="s">
        <v>6172</v>
      </c>
    </row>
    <row r="893" spans="2:22" ht="51" x14ac:dyDescent="0.2">
      <c r="B893" s="7">
        <v>905</v>
      </c>
      <c r="C893" s="4" t="s">
        <v>4875</v>
      </c>
      <c r="D893" s="4" t="s">
        <v>5947</v>
      </c>
      <c r="E893" s="16">
        <v>1963</v>
      </c>
      <c r="F893" s="10" t="s">
        <v>6172</v>
      </c>
      <c r="G893" s="10" t="s">
        <v>6172</v>
      </c>
      <c r="H893" s="6" t="s">
        <v>432</v>
      </c>
      <c r="I893" s="7" t="s">
        <v>2112</v>
      </c>
      <c r="J893" s="4">
        <v>3</v>
      </c>
      <c r="K893" s="4">
        <v>11</v>
      </c>
      <c r="L893" s="10" t="s">
        <v>6172</v>
      </c>
      <c r="M893" s="7" t="s">
        <v>1494</v>
      </c>
      <c r="N893" s="7" t="s">
        <v>3909</v>
      </c>
      <c r="O893" s="7" t="s">
        <v>25</v>
      </c>
      <c r="P893" s="7" t="s">
        <v>1492</v>
      </c>
      <c r="Q893" s="7" t="s">
        <v>6034</v>
      </c>
      <c r="R893" s="7" t="s">
        <v>6035</v>
      </c>
      <c r="S893" s="10" t="s">
        <v>6172</v>
      </c>
      <c r="T893" s="7" t="s">
        <v>6036</v>
      </c>
      <c r="U893" s="10" t="s">
        <v>6172</v>
      </c>
      <c r="V893" s="10" t="s">
        <v>6172</v>
      </c>
    </row>
    <row r="894" spans="2:22" ht="51" x14ac:dyDescent="0.2">
      <c r="B894" s="7">
        <v>6939</v>
      </c>
      <c r="C894" s="4" t="s">
        <v>4877</v>
      </c>
      <c r="D894" s="4" t="s">
        <v>5947</v>
      </c>
      <c r="E894" s="16">
        <v>1962</v>
      </c>
      <c r="F894" s="10" t="s">
        <v>6172</v>
      </c>
      <c r="G894" s="7" t="s">
        <v>5614</v>
      </c>
      <c r="H894" s="7" t="s">
        <v>11</v>
      </c>
      <c r="I894" s="7" t="s">
        <v>1500</v>
      </c>
      <c r="J894" s="4">
        <v>0</v>
      </c>
      <c r="K894" s="4">
        <v>0</v>
      </c>
      <c r="L894" s="10" t="s">
        <v>6172</v>
      </c>
      <c r="M894" s="7" t="s">
        <v>4311</v>
      </c>
      <c r="N894" s="7" t="s">
        <v>4312</v>
      </c>
      <c r="O894" s="10" t="s">
        <v>6172</v>
      </c>
      <c r="P894" s="7" t="s">
        <v>460</v>
      </c>
      <c r="Q894" s="10" t="s">
        <v>6172</v>
      </c>
      <c r="R894" s="10" t="s">
        <v>6172</v>
      </c>
      <c r="S894" s="10" t="s">
        <v>6172</v>
      </c>
      <c r="T894" s="10" t="s">
        <v>6172</v>
      </c>
      <c r="U894" s="10" t="s">
        <v>6172</v>
      </c>
      <c r="V894" s="10" t="s">
        <v>6172</v>
      </c>
    </row>
    <row r="895" spans="2:22" ht="38.25" x14ac:dyDescent="0.2">
      <c r="B895" s="6">
        <v>893</v>
      </c>
      <c r="C895" s="4" t="s">
        <v>4878</v>
      </c>
      <c r="D895" s="4" t="s">
        <v>5947</v>
      </c>
      <c r="E895" s="13">
        <v>1962</v>
      </c>
      <c r="F895" s="10" t="s">
        <v>6172</v>
      </c>
      <c r="G895" s="7" t="s">
        <v>4393</v>
      </c>
      <c r="H895" s="6" t="s">
        <v>440</v>
      </c>
      <c r="I895" s="6" t="s">
        <v>1705</v>
      </c>
      <c r="J895" s="4">
        <v>7</v>
      </c>
      <c r="K895" s="4">
        <v>0</v>
      </c>
      <c r="L895" s="10" t="s">
        <v>6172</v>
      </c>
      <c r="M895" s="6" t="s">
        <v>1675</v>
      </c>
      <c r="N895" s="6" t="s">
        <v>1811</v>
      </c>
      <c r="O895" s="10" t="s">
        <v>6172</v>
      </c>
      <c r="P895" s="6" t="s">
        <v>460</v>
      </c>
      <c r="Q895" s="10" t="s">
        <v>6172</v>
      </c>
      <c r="R895" s="10" t="s">
        <v>6172</v>
      </c>
      <c r="S895" s="10" t="s">
        <v>6172</v>
      </c>
      <c r="T895" s="10" t="s">
        <v>6172</v>
      </c>
      <c r="U895" s="10" t="s">
        <v>6172</v>
      </c>
      <c r="V895" s="10" t="s">
        <v>6172</v>
      </c>
    </row>
    <row r="896" spans="2:22" ht="38.25" x14ac:dyDescent="0.2">
      <c r="B896" s="6">
        <v>894</v>
      </c>
      <c r="C896" s="4" t="s">
        <v>4878</v>
      </c>
      <c r="D896" s="4" t="s">
        <v>5947</v>
      </c>
      <c r="E896" s="13">
        <v>1962</v>
      </c>
      <c r="F896" s="10" t="s">
        <v>6172</v>
      </c>
      <c r="G896" s="4" t="s">
        <v>5045</v>
      </c>
      <c r="H896" s="6" t="s">
        <v>11</v>
      </c>
      <c r="I896" s="6" t="s">
        <v>1493</v>
      </c>
      <c r="J896" s="4">
        <v>0</v>
      </c>
      <c r="K896" s="4">
        <v>1</v>
      </c>
      <c r="L896" s="10" t="s">
        <v>6172</v>
      </c>
      <c r="M896" s="6" t="s">
        <v>1494</v>
      </c>
      <c r="N896" s="6" t="s">
        <v>1812</v>
      </c>
      <c r="O896" s="10" t="s">
        <v>6172</v>
      </c>
      <c r="P896" s="6" t="s">
        <v>1510</v>
      </c>
      <c r="Q896" s="10" t="s">
        <v>6172</v>
      </c>
      <c r="R896" s="10" t="s">
        <v>6172</v>
      </c>
      <c r="S896" s="10" t="s">
        <v>6172</v>
      </c>
      <c r="T896" s="10" t="s">
        <v>6172</v>
      </c>
      <c r="U896" s="10" t="s">
        <v>6172</v>
      </c>
      <c r="V896" s="10" t="s">
        <v>6172</v>
      </c>
    </row>
    <row r="897" spans="2:22" ht="51" x14ac:dyDescent="0.2">
      <c r="B897" s="7">
        <v>5428</v>
      </c>
      <c r="C897" s="4" t="s">
        <v>4875</v>
      </c>
      <c r="D897" s="4" t="s">
        <v>5947</v>
      </c>
      <c r="E897" s="16">
        <v>1963</v>
      </c>
      <c r="F897" s="10" t="s">
        <v>6172</v>
      </c>
      <c r="G897" s="4" t="s">
        <v>5331</v>
      </c>
      <c r="H897" s="6" t="s">
        <v>432</v>
      </c>
      <c r="I897" s="7" t="s">
        <v>1579</v>
      </c>
      <c r="J897" s="4">
        <v>0</v>
      </c>
      <c r="K897" s="4">
        <v>3</v>
      </c>
      <c r="L897" s="10" t="s">
        <v>6172</v>
      </c>
      <c r="M897" s="7" t="s">
        <v>1490</v>
      </c>
      <c r="N897" s="7" t="s">
        <v>3991</v>
      </c>
      <c r="O897" s="10" t="s">
        <v>6172</v>
      </c>
      <c r="P897" s="7" t="s">
        <v>460</v>
      </c>
      <c r="Q897" s="10" t="s">
        <v>6172</v>
      </c>
      <c r="R897" s="10" t="s">
        <v>6172</v>
      </c>
      <c r="S897" s="10" t="s">
        <v>6172</v>
      </c>
      <c r="T897" s="10" t="s">
        <v>6172</v>
      </c>
      <c r="U897" s="10" t="s">
        <v>6172</v>
      </c>
      <c r="V897" s="10" t="s">
        <v>6172</v>
      </c>
    </row>
    <row r="898" spans="2:22" ht="51" x14ac:dyDescent="0.2">
      <c r="B898" s="7">
        <v>2794</v>
      </c>
      <c r="C898" s="4" t="s">
        <v>4881</v>
      </c>
      <c r="D898" s="4" t="s">
        <v>5947</v>
      </c>
      <c r="E898" s="16">
        <v>1962</v>
      </c>
      <c r="F898" s="10" t="s">
        <v>6172</v>
      </c>
      <c r="G898" s="4" t="s">
        <v>5043</v>
      </c>
      <c r="H898" s="6" t="s">
        <v>11</v>
      </c>
      <c r="I898" s="7" t="s">
        <v>1500</v>
      </c>
      <c r="J898" s="4">
        <v>0</v>
      </c>
      <c r="K898" s="4">
        <v>0</v>
      </c>
      <c r="L898" s="10" t="s">
        <v>6172</v>
      </c>
      <c r="M898" s="7" t="s">
        <v>1571</v>
      </c>
      <c r="N898" s="7" t="s">
        <v>4523</v>
      </c>
      <c r="O898" s="10" t="s">
        <v>6172</v>
      </c>
      <c r="P898" s="7" t="s">
        <v>1776</v>
      </c>
      <c r="Q898" s="10" t="s">
        <v>6172</v>
      </c>
      <c r="R898" s="10" t="s">
        <v>6172</v>
      </c>
      <c r="S898" s="10" t="s">
        <v>6172</v>
      </c>
      <c r="T898" s="10" t="s">
        <v>6172</v>
      </c>
      <c r="U898" s="10" t="s">
        <v>6172</v>
      </c>
      <c r="V898" s="10" t="s">
        <v>6172</v>
      </c>
    </row>
    <row r="899" spans="2:22" ht="51" x14ac:dyDescent="0.2">
      <c r="B899" s="6">
        <v>5449</v>
      </c>
      <c r="C899" s="4" t="s">
        <v>4882</v>
      </c>
      <c r="D899" s="4" t="s">
        <v>5947</v>
      </c>
      <c r="E899" s="13">
        <v>1962</v>
      </c>
      <c r="F899" s="10" t="s">
        <v>6172</v>
      </c>
      <c r="G899" s="6" t="s">
        <v>5588</v>
      </c>
      <c r="H899" s="6" t="s">
        <v>429</v>
      </c>
      <c r="I899" s="6" t="s">
        <v>1493</v>
      </c>
      <c r="J899" s="4">
        <v>0</v>
      </c>
      <c r="K899" s="4">
        <v>1</v>
      </c>
      <c r="L899" s="10" t="s">
        <v>6172</v>
      </c>
      <c r="M899" s="6" t="s">
        <v>2946</v>
      </c>
      <c r="N899" s="6" t="s">
        <v>2947</v>
      </c>
      <c r="O899" s="10" t="s">
        <v>6172</v>
      </c>
      <c r="P899" s="6" t="s">
        <v>1492</v>
      </c>
      <c r="Q899" s="10" t="s">
        <v>6172</v>
      </c>
      <c r="R899" s="10" t="s">
        <v>6172</v>
      </c>
      <c r="S899" s="10" t="s">
        <v>6172</v>
      </c>
      <c r="T899" s="10" t="s">
        <v>6172</v>
      </c>
      <c r="U899" s="10" t="s">
        <v>6172</v>
      </c>
      <c r="V899" s="10" t="s">
        <v>6172</v>
      </c>
    </row>
    <row r="900" spans="2:22" ht="38.25" x14ac:dyDescent="0.2">
      <c r="B900" s="7">
        <v>5446</v>
      </c>
      <c r="C900" s="4" t="s">
        <v>4875</v>
      </c>
      <c r="D900" s="4" t="s">
        <v>5947</v>
      </c>
      <c r="E900" s="16">
        <v>1963</v>
      </c>
      <c r="F900" s="10" t="s">
        <v>6172</v>
      </c>
      <c r="G900" s="4" t="s">
        <v>5161</v>
      </c>
      <c r="H900" s="6" t="s">
        <v>432</v>
      </c>
      <c r="I900" s="7" t="s">
        <v>1646</v>
      </c>
      <c r="J900" s="4">
        <v>0</v>
      </c>
      <c r="K900" s="4">
        <v>5</v>
      </c>
      <c r="L900" s="10" t="s">
        <v>6172</v>
      </c>
      <c r="M900" s="7" t="s">
        <v>3992</v>
      </c>
      <c r="N900" s="7" t="s">
        <v>3993</v>
      </c>
      <c r="O900" s="10" t="s">
        <v>6172</v>
      </c>
      <c r="P900" s="7" t="s">
        <v>1535</v>
      </c>
      <c r="Q900" s="10" t="s">
        <v>6172</v>
      </c>
      <c r="R900" s="10" t="s">
        <v>6172</v>
      </c>
      <c r="S900" s="10" t="s">
        <v>6172</v>
      </c>
      <c r="T900" s="10" t="s">
        <v>6172</v>
      </c>
      <c r="U900" s="10" t="s">
        <v>6172</v>
      </c>
      <c r="V900" s="10" t="s">
        <v>6172</v>
      </c>
    </row>
    <row r="901" spans="2:22" ht="38.25" x14ac:dyDescent="0.2">
      <c r="B901" s="6">
        <v>5422</v>
      </c>
      <c r="C901" s="4" t="s">
        <v>4878</v>
      </c>
      <c r="D901" s="4" t="s">
        <v>5947</v>
      </c>
      <c r="E901" s="13">
        <v>1963</v>
      </c>
      <c r="F901" s="10" t="s">
        <v>6172</v>
      </c>
      <c r="G901" s="4" t="s">
        <v>5161</v>
      </c>
      <c r="H901" s="6" t="s">
        <v>432</v>
      </c>
      <c r="I901" s="6" t="s">
        <v>2112</v>
      </c>
      <c r="J901" s="4">
        <v>3</v>
      </c>
      <c r="K901" s="4">
        <v>11</v>
      </c>
      <c r="L901" s="10" t="s">
        <v>6172</v>
      </c>
      <c r="M901" s="6" t="s">
        <v>1494</v>
      </c>
      <c r="N901" s="6" t="s">
        <v>2113</v>
      </c>
      <c r="O901" s="10" t="s">
        <v>6172</v>
      </c>
      <c r="P901" s="6" t="s">
        <v>1499</v>
      </c>
      <c r="Q901" s="10" t="s">
        <v>6172</v>
      </c>
      <c r="R901" s="10" t="s">
        <v>6172</v>
      </c>
      <c r="S901" s="10" t="s">
        <v>6172</v>
      </c>
      <c r="T901" s="10" t="s">
        <v>6172</v>
      </c>
      <c r="U901" s="10" t="s">
        <v>6172</v>
      </c>
      <c r="V901" s="10" t="s">
        <v>6172</v>
      </c>
    </row>
    <row r="902" spans="2:22" ht="140.25" x14ac:dyDescent="0.2">
      <c r="B902" s="3" t="s">
        <v>522</v>
      </c>
      <c r="C902" s="8" t="s">
        <v>4873</v>
      </c>
      <c r="D902" s="4" t="s">
        <v>5947</v>
      </c>
      <c r="E902" s="10">
        <v>1963</v>
      </c>
      <c r="F902" s="10" t="s">
        <v>6172</v>
      </c>
      <c r="G902" s="10" t="s">
        <v>6172</v>
      </c>
      <c r="H902" s="7" t="s">
        <v>11</v>
      </c>
      <c r="I902" s="2" t="s">
        <v>523</v>
      </c>
      <c r="J902" s="4">
        <v>0</v>
      </c>
      <c r="K902" s="4">
        <v>9</v>
      </c>
      <c r="L902" s="6" t="s">
        <v>4911</v>
      </c>
      <c r="M902" s="10" t="s">
        <v>6172</v>
      </c>
      <c r="N902" s="2" t="s">
        <v>529</v>
      </c>
      <c r="O902" s="2" t="s">
        <v>474</v>
      </c>
      <c r="P902" s="2" t="s">
        <v>527</v>
      </c>
      <c r="Q902" s="2" t="s">
        <v>528</v>
      </c>
      <c r="R902" s="2" t="s">
        <v>524</v>
      </c>
      <c r="S902" s="2" t="s">
        <v>525</v>
      </c>
      <c r="T902" s="2" t="s">
        <v>526</v>
      </c>
      <c r="U902" s="2" t="s">
        <v>525</v>
      </c>
      <c r="V902" s="10" t="s">
        <v>6172</v>
      </c>
    </row>
    <row r="903" spans="2:22" ht="38.25" x14ac:dyDescent="0.2">
      <c r="B903" s="5">
        <v>6109</v>
      </c>
      <c r="C903" s="4" t="s">
        <v>4870</v>
      </c>
      <c r="D903" s="4" t="s">
        <v>5947</v>
      </c>
      <c r="E903" s="15">
        <v>1963</v>
      </c>
      <c r="F903" s="10" t="s">
        <v>6172</v>
      </c>
      <c r="G903" s="4" t="s">
        <v>4986</v>
      </c>
      <c r="H903" s="6" t="s">
        <v>11</v>
      </c>
      <c r="I903" s="6" t="s">
        <v>1493</v>
      </c>
      <c r="J903" s="4">
        <v>0</v>
      </c>
      <c r="K903" s="4">
        <v>1</v>
      </c>
      <c r="L903" s="10" t="s">
        <v>6172</v>
      </c>
      <c r="M903" s="5" t="s">
        <v>3715</v>
      </c>
      <c r="N903" s="6" t="s">
        <v>3716</v>
      </c>
      <c r="O903" s="10" t="s">
        <v>6172</v>
      </c>
      <c r="P903" s="5" t="s">
        <v>460</v>
      </c>
      <c r="Q903" s="10" t="s">
        <v>6172</v>
      </c>
      <c r="R903" s="10" t="s">
        <v>6172</v>
      </c>
      <c r="S903" s="10" t="s">
        <v>6172</v>
      </c>
      <c r="T903" s="10" t="s">
        <v>6172</v>
      </c>
      <c r="U903" s="10" t="s">
        <v>6172</v>
      </c>
      <c r="V903" s="10" t="s">
        <v>6172</v>
      </c>
    </row>
    <row r="904" spans="2:22" ht="51" x14ac:dyDescent="0.2">
      <c r="B904" s="6">
        <v>5429</v>
      </c>
      <c r="C904" s="4" t="s">
        <v>4880</v>
      </c>
      <c r="D904" s="4" t="s">
        <v>5947</v>
      </c>
      <c r="E904" s="13">
        <v>1963</v>
      </c>
      <c r="F904" s="10" t="s">
        <v>6172</v>
      </c>
      <c r="G904" s="4" t="s">
        <v>5340</v>
      </c>
      <c r="H904" s="6" t="s">
        <v>432</v>
      </c>
      <c r="I904" s="6" t="s">
        <v>1493</v>
      </c>
      <c r="J904" s="4">
        <v>0</v>
      </c>
      <c r="K904" s="4">
        <v>1</v>
      </c>
      <c r="L904" s="10" t="s">
        <v>6172</v>
      </c>
      <c r="M904" s="6" t="s">
        <v>1571</v>
      </c>
      <c r="N904" s="6" t="s">
        <v>2763</v>
      </c>
      <c r="O904" s="10" t="s">
        <v>6172</v>
      </c>
      <c r="P904" s="6" t="s">
        <v>2409</v>
      </c>
      <c r="Q904" s="10" t="s">
        <v>6172</v>
      </c>
      <c r="R904" s="10" t="s">
        <v>6172</v>
      </c>
      <c r="S904" s="10" t="s">
        <v>6172</v>
      </c>
      <c r="T904" s="10" t="s">
        <v>6172</v>
      </c>
      <c r="U904" s="10" t="s">
        <v>6172</v>
      </c>
      <c r="V904" s="10" t="s">
        <v>6172</v>
      </c>
    </row>
    <row r="905" spans="2:22" ht="25.5" x14ac:dyDescent="0.2">
      <c r="B905" s="7">
        <v>13</v>
      </c>
      <c r="C905" s="4" t="s">
        <v>4877</v>
      </c>
      <c r="D905" s="4" t="s">
        <v>5947</v>
      </c>
      <c r="E905" s="16">
        <v>1964</v>
      </c>
      <c r="F905" s="10" t="s">
        <v>6172</v>
      </c>
      <c r="G905" s="7" t="s">
        <v>5678</v>
      </c>
      <c r="H905" s="7" t="s">
        <v>432</v>
      </c>
      <c r="I905" s="7" t="s">
        <v>2729</v>
      </c>
      <c r="J905" s="4">
        <v>5</v>
      </c>
      <c r="K905" s="4">
        <v>15</v>
      </c>
      <c r="L905" s="10" t="s">
        <v>6172</v>
      </c>
      <c r="M905" s="7" t="s">
        <v>1712</v>
      </c>
      <c r="N905" s="7" t="s">
        <v>4093</v>
      </c>
      <c r="O905" s="10" t="s">
        <v>6172</v>
      </c>
      <c r="P905" s="7" t="s">
        <v>460</v>
      </c>
      <c r="Q905" s="10" t="s">
        <v>6172</v>
      </c>
      <c r="R905" s="10" t="s">
        <v>6172</v>
      </c>
      <c r="S905" s="10" t="s">
        <v>6172</v>
      </c>
      <c r="T905" s="10" t="s">
        <v>6172</v>
      </c>
      <c r="U905" s="10" t="s">
        <v>6172</v>
      </c>
      <c r="V905" s="10" t="s">
        <v>6172</v>
      </c>
    </row>
    <row r="906" spans="2:22" ht="25.5" x14ac:dyDescent="0.2">
      <c r="B906" s="7">
        <v>903</v>
      </c>
      <c r="C906" s="4" t="s">
        <v>4883</v>
      </c>
      <c r="D906" s="4" t="s">
        <v>5947</v>
      </c>
      <c r="E906" s="16">
        <v>1964</v>
      </c>
      <c r="F906" s="10" t="s">
        <v>6172</v>
      </c>
      <c r="G906" s="10" t="s">
        <v>6172</v>
      </c>
      <c r="H906" s="6" t="s">
        <v>432</v>
      </c>
      <c r="I906" s="7" t="s">
        <v>1785</v>
      </c>
      <c r="J906" s="4">
        <v>2</v>
      </c>
      <c r="K906" s="4">
        <v>0</v>
      </c>
      <c r="L906" s="10" t="s">
        <v>6172</v>
      </c>
      <c r="M906" s="7" t="s">
        <v>1554</v>
      </c>
      <c r="N906" s="7" t="s">
        <v>4577</v>
      </c>
      <c r="O906" s="10" t="s">
        <v>6172</v>
      </c>
      <c r="P906" s="7" t="s">
        <v>1488</v>
      </c>
      <c r="Q906" s="10" t="s">
        <v>6172</v>
      </c>
      <c r="R906" s="10" t="s">
        <v>6172</v>
      </c>
      <c r="S906" s="10" t="s">
        <v>6172</v>
      </c>
      <c r="T906" s="10" t="s">
        <v>6172</v>
      </c>
      <c r="U906" s="10" t="s">
        <v>6172</v>
      </c>
      <c r="V906" s="10" t="s">
        <v>6172</v>
      </c>
    </row>
    <row r="907" spans="2:22" ht="89.25" x14ac:dyDescent="0.2">
      <c r="B907" s="3">
        <v>5506</v>
      </c>
      <c r="C907" s="8" t="s">
        <v>4873</v>
      </c>
      <c r="D907" s="4" t="s">
        <v>5947</v>
      </c>
      <c r="E907" s="10">
        <v>1966</v>
      </c>
      <c r="F907" s="10" t="s">
        <v>6172</v>
      </c>
      <c r="G907" s="10" t="s">
        <v>6172</v>
      </c>
      <c r="H907" s="6" t="s">
        <v>432</v>
      </c>
      <c r="I907" s="2" t="s">
        <v>855</v>
      </c>
      <c r="J907" s="4">
        <v>0</v>
      </c>
      <c r="K907" s="4">
        <v>0</v>
      </c>
      <c r="L907" s="6" t="s">
        <v>4945</v>
      </c>
      <c r="M907" s="10" t="s">
        <v>6172</v>
      </c>
      <c r="N907" s="2" t="s">
        <v>854</v>
      </c>
      <c r="O907" s="2" t="s">
        <v>382</v>
      </c>
      <c r="P907" s="2" t="s">
        <v>850</v>
      </c>
      <c r="Q907" s="2" t="s">
        <v>856</v>
      </c>
      <c r="R907" s="2" t="s">
        <v>686</v>
      </c>
      <c r="S907" s="2" t="s">
        <v>857</v>
      </c>
      <c r="T907" s="2" t="s">
        <v>857</v>
      </c>
      <c r="U907" s="2" t="s">
        <v>858</v>
      </c>
      <c r="V907" s="10" t="s">
        <v>6172</v>
      </c>
    </row>
    <row r="908" spans="2:22" ht="38.25" x14ac:dyDescent="0.2">
      <c r="B908" s="7">
        <v>12363</v>
      </c>
      <c r="C908" s="4" t="s">
        <v>4876</v>
      </c>
      <c r="D908" s="4" t="s">
        <v>5947</v>
      </c>
      <c r="E908" s="16">
        <v>1963</v>
      </c>
      <c r="F908" s="10" t="s">
        <v>6172</v>
      </c>
      <c r="G908" s="7" t="s">
        <v>5582</v>
      </c>
      <c r="H908" s="7" t="s">
        <v>437</v>
      </c>
      <c r="I908" s="7" t="s">
        <v>1500</v>
      </c>
      <c r="J908" s="4">
        <v>0</v>
      </c>
      <c r="K908" s="4">
        <v>0</v>
      </c>
      <c r="L908" s="10" t="s">
        <v>6172</v>
      </c>
      <c r="M908" s="7" t="s">
        <v>1744</v>
      </c>
      <c r="N908" s="7" t="s">
        <v>1745</v>
      </c>
      <c r="O908" s="10" t="s">
        <v>6172</v>
      </c>
      <c r="P908" s="7" t="s">
        <v>1708</v>
      </c>
      <c r="Q908" s="10" t="s">
        <v>6172</v>
      </c>
      <c r="R908" s="10" t="s">
        <v>6172</v>
      </c>
      <c r="S908" s="10" t="s">
        <v>6172</v>
      </c>
      <c r="T908" s="10" t="s">
        <v>6172</v>
      </c>
      <c r="U908" s="10" t="s">
        <v>6172</v>
      </c>
      <c r="V908" s="10" t="s">
        <v>6172</v>
      </c>
    </row>
    <row r="909" spans="2:22" ht="51" x14ac:dyDescent="0.2">
      <c r="B909" s="7">
        <v>12371</v>
      </c>
      <c r="C909" s="4" t="s">
        <v>4876</v>
      </c>
      <c r="D909" s="4" t="s">
        <v>5947</v>
      </c>
      <c r="E909" s="16">
        <v>1963</v>
      </c>
      <c r="F909" s="10" t="s">
        <v>6172</v>
      </c>
      <c r="G909" s="7" t="s">
        <v>5582</v>
      </c>
      <c r="H909" s="7" t="s">
        <v>437</v>
      </c>
      <c r="I909" s="7" t="s">
        <v>1500</v>
      </c>
      <c r="J909" s="4">
        <v>0</v>
      </c>
      <c r="K909" s="4">
        <v>0</v>
      </c>
      <c r="L909" s="10" t="s">
        <v>6172</v>
      </c>
      <c r="M909" s="7" t="s">
        <v>1734</v>
      </c>
      <c r="N909" s="7" t="s">
        <v>1746</v>
      </c>
      <c r="O909" s="10" t="s">
        <v>6172</v>
      </c>
      <c r="P909" s="7" t="s">
        <v>460</v>
      </c>
      <c r="Q909" s="10" t="s">
        <v>6172</v>
      </c>
      <c r="R909" s="10" t="s">
        <v>6172</v>
      </c>
      <c r="S909" s="10" t="s">
        <v>6172</v>
      </c>
      <c r="T909" s="10" t="s">
        <v>6172</v>
      </c>
      <c r="U909" s="10" t="s">
        <v>6172</v>
      </c>
      <c r="V909" s="10" t="s">
        <v>6172</v>
      </c>
    </row>
    <row r="910" spans="2:22" ht="38.25" x14ac:dyDescent="0.2">
      <c r="B910" s="6">
        <v>913</v>
      </c>
      <c r="C910" s="4" t="s">
        <v>4878</v>
      </c>
      <c r="D910" s="4" t="s">
        <v>5947</v>
      </c>
      <c r="E910" s="13">
        <v>1963</v>
      </c>
      <c r="F910" s="10" t="s">
        <v>6172</v>
      </c>
      <c r="G910" s="6" t="s">
        <v>5574</v>
      </c>
      <c r="H910" s="6" t="s">
        <v>18</v>
      </c>
      <c r="I910" s="6" t="s">
        <v>1489</v>
      </c>
      <c r="J910" s="4">
        <v>1</v>
      </c>
      <c r="K910" s="4">
        <v>0</v>
      </c>
      <c r="L910" s="10" t="s">
        <v>6172</v>
      </c>
      <c r="M910" s="6" t="s">
        <v>1569</v>
      </c>
      <c r="N910" s="6" t="s">
        <v>1813</v>
      </c>
      <c r="O910" s="10" t="s">
        <v>6172</v>
      </c>
      <c r="P910" s="6" t="s">
        <v>1790</v>
      </c>
      <c r="Q910" s="10" t="s">
        <v>6172</v>
      </c>
      <c r="R910" s="10" t="s">
        <v>6172</v>
      </c>
      <c r="S910" s="10" t="s">
        <v>6172</v>
      </c>
      <c r="T910" s="10" t="s">
        <v>6172</v>
      </c>
      <c r="U910" s="10" t="s">
        <v>6172</v>
      </c>
      <c r="V910" s="10" t="s">
        <v>6172</v>
      </c>
    </row>
    <row r="911" spans="2:22" ht="25.5" x14ac:dyDescent="0.2">
      <c r="B911" s="6">
        <v>914</v>
      </c>
      <c r="C911" s="4" t="s">
        <v>4878</v>
      </c>
      <c r="D911" s="4" t="s">
        <v>5947</v>
      </c>
      <c r="E911" s="13">
        <v>1963</v>
      </c>
      <c r="F911" s="10" t="s">
        <v>6172</v>
      </c>
      <c r="G911" s="4" t="s">
        <v>5033</v>
      </c>
      <c r="H911" s="6" t="s">
        <v>11</v>
      </c>
      <c r="I911" s="6" t="s">
        <v>1553</v>
      </c>
      <c r="J911" s="4">
        <v>2</v>
      </c>
      <c r="K911" s="4">
        <v>0</v>
      </c>
      <c r="L911" s="10" t="s">
        <v>6172</v>
      </c>
      <c r="M911" s="6" t="s">
        <v>1712</v>
      </c>
      <c r="N911" s="6" t="s">
        <v>1814</v>
      </c>
      <c r="O911" s="10" t="s">
        <v>6172</v>
      </c>
      <c r="P911" s="6" t="s">
        <v>460</v>
      </c>
      <c r="Q911" s="10" t="s">
        <v>6172</v>
      </c>
      <c r="R911" s="10" t="s">
        <v>6172</v>
      </c>
      <c r="S911" s="10" t="s">
        <v>6172</v>
      </c>
      <c r="T911" s="10" t="s">
        <v>6172</v>
      </c>
      <c r="U911" s="10" t="s">
        <v>6172</v>
      </c>
      <c r="V911" s="10" t="s">
        <v>6172</v>
      </c>
    </row>
    <row r="912" spans="2:22" ht="51" x14ac:dyDescent="0.2">
      <c r="B912" s="6">
        <v>916</v>
      </c>
      <c r="C912" s="4" t="s">
        <v>4878</v>
      </c>
      <c r="D912" s="4" t="s">
        <v>5947</v>
      </c>
      <c r="E912" s="13">
        <v>1963</v>
      </c>
      <c r="F912" s="10" t="s">
        <v>6172</v>
      </c>
      <c r="G912" s="7" t="s">
        <v>5582</v>
      </c>
      <c r="H912" s="7" t="s">
        <v>437</v>
      </c>
      <c r="I912" s="6"/>
      <c r="J912" s="4">
        <v>0</v>
      </c>
      <c r="K912" s="4">
        <v>0</v>
      </c>
      <c r="L912" s="10" t="s">
        <v>6172</v>
      </c>
      <c r="M912" s="6" t="s">
        <v>1494</v>
      </c>
      <c r="N912" s="6" t="s">
        <v>1815</v>
      </c>
      <c r="O912" s="10" t="s">
        <v>6172</v>
      </c>
      <c r="P912" s="6" t="s">
        <v>1510</v>
      </c>
      <c r="Q912" s="10" t="s">
        <v>6172</v>
      </c>
      <c r="R912" s="10" t="s">
        <v>6172</v>
      </c>
      <c r="S912" s="10" t="s">
        <v>6172</v>
      </c>
      <c r="T912" s="10" t="s">
        <v>6172</v>
      </c>
      <c r="U912" s="10" t="s">
        <v>6172</v>
      </c>
      <c r="V912" s="10" t="s">
        <v>6172</v>
      </c>
    </row>
    <row r="913" spans="2:22" ht="51" x14ac:dyDescent="0.2">
      <c r="B913" s="6">
        <v>3580</v>
      </c>
      <c r="C913" s="4" t="s">
        <v>4878</v>
      </c>
      <c r="D913" s="4" t="s">
        <v>5947</v>
      </c>
      <c r="E913" s="13">
        <v>1963</v>
      </c>
      <c r="F913" s="10" t="s">
        <v>6172</v>
      </c>
      <c r="G913" s="4" t="s">
        <v>4965</v>
      </c>
      <c r="H913" s="6" t="s">
        <v>11</v>
      </c>
      <c r="I913" s="6" t="s">
        <v>1489</v>
      </c>
      <c r="J913" s="4">
        <v>1</v>
      </c>
      <c r="K913" s="4">
        <v>0</v>
      </c>
      <c r="L913" s="10" t="s">
        <v>6172</v>
      </c>
      <c r="M913" s="6" t="s">
        <v>1997</v>
      </c>
      <c r="N913" s="6" t="s">
        <v>1998</v>
      </c>
      <c r="O913" s="10" t="s">
        <v>6172</v>
      </c>
      <c r="P913" s="6" t="s">
        <v>1510</v>
      </c>
      <c r="Q913" s="10" t="s">
        <v>6172</v>
      </c>
      <c r="R913" s="10" t="s">
        <v>6172</v>
      </c>
      <c r="S913" s="10" t="s">
        <v>6172</v>
      </c>
      <c r="T913" s="10" t="s">
        <v>6172</v>
      </c>
      <c r="U913" s="10" t="s">
        <v>6172</v>
      </c>
      <c r="V913" s="10" t="s">
        <v>6172</v>
      </c>
    </row>
    <row r="914" spans="2:22" ht="38.25" x14ac:dyDescent="0.2">
      <c r="B914" s="7">
        <v>5996</v>
      </c>
      <c r="C914" s="4" t="s">
        <v>4875</v>
      </c>
      <c r="D914" s="4" t="s">
        <v>5947</v>
      </c>
      <c r="E914" s="16">
        <v>1966</v>
      </c>
      <c r="F914" s="10" t="s">
        <v>6172</v>
      </c>
      <c r="G914" s="4" t="s">
        <v>5170</v>
      </c>
      <c r="H914" s="6" t="s">
        <v>432</v>
      </c>
      <c r="I914" s="7" t="s">
        <v>1500</v>
      </c>
      <c r="J914" s="4">
        <v>0</v>
      </c>
      <c r="K914" s="4">
        <v>0</v>
      </c>
      <c r="L914" s="10" t="s">
        <v>6172</v>
      </c>
      <c r="M914" s="7" t="s">
        <v>2006</v>
      </c>
      <c r="N914" s="7" t="s">
        <v>3997</v>
      </c>
      <c r="O914" s="10" t="s">
        <v>6172</v>
      </c>
      <c r="P914" s="7" t="s">
        <v>460</v>
      </c>
      <c r="Q914" s="10" t="s">
        <v>6172</v>
      </c>
      <c r="R914" s="10" t="s">
        <v>6172</v>
      </c>
      <c r="S914" s="10" t="s">
        <v>6172</v>
      </c>
      <c r="T914" s="10" t="s">
        <v>6172</v>
      </c>
      <c r="U914" s="10" t="s">
        <v>6172</v>
      </c>
      <c r="V914" s="10" t="s">
        <v>6172</v>
      </c>
    </row>
    <row r="915" spans="2:22" ht="38.25" x14ac:dyDescent="0.2">
      <c r="B915" s="6">
        <v>6108</v>
      </c>
      <c r="C915" s="4" t="s">
        <v>4878</v>
      </c>
      <c r="D915" s="4" t="s">
        <v>5947</v>
      </c>
      <c r="E915" s="13">
        <v>1963</v>
      </c>
      <c r="F915" s="10" t="s">
        <v>6172</v>
      </c>
      <c r="G915" s="4" t="s">
        <v>4985</v>
      </c>
      <c r="H915" s="6" t="s">
        <v>11</v>
      </c>
      <c r="I915" s="6" t="s">
        <v>1493</v>
      </c>
      <c r="J915" s="4">
        <v>0</v>
      </c>
      <c r="K915" s="4">
        <v>1</v>
      </c>
      <c r="L915" s="10" t="s">
        <v>6172</v>
      </c>
      <c r="M915" s="6" t="s">
        <v>2133</v>
      </c>
      <c r="N915" s="6" t="s">
        <v>2134</v>
      </c>
      <c r="O915" s="10" t="s">
        <v>6172</v>
      </c>
      <c r="P915" s="6" t="s">
        <v>460</v>
      </c>
      <c r="Q915" s="10" t="s">
        <v>6172</v>
      </c>
      <c r="R915" s="10" t="s">
        <v>6172</v>
      </c>
      <c r="S915" s="10" t="s">
        <v>6172</v>
      </c>
      <c r="T915" s="10" t="s">
        <v>6172</v>
      </c>
      <c r="U915" s="10" t="s">
        <v>6172</v>
      </c>
      <c r="V915" s="10" t="s">
        <v>6172</v>
      </c>
    </row>
    <row r="916" spans="2:22" ht="38.25" x14ac:dyDescent="0.2">
      <c r="B916" s="6">
        <v>6110</v>
      </c>
      <c r="C916" s="4" t="s">
        <v>4878</v>
      </c>
      <c r="D916" s="4" t="s">
        <v>5947</v>
      </c>
      <c r="E916" s="13">
        <v>1963</v>
      </c>
      <c r="F916" s="10" t="s">
        <v>6172</v>
      </c>
      <c r="G916" s="4" t="s">
        <v>5065</v>
      </c>
      <c r="H916" s="6" t="s">
        <v>11</v>
      </c>
      <c r="I916" s="6" t="s">
        <v>1500</v>
      </c>
      <c r="J916" s="4">
        <v>0</v>
      </c>
      <c r="K916" s="4">
        <v>0</v>
      </c>
      <c r="L916" s="10" t="s">
        <v>6172</v>
      </c>
      <c r="M916" s="6" t="s">
        <v>1490</v>
      </c>
      <c r="N916" s="6" t="s">
        <v>2135</v>
      </c>
      <c r="O916" s="10" t="s">
        <v>6172</v>
      </c>
      <c r="P916" s="6" t="s">
        <v>2136</v>
      </c>
      <c r="Q916" s="10" t="s">
        <v>6172</v>
      </c>
      <c r="R916" s="10" t="s">
        <v>6172</v>
      </c>
      <c r="S916" s="10" t="s">
        <v>6172</v>
      </c>
      <c r="T916" s="10" t="s">
        <v>6172</v>
      </c>
      <c r="U916" s="10" t="s">
        <v>6172</v>
      </c>
      <c r="V916" s="10" t="s">
        <v>6172</v>
      </c>
    </row>
    <row r="917" spans="2:22" ht="38.25" x14ac:dyDescent="0.2">
      <c r="B917" s="6">
        <v>6111</v>
      </c>
      <c r="C917" s="4" t="s">
        <v>4878</v>
      </c>
      <c r="D917" s="4" t="s">
        <v>5947</v>
      </c>
      <c r="E917" s="13">
        <v>1963</v>
      </c>
      <c r="F917" s="10" t="s">
        <v>6172</v>
      </c>
      <c r="G917" s="4" t="s">
        <v>4985</v>
      </c>
      <c r="H917" s="6" t="s">
        <v>11</v>
      </c>
      <c r="I917" s="6" t="s">
        <v>1493</v>
      </c>
      <c r="J917" s="4">
        <v>0</v>
      </c>
      <c r="K917" s="4">
        <v>1</v>
      </c>
      <c r="L917" s="10" t="s">
        <v>6172</v>
      </c>
      <c r="M917" s="6" t="s">
        <v>2137</v>
      </c>
      <c r="N917" s="6" t="s">
        <v>2138</v>
      </c>
      <c r="O917" s="10" t="s">
        <v>6172</v>
      </c>
      <c r="P917" s="6" t="s">
        <v>1776</v>
      </c>
      <c r="Q917" s="10" t="s">
        <v>6172</v>
      </c>
      <c r="R917" s="10" t="s">
        <v>6172</v>
      </c>
      <c r="S917" s="10" t="s">
        <v>6172</v>
      </c>
      <c r="T917" s="10" t="s">
        <v>6172</v>
      </c>
      <c r="U917" s="10" t="s">
        <v>6172</v>
      </c>
      <c r="V917" s="10" t="s">
        <v>6172</v>
      </c>
    </row>
    <row r="918" spans="2:22" ht="51" x14ac:dyDescent="0.2">
      <c r="B918" s="6">
        <v>12365</v>
      </c>
      <c r="C918" s="4" t="s">
        <v>4878</v>
      </c>
      <c r="D918" s="4" t="s">
        <v>5947</v>
      </c>
      <c r="E918" s="13">
        <v>1963</v>
      </c>
      <c r="F918" s="10" t="s">
        <v>6172</v>
      </c>
      <c r="G918" s="4" t="s">
        <v>4985</v>
      </c>
      <c r="H918" s="6" t="s">
        <v>11</v>
      </c>
      <c r="I918" s="6" t="s">
        <v>1493</v>
      </c>
      <c r="J918" s="4">
        <v>0</v>
      </c>
      <c r="K918" s="4">
        <v>1</v>
      </c>
      <c r="L918" s="10" t="s">
        <v>6172</v>
      </c>
      <c r="M918" s="6" t="s">
        <v>1581</v>
      </c>
      <c r="N918" s="6" t="s">
        <v>2313</v>
      </c>
      <c r="O918" s="10" t="s">
        <v>6172</v>
      </c>
      <c r="P918" s="6" t="s">
        <v>1808</v>
      </c>
      <c r="Q918" s="10" t="s">
        <v>6172</v>
      </c>
      <c r="R918" s="10" t="s">
        <v>6172</v>
      </c>
      <c r="S918" s="10" t="s">
        <v>6172</v>
      </c>
      <c r="T918" s="10" t="s">
        <v>6172</v>
      </c>
      <c r="U918" s="10" t="s">
        <v>6172</v>
      </c>
      <c r="V918" s="10" t="s">
        <v>6172</v>
      </c>
    </row>
    <row r="919" spans="2:22" ht="38.25" x14ac:dyDescent="0.2">
      <c r="B919" s="6">
        <v>12366</v>
      </c>
      <c r="C919" s="4" t="s">
        <v>4878</v>
      </c>
      <c r="D919" s="4" t="s">
        <v>5947</v>
      </c>
      <c r="E919" s="13">
        <v>1963</v>
      </c>
      <c r="F919" s="10" t="s">
        <v>6172</v>
      </c>
      <c r="G919" s="6" t="s">
        <v>5510</v>
      </c>
      <c r="H919" s="6" t="s">
        <v>445</v>
      </c>
      <c r="I919" s="6" t="s">
        <v>2314</v>
      </c>
      <c r="J919" s="4">
        <v>33</v>
      </c>
      <c r="K919" s="4">
        <v>0</v>
      </c>
      <c r="L919" s="10" t="s">
        <v>6172</v>
      </c>
      <c r="M919" s="6" t="s">
        <v>2315</v>
      </c>
      <c r="N919" s="6" t="s">
        <v>2316</v>
      </c>
      <c r="O919" s="10" t="s">
        <v>6172</v>
      </c>
      <c r="P919" s="6" t="s">
        <v>460</v>
      </c>
      <c r="Q919" s="10" t="s">
        <v>6172</v>
      </c>
      <c r="R919" s="10" t="s">
        <v>6172</v>
      </c>
      <c r="S919" s="10" t="s">
        <v>6172</v>
      </c>
      <c r="T919" s="10" t="s">
        <v>6172</v>
      </c>
      <c r="U919" s="10" t="s">
        <v>6172</v>
      </c>
      <c r="V919" s="10" t="s">
        <v>6172</v>
      </c>
    </row>
    <row r="920" spans="2:22" ht="51" x14ac:dyDescent="0.2">
      <c r="B920" s="6">
        <v>4877</v>
      </c>
      <c r="C920" s="4" t="s">
        <v>4878</v>
      </c>
      <c r="D920" s="4" t="s">
        <v>5947</v>
      </c>
      <c r="E920" s="13">
        <v>1966</v>
      </c>
      <c r="F920" s="10" t="s">
        <v>6172</v>
      </c>
      <c r="G920" s="4" t="s">
        <v>5387</v>
      </c>
      <c r="H920" s="6" t="s">
        <v>432</v>
      </c>
      <c r="I920" s="6" t="s">
        <v>2089</v>
      </c>
      <c r="J920" s="4">
        <v>44</v>
      </c>
      <c r="K920" s="4">
        <v>156</v>
      </c>
      <c r="L920" s="10" t="s">
        <v>6172</v>
      </c>
      <c r="M920" s="6" t="s">
        <v>1490</v>
      </c>
      <c r="N920" s="6" t="s">
        <v>2090</v>
      </c>
      <c r="O920" s="10" t="s">
        <v>6172</v>
      </c>
      <c r="P920" s="6" t="s">
        <v>460</v>
      </c>
      <c r="Q920" s="10" t="s">
        <v>6172</v>
      </c>
      <c r="R920" s="10" t="s">
        <v>6172</v>
      </c>
      <c r="S920" s="10" t="s">
        <v>6172</v>
      </c>
      <c r="T920" s="10" t="s">
        <v>6172</v>
      </c>
      <c r="U920" s="10" t="s">
        <v>6172</v>
      </c>
      <c r="V920" s="10" t="s">
        <v>6172</v>
      </c>
    </row>
    <row r="921" spans="2:22" ht="51" x14ac:dyDescent="0.2">
      <c r="B921" s="7">
        <v>911</v>
      </c>
      <c r="C921" s="4" t="s">
        <v>4884</v>
      </c>
      <c r="D921" s="4" t="s">
        <v>5947</v>
      </c>
      <c r="E921" s="16">
        <v>1963</v>
      </c>
      <c r="F921" s="10" t="s">
        <v>6172</v>
      </c>
      <c r="G921" s="4" t="s">
        <v>5109</v>
      </c>
      <c r="H921" s="6" t="s">
        <v>11</v>
      </c>
      <c r="I921" s="7" t="s">
        <v>1547</v>
      </c>
      <c r="J921" s="4">
        <v>1</v>
      </c>
      <c r="K921" s="4">
        <v>2</v>
      </c>
      <c r="L921" s="10" t="s">
        <v>6172</v>
      </c>
      <c r="M921" s="7" t="s">
        <v>4621</v>
      </c>
      <c r="N921" s="7" t="s">
        <v>4622</v>
      </c>
      <c r="O921" s="10" t="s">
        <v>6172</v>
      </c>
      <c r="P921" s="7" t="s">
        <v>460</v>
      </c>
      <c r="Q921" s="10" t="s">
        <v>6172</v>
      </c>
      <c r="R921" s="10" t="s">
        <v>6172</v>
      </c>
      <c r="S921" s="10" t="s">
        <v>6172</v>
      </c>
      <c r="T921" s="10" t="s">
        <v>6172</v>
      </c>
      <c r="U921" s="10" t="s">
        <v>6172</v>
      </c>
      <c r="V921" s="10" t="s">
        <v>6172</v>
      </c>
    </row>
    <row r="922" spans="2:22" ht="51" x14ac:dyDescent="0.2">
      <c r="B922" s="7">
        <v>3579</v>
      </c>
      <c r="C922" s="4" t="s">
        <v>4884</v>
      </c>
      <c r="D922" s="4" t="s">
        <v>5947</v>
      </c>
      <c r="E922" s="16">
        <v>1963</v>
      </c>
      <c r="F922" s="10" t="s">
        <v>6172</v>
      </c>
      <c r="G922" s="4" t="s">
        <v>4985</v>
      </c>
      <c r="H922" s="6" t="s">
        <v>11</v>
      </c>
      <c r="I922" s="7" t="s">
        <v>1500</v>
      </c>
      <c r="J922" s="4">
        <v>0</v>
      </c>
      <c r="K922" s="4">
        <v>0</v>
      </c>
      <c r="L922" s="10" t="s">
        <v>6172</v>
      </c>
      <c r="M922" s="7" t="s">
        <v>2006</v>
      </c>
      <c r="N922" s="7" t="s">
        <v>4665</v>
      </c>
      <c r="O922" s="10" t="s">
        <v>6172</v>
      </c>
      <c r="P922" s="7" t="s">
        <v>460</v>
      </c>
      <c r="Q922" s="10" t="s">
        <v>6172</v>
      </c>
      <c r="R922" s="10" t="s">
        <v>6172</v>
      </c>
      <c r="S922" s="10" t="s">
        <v>6172</v>
      </c>
      <c r="T922" s="10" t="s">
        <v>6172</v>
      </c>
      <c r="U922" s="10" t="s">
        <v>6172</v>
      </c>
      <c r="V922" s="10" t="s">
        <v>6172</v>
      </c>
    </row>
    <row r="923" spans="2:22" ht="25.5" x14ac:dyDescent="0.2">
      <c r="B923" s="7">
        <v>12362</v>
      </c>
      <c r="C923" s="4" t="s">
        <v>4884</v>
      </c>
      <c r="D923" s="4" t="s">
        <v>5947</v>
      </c>
      <c r="E923" s="16">
        <v>1963</v>
      </c>
      <c r="F923" s="10" t="s">
        <v>6172</v>
      </c>
      <c r="G923" s="7" t="s">
        <v>4112</v>
      </c>
      <c r="H923" s="6" t="s">
        <v>20</v>
      </c>
      <c r="I923" s="7" t="s">
        <v>1500</v>
      </c>
      <c r="J923" s="4">
        <v>0</v>
      </c>
      <c r="K923" s="4">
        <v>0</v>
      </c>
      <c r="L923" s="10" t="s">
        <v>6172</v>
      </c>
      <c r="M923" s="7" t="s">
        <v>2006</v>
      </c>
      <c r="N923" s="7" t="s">
        <v>4713</v>
      </c>
      <c r="O923" s="10" t="s">
        <v>6172</v>
      </c>
      <c r="P923" s="7" t="s">
        <v>460</v>
      </c>
      <c r="Q923" s="10" t="s">
        <v>6172</v>
      </c>
      <c r="R923" s="10" t="s">
        <v>6172</v>
      </c>
      <c r="S923" s="10" t="s">
        <v>6172</v>
      </c>
      <c r="T923" s="10" t="s">
        <v>6172</v>
      </c>
      <c r="U923" s="10" t="s">
        <v>6172</v>
      </c>
      <c r="V923" s="10" t="s">
        <v>6172</v>
      </c>
    </row>
    <row r="924" spans="2:22" ht="51" x14ac:dyDescent="0.2">
      <c r="B924" s="6">
        <v>5452</v>
      </c>
      <c r="C924" s="4" t="s">
        <v>4886</v>
      </c>
      <c r="D924" s="4" t="s">
        <v>5947</v>
      </c>
      <c r="E924" s="13">
        <v>1963</v>
      </c>
      <c r="F924" s="10" t="s">
        <v>6172</v>
      </c>
      <c r="G924" s="10" t="s">
        <v>6172</v>
      </c>
      <c r="H924" s="6" t="s">
        <v>446</v>
      </c>
      <c r="I924" s="6" t="s">
        <v>1500</v>
      </c>
      <c r="J924" s="4">
        <v>0</v>
      </c>
      <c r="K924" s="4">
        <v>0</v>
      </c>
      <c r="L924" s="10" t="s">
        <v>6172</v>
      </c>
      <c r="M924" s="6" t="s">
        <v>1550</v>
      </c>
      <c r="N924" s="6" t="s">
        <v>3383</v>
      </c>
      <c r="O924" s="10" t="s">
        <v>6172</v>
      </c>
      <c r="P924" s="6" t="s">
        <v>460</v>
      </c>
      <c r="Q924" s="10" t="s">
        <v>6172</v>
      </c>
      <c r="R924" s="10" t="s">
        <v>6172</v>
      </c>
      <c r="S924" s="10" t="s">
        <v>6172</v>
      </c>
      <c r="T924" s="10" t="s">
        <v>6172</v>
      </c>
      <c r="U924" s="10" t="s">
        <v>6172</v>
      </c>
      <c r="V924" s="10" t="s">
        <v>6172</v>
      </c>
    </row>
    <row r="925" spans="2:22" ht="114.75" x14ac:dyDescent="0.2">
      <c r="B925" s="3">
        <v>12380</v>
      </c>
      <c r="C925" s="8" t="s">
        <v>4873</v>
      </c>
      <c r="D925" s="4" t="s">
        <v>5947</v>
      </c>
      <c r="E925" s="10">
        <v>1964</v>
      </c>
      <c r="F925" s="10" t="s">
        <v>6172</v>
      </c>
      <c r="G925" s="9" t="s">
        <v>16</v>
      </c>
      <c r="H925" s="7" t="s">
        <v>437</v>
      </c>
      <c r="I925" s="2" t="s">
        <v>710</v>
      </c>
      <c r="J925" s="4">
        <v>0</v>
      </c>
      <c r="K925" s="4">
        <v>0</v>
      </c>
      <c r="L925" s="10" t="s">
        <v>6172</v>
      </c>
      <c r="M925" s="10" t="s">
        <v>6172</v>
      </c>
      <c r="N925" s="2" t="s">
        <v>709</v>
      </c>
      <c r="O925" s="2" t="s">
        <v>4939</v>
      </c>
      <c r="P925" s="2" t="s">
        <v>713</v>
      </c>
      <c r="Q925" s="2" t="s">
        <v>711</v>
      </c>
      <c r="R925" s="2" t="s">
        <v>712</v>
      </c>
      <c r="S925" s="2" t="s">
        <v>714</v>
      </c>
      <c r="T925" s="2" t="s">
        <v>715</v>
      </c>
      <c r="U925" s="2" t="s">
        <v>716</v>
      </c>
      <c r="V925" s="10" t="s">
        <v>6172</v>
      </c>
    </row>
    <row r="926" spans="2:22" ht="114.75" x14ac:dyDescent="0.2">
      <c r="B926" s="3">
        <v>12382</v>
      </c>
      <c r="C926" s="8" t="s">
        <v>4873</v>
      </c>
      <c r="D926" s="4" t="s">
        <v>5947</v>
      </c>
      <c r="E926" s="10">
        <v>1964</v>
      </c>
      <c r="F926" s="10" t="s">
        <v>6172</v>
      </c>
      <c r="G926" s="10" t="s">
        <v>6172</v>
      </c>
      <c r="H926" s="7" t="s">
        <v>434</v>
      </c>
      <c r="I926" s="2" t="s">
        <v>4940</v>
      </c>
      <c r="J926" s="4">
        <v>0</v>
      </c>
      <c r="K926" s="4">
        <v>0</v>
      </c>
      <c r="L926" s="6" t="s">
        <v>4941</v>
      </c>
      <c r="M926" s="10" t="s">
        <v>6172</v>
      </c>
      <c r="N926" s="2" t="s">
        <v>717</v>
      </c>
      <c r="O926" s="2" t="s">
        <v>22</v>
      </c>
      <c r="P926" s="2" t="s">
        <v>720</v>
      </c>
      <c r="Q926" s="2" t="s">
        <v>718</v>
      </c>
      <c r="R926" s="2" t="s">
        <v>719</v>
      </c>
      <c r="S926" s="2" t="s">
        <v>721</v>
      </c>
      <c r="T926" s="2" t="s">
        <v>722</v>
      </c>
      <c r="U926" s="2" t="s">
        <v>723</v>
      </c>
      <c r="V926" s="10" t="s">
        <v>6172</v>
      </c>
    </row>
    <row r="927" spans="2:22" ht="76.5" x14ac:dyDescent="0.2">
      <c r="B927" s="3">
        <v>3132</v>
      </c>
      <c r="C927" s="8" t="s">
        <v>4873</v>
      </c>
      <c r="D927" s="4" t="s">
        <v>5947</v>
      </c>
      <c r="E927" s="10">
        <v>1964</v>
      </c>
      <c r="F927" s="10" t="s">
        <v>6172</v>
      </c>
      <c r="G927" s="10" t="s">
        <v>6172</v>
      </c>
      <c r="H927" s="6" t="s">
        <v>11</v>
      </c>
      <c r="I927" s="2" t="s">
        <v>741</v>
      </c>
      <c r="J927" s="4">
        <v>0</v>
      </c>
      <c r="K927" s="4">
        <v>1</v>
      </c>
      <c r="L927" s="10" t="s">
        <v>6172</v>
      </c>
      <c r="M927" s="10" t="s">
        <v>6172</v>
      </c>
      <c r="N927" s="2" t="s">
        <v>740</v>
      </c>
      <c r="O927" s="2" t="s">
        <v>708</v>
      </c>
      <c r="P927" s="2" t="s">
        <v>744</v>
      </c>
      <c r="Q927" s="2" t="s">
        <v>742</v>
      </c>
      <c r="R927" s="2" t="s">
        <v>743</v>
      </c>
      <c r="S927" s="2" t="s">
        <v>745</v>
      </c>
      <c r="T927" s="2" t="s">
        <v>746</v>
      </c>
      <c r="U927" s="2" t="s">
        <v>747</v>
      </c>
      <c r="V927" s="10" t="s">
        <v>6172</v>
      </c>
    </row>
    <row r="928" spans="2:22" ht="38.25" x14ac:dyDescent="0.2">
      <c r="B928" s="8" t="s">
        <v>6172</v>
      </c>
      <c r="C928" s="8" t="s">
        <v>4887</v>
      </c>
      <c r="D928" s="4" t="s">
        <v>5947</v>
      </c>
      <c r="E928" s="14">
        <v>1964</v>
      </c>
      <c r="F928" s="12">
        <v>23408</v>
      </c>
      <c r="G928" s="9" t="s">
        <v>4855</v>
      </c>
      <c r="H928" s="9" t="s">
        <v>11</v>
      </c>
      <c r="I928" s="2" t="s">
        <v>1324</v>
      </c>
      <c r="J928" s="4">
        <v>0</v>
      </c>
      <c r="K928" s="4">
        <v>0</v>
      </c>
      <c r="L928" s="2" t="s">
        <v>1276</v>
      </c>
      <c r="M928" s="10" t="s">
        <v>6172</v>
      </c>
      <c r="N928" s="2" t="s">
        <v>1323</v>
      </c>
      <c r="O928" s="2" t="s">
        <v>350</v>
      </c>
      <c r="P928" s="2" t="s">
        <v>1325</v>
      </c>
      <c r="Q928" s="2" t="s">
        <v>1326</v>
      </c>
      <c r="R928" s="2" t="s">
        <v>1327</v>
      </c>
      <c r="S928" s="2" t="s">
        <v>1328</v>
      </c>
      <c r="T928" s="2" t="s">
        <v>1329</v>
      </c>
      <c r="U928" s="2" t="s">
        <v>1330</v>
      </c>
      <c r="V928" s="10" t="s">
        <v>6172</v>
      </c>
    </row>
    <row r="929" spans="2:22" ht="25.5" x14ac:dyDescent="0.2">
      <c r="B929" s="5">
        <v>12377</v>
      </c>
      <c r="C929" s="4" t="s">
        <v>4870</v>
      </c>
      <c r="D929" s="4" t="s">
        <v>5947</v>
      </c>
      <c r="E929" s="15">
        <v>1964</v>
      </c>
      <c r="F929" s="10" t="s">
        <v>6172</v>
      </c>
      <c r="G929" s="7" t="s">
        <v>5582</v>
      </c>
      <c r="H929" s="7" t="s">
        <v>437</v>
      </c>
      <c r="I929" s="6" t="s">
        <v>1493</v>
      </c>
      <c r="J929" s="4">
        <v>0</v>
      </c>
      <c r="K929" s="4">
        <v>1</v>
      </c>
      <c r="L929" s="10" t="s">
        <v>6172</v>
      </c>
      <c r="M929" s="5" t="s">
        <v>1628</v>
      </c>
      <c r="N929" s="6" t="s">
        <v>3764</v>
      </c>
      <c r="O929" s="10" t="s">
        <v>6172</v>
      </c>
      <c r="P929" s="5" t="s">
        <v>1488</v>
      </c>
      <c r="Q929" s="10" t="s">
        <v>6172</v>
      </c>
      <c r="R929" s="10" t="s">
        <v>6172</v>
      </c>
      <c r="S929" s="10" t="s">
        <v>6172</v>
      </c>
      <c r="T929" s="10" t="s">
        <v>6172</v>
      </c>
      <c r="U929" s="10" t="s">
        <v>6172</v>
      </c>
      <c r="V929" s="10" t="s">
        <v>6172</v>
      </c>
    </row>
    <row r="930" spans="2:22" ht="51" x14ac:dyDescent="0.2">
      <c r="B930" s="7">
        <v>6403</v>
      </c>
      <c r="C930" s="4" t="s">
        <v>4871</v>
      </c>
      <c r="D930" s="4" t="s">
        <v>5947</v>
      </c>
      <c r="E930" s="16">
        <v>1999</v>
      </c>
      <c r="F930" s="10" t="s">
        <v>6172</v>
      </c>
      <c r="G930" s="10" t="s">
        <v>6172</v>
      </c>
      <c r="H930" s="6" t="s">
        <v>18</v>
      </c>
      <c r="I930" s="7" t="s">
        <v>1500</v>
      </c>
      <c r="J930" s="4">
        <v>0</v>
      </c>
      <c r="K930" s="4">
        <v>0</v>
      </c>
      <c r="L930" s="10" t="s">
        <v>6172</v>
      </c>
      <c r="M930" s="7" t="s">
        <v>1564</v>
      </c>
      <c r="N930" s="7" t="s">
        <v>1565</v>
      </c>
      <c r="O930" s="7" t="s">
        <v>6042</v>
      </c>
      <c r="P930" s="7" t="s">
        <v>1566</v>
      </c>
      <c r="Q930" s="7" t="s">
        <v>23</v>
      </c>
      <c r="R930" s="7" t="s">
        <v>6043</v>
      </c>
      <c r="S930" s="7" t="s">
        <v>6044</v>
      </c>
      <c r="T930" s="7" t="s">
        <v>6044</v>
      </c>
      <c r="U930" s="10" t="s">
        <v>6172</v>
      </c>
      <c r="V930" s="10" t="s">
        <v>6172</v>
      </c>
    </row>
    <row r="931" spans="2:22" ht="51" x14ac:dyDescent="0.2">
      <c r="B931" s="7">
        <v>6411</v>
      </c>
      <c r="C931" s="4" t="s">
        <v>4871</v>
      </c>
      <c r="D931" s="4" t="s">
        <v>5947</v>
      </c>
      <c r="E931" s="16">
        <v>1999</v>
      </c>
      <c r="F931" s="10" t="s">
        <v>6172</v>
      </c>
      <c r="G931" s="10" t="s">
        <v>6172</v>
      </c>
      <c r="H931" s="6" t="s">
        <v>18</v>
      </c>
      <c r="I931" s="7" t="s">
        <v>1493</v>
      </c>
      <c r="J931" s="4">
        <v>0</v>
      </c>
      <c r="K931" s="4">
        <v>1</v>
      </c>
      <c r="L931" s="10" t="s">
        <v>6172</v>
      </c>
      <c r="M931" s="7" t="s">
        <v>1567</v>
      </c>
      <c r="N931" s="7" t="s">
        <v>1568</v>
      </c>
      <c r="O931" s="7" t="s">
        <v>5992</v>
      </c>
      <c r="P931" s="7" t="s">
        <v>1518</v>
      </c>
      <c r="Q931" s="7" t="s">
        <v>6045</v>
      </c>
      <c r="R931" s="7" t="s">
        <v>6046</v>
      </c>
      <c r="S931" s="7" t="s">
        <v>6047</v>
      </c>
      <c r="T931" s="7" t="s">
        <v>6048</v>
      </c>
      <c r="U931" s="7" t="s">
        <v>6047</v>
      </c>
      <c r="V931" s="10" t="s">
        <v>6172</v>
      </c>
    </row>
    <row r="932" spans="2:22" ht="38.25" x14ac:dyDescent="0.2">
      <c r="B932" s="7">
        <v>19491</v>
      </c>
      <c r="C932" s="4" t="s">
        <v>4875</v>
      </c>
      <c r="D932" s="4" t="s">
        <v>5947</v>
      </c>
      <c r="E932" s="16">
        <v>1964</v>
      </c>
      <c r="F932" s="10" t="s">
        <v>6172</v>
      </c>
      <c r="G932" s="7" t="s">
        <v>5562</v>
      </c>
      <c r="H932" s="6" t="s">
        <v>18</v>
      </c>
      <c r="I932" s="7" t="s">
        <v>4082</v>
      </c>
      <c r="J932" s="4">
        <v>2</v>
      </c>
      <c r="K932" s="4">
        <v>40</v>
      </c>
      <c r="L932" s="10" t="s">
        <v>6172</v>
      </c>
      <c r="M932" s="7" t="s">
        <v>1659</v>
      </c>
      <c r="N932" s="7" t="s">
        <v>4083</v>
      </c>
      <c r="O932" s="10" t="s">
        <v>6172</v>
      </c>
      <c r="P932" s="7" t="s">
        <v>1518</v>
      </c>
      <c r="Q932" s="10" t="s">
        <v>6172</v>
      </c>
      <c r="R932" s="10" t="s">
        <v>6172</v>
      </c>
      <c r="S932" s="10" t="s">
        <v>6172</v>
      </c>
      <c r="T932" s="10" t="s">
        <v>6172</v>
      </c>
      <c r="U932" s="10" t="s">
        <v>6172</v>
      </c>
      <c r="V932" s="10" t="s">
        <v>6172</v>
      </c>
    </row>
    <row r="933" spans="2:22" ht="38.25" x14ac:dyDescent="0.2">
      <c r="B933" s="7">
        <v>12374</v>
      </c>
      <c r="C933" s="4" t="s">
        <v>4876</v>
      </c>
      <c r="D933" s="4" t="s">
        <v>5947</v>
      </c>
      <c r="E933" s="16">
        <v>1964</v>
      </c>
      <c r="F933" s="10" t="s">
        <v>6172</v>
      </c>
      <c r="G933" s="7" t="s">
        <v>5582</v>
      </c>
      <c r="H933" s="7" t="s">
        <v>437</v>
      </c>
      <c r="I933" s="7" t="s">
        <v>1500</v>
      </c>
      <c r="J933" s="4">
        <v>0</v>
      </c>
      <c r="K933" s="4">
        <v>0</v>
      </c>
      <c r="L933" s="10" t="s">
        <v>6172</v>
      </c>
      <c r="M933" s="7" t="s">
        <v>1744</v>
      </c>
      <c r="N933" s="7" t="s">
        <v>1747</v>
      </c>
      <c r="O933" s="10" t="s">
        <v>6172</v>
      </c>
      <c r="P933" s="7" t="s">
        <v>1708</v>
      </c>
      <c r="Q933" s="10" t="s">
        <v>6172</v>
      </c>
      <c r="R933" s="10" t="s">
        <v>6172</v>
      </c>
      <c r="S933" s="10" t="s">
        <v>6172</v>
      </c>
      <c r="T933" s="10" t="s">
        <v>6172</v>
      </c>
      <c r="U933" s="10" t="s">
        <v>6172</v>
      </c>
      <c r="V933" s="10" t="s">
        <v>6172</v>
      </c>
    </row>
    <row r="934" spans="2:22" ht="51" x14ac:dyDescent="0.2">
      <c r="B934" s="7">
        <v>12383</v>
      </c>
      <c r="C934" s="4" t="s">
        <v>4876</v>
      </c>
      <c r="D934" s="4" t="s">
        <v>5947</v>
      </c>
      <c r="E934" s="16">
        <v>1964</v>
      </c>
      <c r="F934" s="10" t="s">
        <v>6172</v>
      </c>
      <c r="G934" s="7" t="s">
        <v>5582</v>
      </c>
      <c r="H934" s="7" t="s">
        <v>437</v>
      </c>
      <c r="I934" s="7" t="s">
        <v>1500</v>
      </c>
      <c r="J934" s="4">
        <v>0</v>
      </c>
      <c r="K934" s="4">
        <v>0</v>
      </c>
      <c r="L934" s="10" t="s">
        <v>6172</v>
      </c>
      <c r="M934" s="7" t="s">
        <v>1744</v>
      </c>
      <c r="N934" s="7" t="s">
        <v>1748</v>
      </c>
      <c r="O934" s="10" t="s">
        <v>6172</v>
      </c>
      <c r="P934" s="7" t="s">
        <v>1708</v>
      </c>
      <c r="Q934" s="10" t="s">
        <v>6172</v>
      </c>
      <c r="R934" s="10" t="s">
        <v>6172</v>
      </c>
      <c r="S934" s="10" t="s">
        <v>6172</v>
      </c>
      <c r="T934" s="10" t="s">
        <v>6172</v>
      </c>
      <c r="U934" s="10" t="s">
        <v>6172</v>
      </c>
      <c r="V934" s="10" t="s">
        <v>6172</v>
      </c>
    </row>
    <row r="935" spans="2:22" ht="38.25" x14ac:dyDescent="0.2">
      <c r="B935" s="7">
        <v>12384</v>
      </c>
      <c r="C935" s="4" t="s">
        <v>4876</v>
      </c>
      <c r="D935" s="4" t="s">
        <v>5947</v>
      </c>
      <c r="E935" s="16">
        <v>1964</v>
      </c>
      <c r="F935" s="10" t="s">
        <v>6172</v>
      </c>
      <c r="G935" s="7" t="s">
        <v>5582</v>
      </c>
      <c r="H935" s="7" t="s">
        <v>437</v>
      </c>
      <c r="I935" s="7" t="s">
        <v>1500</v>
      </c>
      <c r="J935" s="4">
        <v>0</v>
      </c>
      <c r="K935" s="4">
        <v>0</v>
      </c>
      <c r="L935" s="10" t="s">
        <v>6172</v>
      </c>
      <c r="M935" s="7" t="s">
        <v>1744</v>
      </c>
      <c r="N935" s="7" t="s">
        <v>1749</v>
      </c>
      <c r="O935" s="10" t="s">
        <v>6172</v>
      </c>
      <c r="P935" s="7" t="s">
        <v>1750</v>
      </c>
      <c r="Q935" s="10" t="s">
        <v>6172</v>
      </c>
      <c r="R935" s="10" t="s">
        <v>6172</v>
      </c>
      <c r="S935" s="10" t="s">
        <v>6172</v>
      </c>
      <c r="T935" s="10" t="s">
        <v>6172</v>
      </c>
      <c r="U935" s="10" t="s">
        <v>6172</v>
      </c>
      <c r="V935" s="10" t="s">
        <v>6172</v>
      </c>
    </row>
    <row r="936" spans="2:22" ht="51" x14ac:dyDescent="0.2">
      <c r="B936" s="6">
        <v>5499</v>
      </c>
      <c r="C936" s="4" t="s">
        <v>4878</v>
      </c>
      <c r="D936" s="4" t="s">
        <v>5947</v>
      </c>
      <c r="E936" s="13">
        <v>1966</v>
      </c>
      <c r="F936" s="10" t="s">
        <v>6172</v>
      </c>
      <c r="G936" s="4" t="s">
        <v>5329</v>
      </c>
      <c r="H936" s="6" t="s">
        <v>432</v>
      </c>
      <c r="I936" s="6" t="s">
        <v>1553</v>
      </c>
      <c r="J936" s="4">
        <v>2</v>
      </c>
      <c r="K936" s="4">
        <v>0</v>
      </c>
      <c r="L936" s="10" t="s">
        <v>6172</v>
      </c>
      <c r="M936" s="6" t="s">
        <v>2115</v>
      </c>
      <c r="N936" s="6" t="s">
        <v>2116</v>
      </c>
      <c r="O936" s="10" t="s">
        <v>6172</v>
      </c>
      <c r="P936" s="6" t="s">
        <v>1525</v>
      </c>
      <c r="Q936" s="10" t="s">
        <v>6172</v>
      </c>
      <c r="R936" s="10" t="s">
        <v>6172</v>
      </c>
      <c r="S936" s="10" t="s">
        <v>6172</v>
      </c>
      <c r="T936" s="10" t="s">
        <v>6172</v>
      </c>
      <c r="U936" s="10" t="s">
        <v>6172</v>
      </c>
      <c r="V936" s="10" t="s">
        <v>6172</v>
      </c>
    </row>
    <row r="937" spans="2:22" ht="51" x14ac:dyDescent="0.2">
      <c r="B937" s="7">
        <v>6897</v>
      </c>
      <c r="C937" s="4" t="s">
        <v>4877</v>
      </c>
      <c r="D937" s="4" t="s">
        <v>5947</v>
      </c>
      <c r="E937" s="16">
        <v>1964</v>
      </c>
      <c r="F937" s="10" t="s">
        <v>6172</v>
      </c>
      <c r="G937" s="7" t="s">
        <v>4309</v>
      </c>
      <c r="H937" s="7" t="s">
        <v>11</v>
      </c>
      <c r="I937" s="7" t="s">
        <v>1500</v>
      </c>
      <c r="J937" s="4">
        <v>0</v>
      </c>
      <c r="K937" s="4">
        <v>0</v>
      </c>
      <c r="L937" s="10" t="s">
        <v>6172</v>
      </c>
      <c r="M937" s="7" t="s">
        <v>1640</v>
      </c>
      <c r="N937" s="7" t="s">
        <v>4310</v>
      </c>
      <c r="O937" s="10" t="s">
        <v>6172</v>
      </c>
      <c r="P937" s="7" t="s">
        <v>1753</v>
      </c>
      <c r="Q937" s="10" t="s">
        <v>6172</v>
      </c>
      <c r="R937" s="10" t="s">
        <v>6172</v>
      </c>
      <c r="S937" s="10" t="s">
        <v>6172</v>
      </c>
      <c r="T937" s="10" t="s">
        <v>6172</v>
      </c>
      <c r="U937" s="10" t="s">
        <v>6172</v>
      </c>
      <c r="V937" s="10" t="s">
        <v>6172</v>
      </c>
    </row>
    <row r="938" spans="2:22" ht="38.25" x14ac:dyDescent="0.2">
      <c r="B938" s="6">
        <v>6898</v>
      </c>
      <c r="C938" s="4" t="s">
        <v>4878</v>
      </c>
      <c r="D938" s="4" t="s">
        <v>5947</v>
      </c>
      <c r="E938" s="13">
        <v>1964</v>
      </c>
      <c r="F938" s="10" t="s">
        <v>6172</v>
      </c>
      <c r="G938" s="4" t="s">
        <v>5066</v>
      </c>
      <c r="H938" s="6" t="s">
        <v>11</v>
      </c>
      <c r="I938" s="6" t="s">
        <v>1493</v>
      </c>
      <c r="J938" s="4">
        <v>0</v>
      </c>
      <c r="K938" s="4">
        <v>1</v>
      </c>
      <c r="L938" s="10" t="s">
        <v>6172</v>
      </c>
      <c r="M938" s="6" t="s">
        <v>1544</v>
      </c>
      <c r="N938" s="6" t="s">
        <v>2184</v>
      </c>
      <c r="O938" s="10" t="s">
        <v>6172</v>
      </c>
      <c r="P938" s="6" t="s">
        <v>1535</v>
      </c>
      <c r="Q938" s="10" t="s">
        <v>6172</v>
      </c>
      <c r="R938" s="10" t="s">
        <v>6172</v>
      </c>
      <c r="S938" s="10" t="s">
        <v>6172</v>
      </c>
      <c r="T938" s="10" t="s">
        <v>6172</v>
      </c>
      <c r="U938" s="10" t="s">
        <v>6172</v>
      </c>
      <c r="V938" s="10" t="s">
        <v>6172</v>
      </c>
    </row>
    <row r="939" spans="2:22" ht="38.25" x14ac:dyDescent="0.2">
      <c r="B939" s="6">
        <v>19493</v>
      </c>
      <c r="C939" s="4" t="s">
        <v>4878</v>
      </c>
      <c r="D939" s="4" t="s">
        <v>5947</v>
      </c>
      <c r="E939" s="13">
        <v>1964</v>
      </c>
      <c r="F939" s="10" t="s">
        <v>6172</v>
      </c>
      <c r="G939" s="6" t="s">
        <v>5580</v>
      </c>
      <c r="H939" s="6" t="s">
        <v>18</v>
      </c>
      <c r="I939" s="6" t="s">
        <v>2609</v>
      </c>
      <c r="J939" s="4">
        <v>5</v>
      </c>
      <c r="K939" s="4">
        <v>0</v>
      </c>
      <c r="L939" s="10" t="s">
        <v>6172</v>
      </c>
      <c r="M939" s="6" t="s">
        <v>1571</v>
      </c>
      <c r="N939" s="6" t="s">
        <v>2610</v>
      </c>
      <c r="O939" s="10" t="s">
        <v>6172</v>
      </c>
      <c r="P939" s="6" t="s">
        <v>2165</v>
      </c>
      <c r="Q939" s="10" t="s">
        <v>6172</v>
      </c>
      <c r="R939" s="10" t="s">
        <v>6172</v>
      </c>
      <c r="S939" s="10" t="s">
        <v>6172</v>
      </c>
      <c r="T939" s="10" t="s">
        <v>6172</v>
      </c>
      <c r="U939" s="10" t="s">
        <v>6172</v>
      </c>
      <c r="V939" s="10" t="s">
        <v>6172</v>
      </c>
    </row>
    <row r="940" spans="2:22" ht="38.25" x14ac:dyDescent="0.2">
      <c r="B940" s="6">
        <v>5508</v>
      </c>
      <c r="C940" s="4" t="s">
        <v>4878</v>
      </c>
      <c r="D940" s="4" t="s">
        <v>5947</v>
      </c>
      <c r="E940" s="13">
        <v>1966</v>
      </c>
      <c r="F940" s="10" t="s">
        <v>6172</v>
      </c>
      <c r="G940" s="4" t="s">
        <v>5259</v>
      </c>
      <c r="H940" s="6" t="s">
        <v>432</v>
      </c>
      <c r="I940" s="6" t="s">
        <v>1547</v>
      </c>
      <c r="J940" s="4">
        <v>1</v>
      </c>
      <c r="K940" s="4">
        <v>2</v>
      </c>
      <c r="L940" s="10" t="s">
        <v>6172</v>
      </c>
      <c r="M940" s="6" t="s">
        <v>1550</v>
      </c>
      <c r="N940" s="6" t="s">
        <v>2117</v>
      </c>
      <c r="O940" s="10" t="s">
        <v>6172</v>
      </c>
      <c r="P940" s="6" t="s">
        <v>1510</v>
      </c>
      <c r="Q940" s="10" t="s">
        <v>6172</v>
      </c>
      <c r="R940" s="10" t="s">
        <v>6172</v>
      </c>
      <c r="S940" s="10" t="s">
        <v>6172</v>
      </c>
      <c r="T940" s="10" t="s">
        <v>6172</v>
      </c>
      <c r="U940" s="10" t="s">
        <v>6172</v>
      </c>
      <c r="V940" s="10" t="s">
        <v>6172</v>
      </c>
    </row>
    <row r="941" spans="2:22" ht="51" x14ac:dyDescent="0.2">
      <c r="B941" s="7">
        <v>6907</v>
      </c>
      <c r="C941" s="4" t="s">
        <v>4884</v>
      </c>
      <c r="D941" s="4" t="s">
        <v>5947</v>
      </c>
      <c r="E941" s="16">
        <v>1964</v>
      </c>
      <c r="F941" s="10" t="s">
        <v>6172</v>
      </c>
      <c r="G941" s="4" t="s">
        <v>5118</v>
      </c>
      <c r="H941" s="6" t="s">
        <v>11</v>
      </c>
      <c r="I941" s="7" t="s">
        <v>1493</v>
      </c>
      <c r="J941" s="4">
        <v>0</v>
      </c>
      <c r="K941" s="4">
        <v>1</v>
      </c>
      <c r="L941" s="10" t="s">
        <v>6172</v>
      </c>
      <c r="M941" s="7" t="s">
        <v>3944</v>
      </c>
      <c r="N941" s="7" t="s">
        <v>4687</v>
      </c>
      <c r="O941" s="10" t="s">
        <v>6172</v>
      </c>
      <c r="P941" s="7" t="s">
        <v>1708</v>
      </c>
      <c r="Q941" s="10" t="s">
        <v>6172</v>
      </c>
      <c r="R941" s="10" t="s">
        <v>6172</v>
      </c>
      <c r="S941" s="10" t="s">
        <v>6172</v>
      </c>
      <c r="T941" s="10" t="s">
        <v>6172</v>
      </c>
      <c r="U941" s="10" t="s">
        <v>6172</v>
      </c>
      <c r="V941" s="10" t="s">
        <v>6172</v>
      </c>
    </row>
    <row r="942" spans="2:22" ht="38.25" x14ac:dyDescent="0.2">
      <c r="B942" s="7">
        <v>12373</v>
      </c>
      <c r="C942" s="4" t="s">
        <v>4884</v>
      </c>
      <c r="D942" s="4" t="s">
        <v>5947</v>
      </c>
      <c r="E942" s="16">
        <v>1964</v>
      </c>
      <c r="F942" s="10" t="s">
        <v>6172</v>
      </c>
      <c r="G942" s="10" t="s">
        <v>6172</v>
      </c>
      <c r="H942" s="7" t="s">
        <v>5415</v>
      </c>
      <c r="I942" s="7" t="s">
        <v>1500</v>
      </c>
      <c r="J942" s="4">
        <v>0</v>
      </c>
      <c r="K942" s="4">
        <v>0</v>
      </c>
      <c r="L942" s="10" t="s">
        <v>6172</v>
      </c>
      <c r="M942" s="7" t="s">
        <v>4714</v>
      </c>
      <c r="N942" s="7" t="s">
        <v>4715</v>
      </c>
      <c r="O942" s="10" t="s">
        <v>6172</v>
      </c>
      <c r="P942" s="7" t="s">
        <v>1518</v>
      </c>
      <c r="Q942" s="10" t="s">
        <v>6172</v>
      </c>
      <c r="R942" s="10" t="s">
        <v>6172</v>
      </c>
      <c r="S942" s="10" t="s">
        <v>6172</v>
      </c>
      <c r="T942" s="10" t="s">
        <v>6172</v>
      </c>
      <c r="U942" s="10" t="s">
        <v>6172</v>
      </c>
      <c r="V942" s="10" t="s">
        <v>6172</v>
      </c>
    </row>
    <row r="943" spans="2:22" ht="51" x14ac:dyDescent="0.2">
      <c r="B943" s="5">
        <v>6906</v>
      </c>
      <c r="C943" s="4" t="s">
        <v>4885</v>
      </c>
      <c r="D943" s="4" t="s">
        <v>5947</v>
      </c>
      <c r="E943" s="15">
        <v>1964</v>
      </c>
      <c r="F943" s="10" t="s">
        <v>6172</v>
      </c>
      <c r="G943" s="4" t="s">
        <v>4315</v>
      </c>
      <c r="H943" s="6" t="s">
        <v>11</v>
      </c>
      <c r="I943" s="6" t="s">
        <v>1500</v>
      </c>
      <c r="J943" s="4">
        <v>0</v>
      </c>
      <c r="K943" s="4">
        <v>0</v>
      </c>
      <c r="L943" s="10" t="s">
        <v>6172</v>
      </c>
      <c r="M943" s="10" t="s">
        <v>6172</v>
      </c>
      <c r="N943" s="6" t="s">
        <v>3199</v>
      </c>
      <c r="O943" s="10" t="s">
        <v>6172</v>
      </c>
      <c r="P943" s="5" t="s">
        <v>1708</v>
      </c>
      <c r="Q943" s="10" t="s">
        <v>6172</v>
      </c>
      <c r="R943" s="10" t="s">
        <v>6172</v>
      </c>
      <c r="S943" s="10" t="s">
        <v>6172</v>
      </c>
      <c r="T943" s="10" t="s">
        <v>6172</v>
      </c>
      <c r="U943" s="10" t="s">
        <v>6172</v>
      </c>
      <c r="V943" s="10" t="s">
        <v>6172</v>
      </c>
    </row>
    <row r="944" spans="2:22" ht="76.5" x14ac:dyDescent="0.2">
      <c r="B944" s="3">
        <v>568</v>
      </c>
      <c r="C944" s="8" t="s">
        <v>4873</v>
      </c>
      <c r="D944" s="4" t="s">
        <v>5947</v>
      </c>
      <c r="E944" s="14">
        <v>1965</v>
      </c>
      <c r="F944" s="12">
        <v>23956</v>
      </c>
      <c r="G944" s="10" t="s">
        <v>6172</v>
      </c>
      <c r="H944" s="6" t="s">
        <v>429</v>
      </c>
      <c r="I944" s="2" t="s">
        <v>637</v>
      </c>
      <c r="J944" s="4">
        <v>2</v>
      </c>
      <c r="K944" s="4">
        <v>0</v>
      </c>
      <c r="L944" s="10" t="s">
        <v>6172</v>
      </c>
      <c r="M944" s="10" t="s">
        <v>6172</v>
      </c>
      <c r="N944" s="2" t="s">
        <v>636</v>
      </c>
      <c r="O944" s="2" t="s">
        <v>635</v>
      </c>
      <c r="P944" s="2" t="s">
        <v>640</v>
      </c>
      <c r="Q944" s="2" t="s">
        <v>638</v>
      </c>
      <c r="R944" s="2" t="s">
        <v>639</v>
      </c>
      <c r="S944" s="2" t="s">
        <v>641</v>
      </c>
      <c r="T944" s="2" t="s">
        <v>642</v>
      </c>
      <c r="U944" s="2" t="s">
        <v>642</v>
      </c>
      <c r="V944" s="10" t="s">
        <v>6172</v>
      </c>
    </row>
    <row r="945" spans="2:22" ht="51" x14ac:dyDescent="0.2">
      <c r="B945" s="5">
        <v>6836</v>
      </c>
      <c r="C945" s="4" t="s">
        <v>4870</v>
      </c>
      <c r="D945" s="4" t="s">
        <v>5947</v>
      </c>
      <c r="E945" s="15">
        <v>1965</v>
      </c>
      <c r="F945" s="10" t="s">
        <v>6172</v>
      </c>
      <c r="G945" s="4" t="s">
        <v>4296</v>
      </c>
      <c r="H945" s="6" t="s">
        <v>11</v>
      </c>
      <c r="I945" s="6" t="s">
        <v>1500</v>
      </c>
      <c r="J945" s="4">
        <v>0</v>
      </c>
      <c r="K945" s="4">
        <v>0</v>
      </c>
      <c r="L945" s="10" t="s">
        <v>6172</v>
      </c>
      <c r="M945" s="5" t="s">
        <v>2365</v>
      </c>
      <c r="N945" s="6" t="s">
        <v>3728</v>
      </c>
      <c r="O945" s="10" t="s">
        <v>6172</v>
      </c>
      <c r="P945" s="5" t="s">
        <v>1518</v>
      </c>
      <c r="Q945" s="10" t="s">
        <v>6172</v>
      </c>
      <c r="R945" s="10" t="s">
        <v>6172</v>
      </c>
      <c r="S945" s="10" t="s">
        <v>6172</v>
      </c>
      <c r="T945" s="10" t="s">
        <v>6172</v>
      </c>
      <c r="U945" s="10" t="s">
        <v>6172</v>
      </c>
      <c r="V945" s="10" t="s">
        <v>6172</v>
      </c>
    </row>
    <row r="946" spans="2:22" ht="51" x14ac:dyDescent="0.2">
      <c r="B946" s="5">
        <v>6852</v>
      </c>
      <c r="C946" s="4" t="s">
        <v>4870</v>
      </c>
      <c r="D946" s="4" t="s">
        <v>5947</v>
      </c>
      <c r="E946" s="15">
        <v>1965</v>
      </c>
      <c r="F946" s="10" t="s">
        <v>6172</v>
      </c>
      <c r="G946" s="4" t="s">
        <v>4985</v>
      </c>
      <c r="H946" s="6" t="s">
        <v>11</v>
      </c>
      <c r="I946" s="6" t="s">
        <v>1493</v>
      </c>
      <c r="J946" s="4">
        <v>0</v>
      </c>
      <c r="K946" s="4">
        <v>1</v>
      </c>
      <c r="L946" s="10" t="s">
        <v>6172</v>
      </c>
      <c r="M946" s="5" t="s">
        <v>3729</v>
      </c>
      <c r="N946" s="6" t="s">
        <v>3730</v>
      </c>
      <c r="O946" s="10" t="s">
        <v>6172</v>
      </c>
      <c r="P946" s="5" t="s">
        <v>460</v>
      </c>
      <c r="Q946" s="10" t="s">
        <v>6172</v>
      </c>
      <c r="R946" s="10" t="s">
        <v>6172</v>
      </c>
      <c r="S946" s="10" t="s">
        <v>6172</v>
      </c>
      <c r="T946" s="10" t="s">
        <v>6172</v>
      </c>
      <c r="U946" s="10" t="s">
        <v>6172</v>
      </c>
      <c r="V946" s="10" t="s">
        <v>6172</v>
      </c>
    </row>
    <row r="947" spans="2:22" ht="51" x14ac:dyDescent="0.2">
      <c r="B947" s="7">
        <v>6831</v>
      </c>
      <c r="C947" s="4" t="s">
        <v>4875</v>
      </c>
      <c r="D947" s="4" t="s">
        <v>5947</v>
      </c>
      <c r="E947" s="16">
        <v>1965</v>
      </c>
      <c r="F947" s="10" t="s">
        <v>6172</v>
      </c>
      <c r="G947" s="4" t="s">
        <v>5033</v>
      </c>
      <c r="H947" s="6" t="s">
        <v>11</v>
      </c>
      <c r="I947" s="7" t="s">
        <v>1500</v>
      </c>
      <c r="J947" s="4">
        <v>0</v>
      </c>
      <c r="K947" s="4">
        <v>0</v>
      </c>
      <c r="L947" s="10" t="s">
        <v>6172</v>
      </c>
      <c r="M947" s="7" t="s">
        <v>1544</v>
      </c>
      <c r="N947" s="7" t="s">
        <v>4006</v>
      </c>
      <c r="O947" s="10" t="s">
        <v>6172</v>
      </c>
      <c r="P947" s="7" t="s">
        <v>1518</v>
      </c>
      <c r="Q947" s="10" t="s">
        <v>6172</v>
      </c>
      <c r="R947" s="10" t="s">
        <v>6172</v>
      </c>
      <c r="S947" s="10" t="s">
        <v>6172</v>
      </c>
      <c r="T947" s="10" t="s">
        <v>6172</v>
      </c>
      <c r="U947" s="10" t="s">
        <v>6172</v>
      </c>
      <c r="V947" s="10" t="s">
        <v>6172</v>
      </c>
    </row>
    <row r="948" spans="2:22" ht="38.25" x14ac:dyDescent="0.2">
      <c r="B948" s="7">
        <v>570</v>
      </c>
      <c r="C948" s="4" t="s">
        <v>4877</v>
      </c>
      <c r="D948" s="4" t="s">
        <v>5947</v>
      </c>
      <c r="E948" s="16">
        <v>1965</v>
      </c>
      <c r="F948" s="10" t="s">
        <v>6172</v>
      </c>
      <c r="G948" s="7" t="s">
        <v>5614</v>
      </c>
      <c r="H948" s="7" t="s">
        <v>11</v>
      </c>
      <c r="I948" s="7" t="s">
        <v>1655</v>
      </c>
      <c r="J948" s="4">
        <v>3</v>
      </c>
      <c r="K948" s="4">
        <v>0</v>
      </c>
      <c r="L948" s="10" t="s">
        <v>6172</v>
      </c>
      <c r="M948" s="7" t="s">
        <v>1898</v>
      </c>
      <c r="N948" s="7" t="s">
        <v>4108</v>
      </c>
      <c r="O948" s="10" t="s">
        <v>6172</v>
      </c>
      <c r="P948" s="7" t="s">
        <v>460</v>
      </c>
      <c r="Q948" s="10" t="s">
        <v>6172</v>
      </c>
      <c r="R948" s="10" t="s">
        <v>6172</v>
      </c>
      <c r="S948" s="10" t="s">
        <v>6172</v>
      </c>
      <c r="T948" s="10" t="s">
        <v>6172</v>
      </c>
      <c r="U948" s="10" t="s">
        <v>6172</v>
      </c>
      <c r="V948" s="10" t="s">
        <v>6172</v>
      </c>
    </row>
    <row r="949" spans="2:22" ht="51" x14ac:dyDescent="0.2">
      <c r="B949" s="7">
        <v>6864</v>
      </c>
      <c r="C949" s="4" t="s">
        <v>4877</v>
      </c>
      <c r="D949" s="4" t="s">
        <v>5947</v>
      </c>
      <c r="E949" s="16">
        <v>1965</v>
      </c>
      <c r="F949" s="10" t="s">
        <v>6172</v>
      </c>
      <c r="G949" s="7" t="s">
        <v>4303</v>
      </c>
      <c r="H949" s="7" t="s">
        <v>11</v>
      </c>
      <c r="I949" s="7" t="s">
        <v>1500</v>
      </c>
      <c r="J949" s="4">
        <v>0</v>
      </c>
      <c r="K949" s="4">
        <v>0</v>
      </c>
      <c r="L949" s="10" t="s">
        <v>6172</v>
      </c>
      <c r="M949" s="7" t="s">
        <v>1514</v>
      </c>
      <c r="N949" s="7" t="s">
        <v>4304</v>
      </c>
      <c r="O949" s="10" t="s">
        <v>6172</v>
      </c>
      <c r="P949" s="7" t="s">
        <v>3334</v>
      </c>
      <c r="Q949" s="10" t="s">
        <v>6172</v>
      </c>
      <c r="R949" s="10" t="s">
        <v>6172</v>
      </c>
      <c r="S949" s="10" t="s">
        <v>6172</v>
      </c>
      <c r="T949" s="10" t="s">
        <v>6172</v>
      </c>
      <c r="U949" s="10" t="s">
        <v>6172</v>
      </c>
      <c r="V949" s="10" t="s">
        <v>6172</v>
      </c>
    </row>
    <row r="950" spans="2:22" ht="38.25" x14ac:dyDescent="0.2">
      <c r="B950" s="7">
        <v>6865</v>
      </c>
      <c r="C950" s="4" t="s">
        <v>4877</v>
      </c>
      <c r="D950" s="4" t="s">
        <v>5947</v>
      </c>
      <c r="E950" s="16">
        <v>1965</v>
      </c>
      <c r="F950" s="10" t="s">
        <v>6172</v>
      </c>
      <c r="G950" s="7" t="s">
        <v>4305</v>
      </c>
      <c r="H950" s="7" t="s">
        <v>11</v>
      </c>
      <c r="I950" s="7" t="s">
        <v>1493</v>
      </c>
      <c r="J950" s="4">
        <v>0</v>
      </c>
      <c r="K950" s="4">
        <v>1</v>
      </c>
      <c r="L950" s="10" t="s">
        <v>6172</v>
      </c>
      <c r="M950" s="7" t="s">
        <v>1514</v>
      </c>
      <c r="N950" s="7" t="s">
        <v>4306</v>
      </c>
      <c r="O950" s="10" t="s">
        <v>6172</v>
      </c>
      <c r="P950" s="7" t="s">
        <v>3334</v>
      </c>
      <c r="Q950" s="10" t="s">
        <v>6172</v>
      </c>
      <c r="R950" s="10" t="s">
        <v>6172</v>
      </c>
      <c r="S950" s="10" t="s">
        <v>6172</v>
      </c>
      <c r="T950" s="10" t="s">
        <v>6172</v>
      </c>
      <c r="U950" s="10" t="s">
        <v>6172</v>
      </c>
      <c r="V950" s="10" t="s">
        <v>6172</v>
      </c>
    </row>
    <row r="951" spans="2:22" ht="38.25" x14ac:dyDescent="0.2">
      <c r="B951" s="7">
        <v>6892</v>
      </c>
      <c r="C951" s="4" t="s">
        <v>4877</v>
      </c>
      <c r="D951" s="4" t="s">
        <v>5947</v>
      </c>
      <c r="E951" s="16">
        <v>1965</v>
      </c>
      <c r="F951" s="10" t="s">
        <v>6172</v>
      </c>
      <c r="G951" s="10" t="s">
        <v>6172</v>
      </c>
      <c r="H951" s="10" t="s">
        <v>6172</v>
      </c>
      <c r="I951" s="7" t="s">
        <v>1493</v>
      </c>
      <c r="J951" s="4">
        <v>0</v>
      </c>
      <c r="K951" s="4">
        <v>1</v>
      </c>
      <c r="L951" s="10" t="s">
        <v>6172</v>
      </c>
      <c r="M951" s="7" t="s">
        <v>4307</v>
      </c>
      <c r="N951" s="7" t="s">
        <v>4308</v>
      </c>
      <c r="O951" s="10" t="s">
        <v>6172</v>
      </c>
      <c r="P951" s="7" t="s">
        <v>1848</v>
      </c>
      <c r="Q951" s="10" t="s">
        <v>6172</v>
      </c>
      <c r="R951" s="10" t="s">
        <v>6172</v>
      </c>
      <c r="S951" s="10" t="s">
        <v>6172</v>
      </c>
      <c r="T951" s="10" t="s">
        <v>6172</v>
      </c>
      <c r="U951" s="10" t="s">
        <v>6172</v>
      </c>
      <c r="V951" s="10" t="s">
        <v>6172</v>
      </c>
    </row>
    <row r="952" spans="2:22" ht="38.25" x14ac:dyDescent="0.2">
      <c r="B952" s="6">
        <v>6857</v>
      </c>
      <c r="C952" s="4" t="s">
        <v>4878</v>
      </c>
      <c r="D952" s="4" t="s">
        <v>5947</v>
      </c>
      <c r="E952" s="13">
        <v>1965</v>
      </c>
      <c r="F952" s="10" t="s">
        <v>6172</v>
      </c>
      <c r="G952" s="4" t="s">
        <v>4985</v>
      </c>
      <c r="H952" s="6" t="s">
        <v>11</v>
      </c>
      <c r="I952" s="6" t="s">
        <v>1493</v>
      </c>
      <c r="J952" s="4">
        <v>0</v>
      </c>
      <c r="K952" s="4">
        <v>1</v>
      </c>
      <c r="L952" s="10" t="s">
        <v>6172</v>
      </c>
      <c r="M952" s="6" t="s">
        <v>1581</v>
      </c>
      <c r="N952" s="6" t="s">
        <v>2177</v>
      </c>
      <c r="O952" s="10" t="s">
        <v>6172</v>
      </c>
      <c r="P952" s="6" t="s">
        <v>1543</v>
      </c>
      <c r="Q952" s="10" t="s">
        <v>6172</v>
      </c>
      <c r="R952" s="10" t="s">
        <v>6172</v>
      </c>
      <c r="S952" s="10" t="s">
        <v>6172</v>
      </c>
      <c r="T952" s="10" t="s">
        <v>6172</v>
      </c>
      <c r="U952" s="10" t="s">
        <v>6172</v>
      </c>
      <c r="V952" s="10" t="s">
        <v>6172</v>
      </c>
    </row>
    <row r="953" spans="2:22" ht="51" x14ac:dyDescent="0.2">
      <c r="B953" s="6">
        <v>6870</v>
      </c>
      <c r="C953" s="4" t="s">
        <v>4878</v>
      </c>
      <c r="D953" s="4" t="s">
        <v>5947</v>
      </c>
      <c r="E953" s="13">
        <v>1965</v>
      </c>
      <c r="F953" s="10" t="s">
        <v>6172</v>
      </c>
      <c r="G953" s="4" t="s">
        <v>4296</v>
      </c>
      <c r="H953" s="6" t="s">
        <v>11</v>
      </c>
      <c r="I953" s="6" t="s">
        <v>1500</v>
      </c>
      <c r="J953" s="4">
        <v>0</v>
      </c>
      <c r="K953" s="4">
        <v>0</v>
      </c>
      <c r="L953" s="10" t="s">
        <v>6172</v>
      </c>
      <c r="M953" s="6" t="s">
        <v>2178</v>
      </c>
      <c r="N953" s="6" t="s">
        <v>2179</v>
      </c>
      <c r="O953" s="10" t="s">
        <v>6172</v>
      </c>
      <c r="P953" s="6" t="s">
        <v>1633</v>
      </c>
      <c r="Q953" s="10" t="s">
        <v>6172</v>
      </c>
      <c r="R953" s="10" t="s">
        <v>6172</v>
      </c>
      <c r="S953" s="10" t="s">
        <v>6172</v>
      </c>
      <c r="T953" s="10" t="s">
        <v>6172</v>
      </c>
      <c r="U953" s="10" t="s">
        <v>6172</v>
      </c>
      <c r="V953" s="10" t="s">
        <v>6172</v>
      </c>
    </row>
    <row r="954" spans="2:22" ht="38.25" x14ac:dyDescent="0.2">
      <c r="B954" s="6">
        <v>6877</v>
      </c>
      <c r="C954" s="4" t="s">
        <v>4878</v>
      </c>
      <c r="D954" s="4" t="s">
        <v>5947</v>
      </c>
      <c r="E954" s="13">
        <v>1965</v>
      </c>
      <c r="F954" s="10" t="s">
        <v>6172</v>
      </c>
      <c r="G954" s="10" t="s">
        <v>6172</v>
      </c>
      <c r="H954" s="6" t="s">
        <v>11</v>
      </c>
      <c r="I954" s="6" t="s">
        <v>1493</v>
      </c>
      <c r="J954" s="4">
        <v>0</v>
      </c>
      <c r="K954" s="4">
        <v>1</v>
      </c>
      <c r="L954" s="10" t="s">
        <v>6172</v>
      </c>
      <c r="M954" s="6" t="s">
        <v>2180</v>
      </c>
      <c r="N954" s="6" t="s">
        <v>2181</v>
      </c>
      <c r="O954" s="10" t="s">
        <v>6172</v>
      </c>
      <c r="P954" s="6" t="s">
        <v>2182</v>
      </c>
      <c r="Q954" s="10" t="s">
        <v>6172</v>
      </c>
      <c r="R954" s="10" t="s">
        <v>6172</v>
      </c>
      <c r="S954" s="10" t="s">
        <v>6172</v>
      </c>
      <c r="T954" s="10" t="s">
        <v>6172</v>
      </c>
      <c r="U954" s="10" t="s">
        <v>6172</v>
      </c>
      <c r="V954" s="10" t="s">
        <v>6172</v>
      </c>
    </row>
    <row r="955" spans="2:22" ht="38.25" x14ac:dyDescent="0.2">
      <c r="B955" s="6">
        <v>6880</v>
      </c>
      <c r="C955" s="4" t="s">
        <v>4878</v>
      </c>
      <c r="D955" s="4" t="s">
        <v>5947</v>
      </c>
      <c r="E955" s="13">
        <v>1965</v>
      </c>
      <c r="F955" s="10" t="s">
        <v>6172</v>
      </c>
      <c r="G955" s="10" t="s">
        <v>6172</v>
      </c>
      <c r="H955" s="6" t="s">
        <v>11</v>
      </c>
      <c r="I955" s="6" t="s">
        <v>1493</v>
      </c>
      <c r="J955" s="4">
        <v>0</v>
      </c>
      <c r="K955" s="4">
        <v>1</v>
      </c>
      <c r="L955" s="10" t="s">
        <v>6172</v>
      </c>
      <c r="M955" s="6" t="s">
        <v>1604</v>
      </c>
      <c r="N955" s="6" t="s">
        <v>2183</v>
      </c>
      <c r="O955" s="10" t="s">
        <v>6172</v>
      </c>
      <c r="P955" s="6" t="s">
        <v>2182</v>
      </c>
      <c r="Q955" s="10" t="s">
        <v>6172</v>
      </c>
      <c r="R955" s="10" t="s">
        <v>6172</v>
      </c>
      <c r="S955" s="10" t="s">
        <v>6172</v>
      </c>
      <c r="T955" s="10" t="s">
        <v>6172</v>
      </c>
      <c r="U955" s="10" t="s">
        <v>6172</v>
      </c>
      <c r="V955" s="10" t="s">
        <v>6172</v>
      </c>
    </row>
    <row r="956" spans="2:22" ht="38.25" x14ac:dyDescent="0.2">
      <c r="B956" s="6">
        <v>6845</v>
      </c>
      <c r="C956" s="4" t="s">
        <v>4882</v>
      </c>
      <c r="D956" s="4" t="s">
        <v>5947</v>
      </c>
      <c r="E956" s="13">
        <v>1965</v>
      </c>
      <c r="F956" s="10" t="s">
        <v>6172</v>
      </c>
      <c r="G956" s="4" t="s">
        <v>4985</v>
      </c>
      <c r="H956" s="6" t="s">
        <v>11</v>
      </c>
      <c r="I956" s="6" t="s">
        <v>1493</v>
      </c>
      <c r="J956" s="4">
        <v>0</v>
      </c>
      <c r="K956" s="4">
        <v>1</v>
      </c>
      <c r="L956" s="10" t="s">
        <v>6172</v>
      </c>
      <c r="M956" s="6" t="s">
        <v>1659</v>
      </c>
      <c r="N956" s="6" t="s">
        <v>2958</v>
      </c>
      <c r="O956" s="10" t="s">
        <v>6172</v>
      </c>
      <c r="P956" s="6" t="s">
        <v>1492</v>
      </c>
      <c r="Q956" s="10" t="s">
        <v>6172</v>
      </c>
      <c r="R956" s="10" t="s">
        <v>6172</v>
      </c>
      <c r="S956" s="10" t="s">
        <v>6172</v>
      </c>
      <c r="T956" s="10" t="s">
        <v>6172</v>
      </c>
      <c r="U956" s="10" t="s">
        <v>6172</v>
      </c>
      <c r="V956" s="10" t="s">
        <v>6172</v>
      </c>
    </row>
    <row r="957" spans="2:22" ht="38.25" x14ac:dyDescent="0.2">
      <c r="B957" s="6">
        <v>6874</v>
      </c>
      <c r="C957" s="4" t="s">
        <v>4882</v>
      </c>
      <c r="D957" s="4" t="s">
        <v>5947</v>
      </c>
      <c r="E957" s="13">
        <v>1965</v>
      </c>
      <c r="F957" s="10" t="s">
        <v>6172</v>
      </c>
      <c r="G957" s="4" t="s">
        <v>4985</v>
      </c>
      <c r="H957" s="6" t="s">
        <v>11</v>
      </c>
      <c r="I957" s="6" t="s">
        <v>1493</v>
      </c>
      <c r="J957" s="4">
        <v>0</v>
      </c>
      <c r="K957" s="4">
        <v>1</v>
      </c>
      <c r="L957" s="10" t="s">
        <v>6172</v>
      </c>
      <c r="M957" s="6" t="s">
        <v>1640</v>
      </c>
      <c r="N957" s="6" t="s">
        <v>2959</v>
      </c>
      <c r="O957" s="10" t="s">
        <v>6172</v>
      </c>
      <c r="P957" s="6" t="s">
        <v>1492</v>
      </c>
      <c r="Q957" s="10" t="s">
        <v>6172</v>
      </c>
      <c r="R957" s="10" t="s">
        <v>6172</v>
      </c>
      <c r="S957" s="10" t="s">
        <v>6172</v>
      </c>
      <c r="T957" s="10" t="s">
        <v>6172</v>
      </c>
      <c r="U957" s="10" t="s">
        <v>6172</v>
      </c>
      <c r="V957" s="10" t="s">
        <v>6172</v>
      </c>
    </row>
    <row r="958" spans="2:22" ht="38.25" x14ac:dyDescent="0.2">
      <c r="B958" s="6">
        <v>6875</v>
      </c>
      <c r="C958" s="4" t="s">
        <v>4882</v>
      </c>
      <c r="D958" s="4" t="s">
        <v>5947</v>
      </c>
      <c r="E958" s="13">
        <v>1965</v>
      </c>
      <c r="F958" s="10" t="s">
        <v>6172</v>
      </c>
      <c r="G958" s="4" t="s">
        <v>4985</v>
      </c>
      <c r="H958" s="6" t="s">
        <v>11</v>
      </c>
      <c r="I958" s="6" t="s">
        <v>1500</v>
      </c>
      <c r="J958" s="4">
        <v>0</v>
      </c>
      <c r="K958" s="4">
        <v>0</v>
      </c>
      <c r="L958" s="10" t="s">
        <v>6172</v>
      </c>
      <c r="M958" s="6" t="s">
        <v>2960</v>
      </c>
      <c r="N958" s="6" t="s">
        <v>2961</v>
      </c>
      <c r="O958" s="10" t="s">
        <v>6172</v>
      </c>
      <c r="P958" s="6" t="s">
        <v>1492</v>
      </c>
      <c r="Q958" s="10" t="s">
        <v>6172</v>
      </c>
      <c r="R958" s="10" t="s">
        <v>6172</v>
      </c>
      <c r="S958" s="10" t="s">
        <v>6172</v>
      </c>
      <c r="T958" s="10" t="s">
        <v>6172</v>
      </c>
      <c r="U958" s="10" t="s">
        <v>6172</v>
      </c>
      <c r="V958" s="10" t="s">
        <v>6172</v>
      </c>
    </row>
    <row r="959" spans="2:22" ht="51" x14ac:dyDescent="0.2">
      <c r="B959" s="7">
        <v>6827</v>
      </c>
      <c r="C959" s="4" t="s">
        <v>4884</v>
      </c>
      <c r="D959" s="4" t="s">
        <v>5947</v>
      </c>
      <c r="E959" s="16">
        <v>1965</v>
      </c>
      <c r="F959" s="10" t="s">
        <v>6172</v>
      </c>
      <c r="G959" s="4" t="s">
        <v>4985</v>
      </c>
      <c r="H959" s="6" t="s">
        <v>11</v>
      </c>
      <c r="I959" s="7" t="s">
        <v>1500</v>
      </c>
      <c r="J959" s="4">
        <v>0</v>
      </c>
      <c r="K959" s="4">
        <v>0</v>
      </c>
      <c r="L959" s="10" t="s">
        <v>6172</v>
      </c>
      <c r="M959" s="7" t="s">
        <v>1604</v>
      </c>
      <c r="N959" s="7" t="s">
        <v>4686</v>
      </c>
      <c r="O959" s="10" t="s">
        <v>6172</v>
      </c>
      <c r="P959" s="7" t="s">
        <v>1750</v>
      </c>
      <c r="Q959" s="10" t="s">
        <v>6172</v>
      </c>
      <c r="R959" s="10" t="s">
        <v>6172</v>
      </c>
      <c r="S959" s="10" t="s">
        <v>6172</v>
      </c>
      <c r="T959" s="10" t="s">
        <v>6172</v>
      </c>
      <c r="U959" s="10" t="s">
        <v>6172</v>
      </c>
      <c r="V959" s="10" t="s">
        <v>6172</v>
      </c>
    </row>
    <row r="960" spans="2:22" ht="38.25" x14ac:dyDescent="0.2">
      <c r="B960" s="7">
        <v>12394</v>
      </c>
      <c r="C960" s="4" t="s">
        <v>4884</v>
      </c>
      <c r="D960" s="4" t="s">
        <v>5947</v>
      </c>
      <c r="E960" s="16">
        <v>1965</v>
      </c>
      <c r="F960" s="10" t="s">
        <v>6172</v>
      </c>
      <c r="G960" s="7" t="s">
        <v>5582</v>
      </c>
      <c r="H960" s="7" t="s">
        <v>437</v>
      </c>
      <c r="I960" s="7" t="s">
        <v>1646</v>
      </c>
      <c r="J960" s="4">
        <v>0</v>
      </c>
      <c r="K960" s="4">
        <v>5</v>
      </c>
      <c r="L960" s="10" t="s">
        <v>6172</v>
      </c>
      <c r="M960" s="7" t="s">
        <v>2006</v>
      </c>
      <c r="N960" s="7" t="s">
        <v>4716</v>
      </c>
      <c r="O960" s="10" t="s">
        <v>6172</v>
      </c>
      <c r="P960" s="7" t="s">
        <v>460</v>
      </c>
      <c r="Q960" s="10" t="s">
        <v>6172</v>
      </c>
      <c r="R960" s="10" t="s">
        <v>6172</v>
      </c>
      <c r="S960" s="10" t="s">
        <v>6172</v>
      </c>
      <c r="T960" s="10" t="s">
        <v>6172</v>
      </c>
      <c r="U960" s="10" t="s">
        <v>6172</v>
      </c>
      <c r="V960" s="10" t="s">
        <v>6172</v>
      </c>
    </row>
    <row r="961" spans="2:22" ht="38.25" x14ac:dyDescent="0.2">
      <c r="B961" s="7">
        <v>12395</v>
      </c>
      <c r="C961" s="4" t="s">
        <v>4884</v>
      </c>
      <c r="D961" s="4" t="s">
        <v>5947</v>
      </c>
      <c r="E961" s="16">
        <v>1965</v>
      </c>
      <c r="F961" s="10" t="s">
        <v>6172</v>
      </c>
      <c r="G961" s="7" t="s">
        <v>5545</v>
      </c>
      <c r="H961" s="7" t="s">
        <v>434</v>
      </c>
      <c r="I961" s="7" t="s">
        <v>1500</v>
      </c>
      <c r="J961" s="4">
        <v>0</v>
      </c>
      <c r="K961" s="4">
        <v>0</v>
      </c>
      <c r="L961" s="10" t="s">
        <v>6172</v>
      </c>
      <c r="M961" s="7" t="s">
        <v>4717</v>
      </c>
      <c r="N961" s="7" t="s">
        <v>4718</v>
      </c>
      <c r="O961" s="10" t="s">
        <v>6172</v>
      </c>
      <c r="P961" s="7" t="s">
        <v>3967</v>
      </c>
      <c r="Q961" s="10" t="s">
        <v>6172</v>
      </c>
      <c r="R961" s="10" t="s">
        <v>6172</v>
      </c>
      <c r="S961" s="10" t="s">
        <v>6172</v>
      </c>
      <c r="T961" s="10" t="s">
        <v>6172</v>
      </c>
      <c r="U961" s="10" t="s">
        <v>6172</v>
      </c>
      <c r="V961" s="10" t="s">
        <v>6172</v>
      </c>
    </row>
    <row r="962" spans="2:22" ht="51" x14ac:dyDescent="0.2">
      <c r="B962" s="5">
        <v>6861</v>
      </c>
      <c r="C962" s="4" t="s">
        <v>4885</v>
      </c>
      <c r="D962" s="4" t="s">
        <v>5947</v>
      </c>
      <c r="E962" s="15">
        <v>1965</v>
      </c>
      <c r="F962" s="10" t="s">
        <v>6172</v>
      </c>
      <c r="G962" s="4" t="s">
        <v>4278</v>
      </c>
      <c r="H962" s="6" t="s">
        <v>11</v>
      </c>
      <c r="I962" s="6" t="s">
        <v>1500</v>
      </c>
      <c r="J962" s="4">
        <v>0</v>
      </c>
      <c r="K962" s="4">
        <v>0</v>
      </c>
      <c r="L962" s="10" t="s">
        <v>6172</v>
      </c>
      <c r="M962" s="10" t="s">
        <v>6172</v>
      </c>
      <c r="N962" s="6" t="s">
        <v>3197</v>
      </c>
      <c r="O962" s="10" t="s">
        <v>6172</v>
      </c>
      <c r="P962" s="5" t="s">
        <v>3198</v>
      </c>
      <c r="Q962" s="10" t="s">
        <v>6172</v>
      </c>
      <c r="R962" s="10" t="s">
        <v>6172</v>
      </c>
      <c r="S962" s="10" t="s">
        <v>6172</v>
      </c>
      <c r="T962" s="10" t="s">
        <v>6172</v>
      </c>
      <c r="U962" s="10" t="s">
        <v>6172</v>
      </c>
      <c r="V962" s="10" t="s">
        <v>6172</v>
      </c>
    </row>
    <row r="963" spans="2:22" ht="38.25" x14ac:dyDescent="0.2">
      <c r="B963" s="5">
        <v>12389</v>
      </c>
      <c r="C963" s="4" t="s">
        <v>4885</v>
      </c>
      <c r="D963" s="4" t="s">
        <v>5947</v>
      </c>
      <c r="E963" s="15">
        <v>1965</v>
      </c>
      <c r="F963" s="10" t="s">
        <v>6172</v>
      </c>
      <c r="G963" s="7" t="s">
        <v>5582</v>
      </c>
      <c r="H963" s="7" t="s">
        <v>437</v>
      </c>
      <c r="I963" s="6" t="s">
        <v>1500</v>
      </c>
      <c r="J963" s="4">
        <v>0</v>
      </c>
      <c r="K963" s="4">
        <v>0</v>
      </c>
      <c r="L963" s="10" t="s">
        <v>6172</v>
      </c>
      <c r="M963" s="10" t="s">
        <v>6172</v>
      </c>
      <c r="N963" s="6" t="s">
        <v>3239</v>
      </c>
      <c r="O963" s="10" t="s">
        <v>6172</v>
      </c>
      <c r="P963" s="5" t="s">
        <v>460</v>
      </c>
      <c r="Q963" s="10" t="s">
        <v>6172</v>
      </c>
      <c r="R963" s="10" t="s">
        <v>6172</v>
      </c>
      <c r="S963" s="10" t="s">
        <v>6172</v>
      </c>
      <c r="T963" s="10" t="s">
        <v>6172</v>
      </c>
      <c r="U963" s="10" t="s">
        <v>6172</v>
      </c>
      <c r="V963" s="10" t="s">
        <v>6172</v>
      </c>
    </row>
    <row r="964" spans="2:22" ht="38.25" x14ac:dyDescent="0.2">
      <c r="B964" s="3">
        <v>6790</v>
      </c>
      <c r="C964" s="8" t="s">
        <v>4873</v>
      </c>
      <c r="D964" s="4" t="s">
        <v>5947</v>
      </c>
      <c r="E964" s="10">
        <v>1966</v>
      </c>
      <c r="F964" s="10" t="s">
        <v>6172</v>
      </c>
      <c r="G964" s="10" t="s">
        <v>6172</v>
      </c>
      <c r="H964" s="6" t="s">
        <v>11</v>
      </c>
      <c r="I964" s="2" t="s">
        <v>772</v>
      </c>
      <c r="J964" s="4">
        <v>0</v>
      </c>
      <c r="K964" s="4">
        <v>0</v>
      </c>
      <c r="L964" s="6" t="s">
        <v>4943</v>
      </c>
      <c r="M964" s="10" t="s">
        <v>6172</v>
      </c>
      <c r="N964" s="2" t="s">
        <v>771</v>
      </c>
      <c r="O964" s="2" t="s">
        <v>22</v>
      </c>
      <c r="P964" s="2" t="s">
        <v>752</v>
      </c>
      <c r="Q964" s="2" t="s">
        <v>773</v>
      </c>
      <c r="R964" s="2" t="s">
        <v>765</v>
      </c>
      <c r="S964" s="2" t="s">
        <v>766</v>
      </c>
      <c r="T964" s="2" t="s">
        <v>774</v>
      </c>
      <c r="U964" s="2" t="s">
        <v>775</v>
      </c>
      <c r="V964" s="10" t="s">
        <v>6172</v>
      </c>
    </row>
    <row r="965" spans="2:22" ht="51" x14ac:dyDescent="0.2">
      <c r="B965" s="6">
        <v>5500</v>
      </c>
      <c r="C965" s="4" t="s">
        <v>4882</v>
      </c>
      <c r="D965" s="4" t="s">
        <v>5947</v>
      </c>
      <c r="E965" s="13">
        <v>1966</v>
      </c>
      <c r="F965" s="10" t="s">
        <v>6172</v>
      </c>
      <c r="G965" s="4" t="s">
        <v>5329</v>
      </c>
      <c r="H965" s="6" t="s">
        <v>432</v>
      </c>
      <c r="I965" s="6" t="s">
        <v>1489</v>
      </c>
      <c r="J965" s="4">
        <v>1</v>
      </c>
      <c r="K965" s="4">
        <v>0</v>
      </c>
      <c r="L965" s="10" t="s">
        <v>6172</v>
      </c>
      <c r="M965" s="6" t="s">
        <v>1494</v>
      </c>
      <c r="N965" s="6" t="s">
        <v>2948</v>
      </c>
      <c r="O965" s="10" t="s">
        <v>6172</v>
      </c>
      <c r="P965" s="6" t="s">
        <v>1682</v>
      </c>
      <c r="Q965" s="10" t="s">
        <v>6172</v>
      </c>
      <c r="R965" s="10" t="s">
        <v>6172</v>
      </c>
      <c r="S965" s="10" t="s">
        <v>6172</v>
      </c>
      <c r="T965" s="10" t="s">
        <v>6172</v>
      </c>
      <c r="U965" s="10" t="s">
        <v>6172</v>
      </c>
      <c r="V965" s="10" t="s">
        <v>6172</v>
      </c>
    </row>
    <row r="966" spans="2:22" ht="51" x14ac:dyDescent="0.2">
      <c r="B966" s="5">
        <v>5494</v>
      </c>
      <c r="C966" s="4" t="s">
        <v>4885</v>
      </c>
      <c r="D966" s="4" t="s">
        <v>5947</v>
      </c>
      <c r="E966" s="15">
        <v>1966</v>
      </c>
      <c r="F966" s="10" t="s">
        <v>6172</v>
      </c>
      <c r="G966" s="4" t="s">
        <v>5158</v>
      </c>
      <c r="H966" s="6" t="s">
        <v>432</v>
      </c>
      <c r="I966" s="6" t="s">
        <v>1553</v>
      </c>
      <c r="J966" s="4">
        <v>2</v>
      </c>
      <c r="K966" s="4">
        <v>0</v>
      </c>
      <c r="L966" s="10" t="s">
        <v>6172</v>
      </c>
      <c r="M966" s="10" t="s">
        <v>6172</v>
      </c>
      <c r="N966" s="6" t="s">
        <v>3180</v>
      </c>
      <c r="O966" s="10" t="s">
        <v>6172</v>
      </c>
      <c r="P966" s="5" t="s">
        <v>1543</v>
      </c>
      <c r="Q966" s="10" t="s">
        <v>6172</v>
      </c>
      <c r="R966" s="10" t="s">
        <v>6172</v>
      </c>
      <c r="S966" s="10" t="s">
        <v>6172</v>
      </c>
      <c r="T966" s="10" t="s">
        <v>6172</v>
      </c>
      <c r="U966" s="10" t="s">
        <v>6172</v>
      </c>
      <c r="V966" s="10" t="s">
        <v>6172</v>
      </c>
    </row>
    <row r="967" spans="2:22" ht="25.5" x14ac:dyDescent="0.2">
      <c r="B967" s="7">
        <v>12402</v>
      </c>
      <c r="C967" s="4" t="s">
        <v>4875</v>
      </c>
      <c r="D967" s="4" t="s">
        <v>5947</v>
      </c>
      <c r="E967" s="16">
        <v>1966</v>
      </c>
      <c r="F967" s="10" t="s">
        <v>6172</v>
      </c>
      <c r="G967" s="7" t="s">
        <v>5912</v>
      </c>
      <c r="H967" s="7" t="s">
        <v>5848</v>
      </c>
      <c r="I967" s="7"/>
      <c r="J967" s="4">
        <v>0</v>
      </c>
      <c r="K967" s="4">
        <v>0</v>
      </c>
      <c r="L967" s="10" t="s">
        <v>6172</v>
      </c>
      <c r="M967" s="7" t="s">
        <v>2139</v>
      </c>
      <c r="N967" s="7" t="s">
        <v>4039</v>
      </c>
      <c r="O967" s="10" t="s">
        <v>6172</v>
      </c>
      <c r="P967" s="10" t="s">
        <v>6172</v>
      </c>
      <c r="Q967" s="10" t="s">
        <v>6172</v>
      </c>
      <c r="R967" s="10" t="s">
        <v>6172</v>
      </c>
      <c r="S967" s="10" t="s">
        <v>6172</v>
      </c>
      <c r="T967" s="10" t="s">
        <v>6172</v>
      </c>
      <c r="U967" s="10" t="s">
        <v>6172</v>
      </c>
      <c r="V967" s="10" t="s">
        <v>6172</v>
      </c>
    </row>
    <row r="968" spans="2:22" ht="51" x14ac:dyDescent="0.2">
      <c r="B968" s="7">
        <v>2838</v>
      </c>
      <c r="C968" s="4" t="s">
        <v>4877</v>
      </c>
      <c r="D968" s="4" t="s">
        <v>5947</v>
      </c>
      <c r="E968" s="16">
        <v>1966</v>
      </c>
      <c r="F968" s="10" t="s">
        <v>6172</v>
      </c>
      <c r="G968" s="7" t="s">
        <v>5629</v>
      </c>
      <c r="H968" s="7" t="s">
        <v>11</v>
      </c>
      <c r="I968" s="7" t="s">
        <v>1500</v>
      </c>
      <c r="J968" s="4">
        <v>0</v>
      </c>
      <c r="K968" s="4">
        <v>0</v>
      </c>
      <c r="L968" s="10" t="s">
        <v>6172</v>
      </c>
      <c r="M968" s="7" t="s">
        <v>1514</v>
      </c>
      <c r="N968" s="7" t="s">
        <v>4184</v>
      </c>
      <c r="O968" s="10" t="s">
        <v>6172</v>
      </c>
      <c r="P968" s="7" t="s">
        <v>1518</v>
      </c>
      <c r="Q968" s="10" t="s">
        <v>6172</v>
      </c>
      <c r="R968" s="10" t="s">
        <v>6172</v>
      </c>
      <c r="S968" s="10" t="s">
        <v>6172</v>
      </c>
      <c r="T968" s="10" t="s">
        <v>6172</v>
      </c>
      <c r="U968" s="10" t="s">
        <v>6172</v>
      </c>
      <c r="V968" s="10" t="s">
        <v>6172</v>
      </c>
    </row>
    <row r="969" spans="2:22" ht="38.25" x14ac:dyDescent="0.2">
      <c r="B969" s="7">
        <v>6768</v>
      </c>
      <c r="C969" s="4" t="s">
        <v>4877</v>
      </c>
      <c r="D969" s="4" t="s">
        <v>5947</v>
      </c>
      <c r="E969" s="16">
        <v>1966</v>
      </c>
      <c r="F969" s="10" t="s">
        <v>6172</v>
      </c>
      <c r="G969" s="7" t="s">
        <v>4298</v>
      </c>
      <c r="H969" s="7" t="s">
        <v>11</v>
      </c>
      <c r="I969" s="7" t="s">
        <v>1500</v>
      </c>
      <c r="J969" s="4">
        <v>0</v>
      </c>
      <c r="K969" s="4">
        <v>0</v>
      </c>
      <c r="L969" s="10" t="s">
        <v>6172</v>
      </c>
      <c r="M969" s="7" t="s">
        <v>1640</v>
      </c>
      <c r="N969" s="7" t="s">
        <v>4299</v>
      </c>
      <c r="O969" s="10" t="s">
        <v>6172</v>
      </c>
      <c r="P969" s="7" t="s">
        <v>1642</v>
      </c>
      <c r="Q969" s="10" t="s">
        <v>6172</v>
      </c>
      <c r="R969" s="10" t="s">
        <v>6172</v>
      </c>
      <c r="S969" s="10" t="s">
        <v>6172</v>
      </c>
      <c r="T969" s="10" t="s">
        <v>6172</v>
      </c>
      <c r="U969" s="10" t="s">
        <v>6172</v>
      </c>
      <c r="V969" s="10" t="s">
        <v>6172</v>
      </c>
    </row>
    <row r="970" spans="2:22" ht="38.25" x14ac:dyDescent="0.2">
      <c r="B970" s="7">
        <v>6770</v>
      </c>
      <c r="C970" s="4" t="s">
        <v>4877</v>
      </c>
      <c r="D970" s="4" t="s">
        <v>5947</v>
      </c>
      <c r="E970" s="16">
        <v>1966</v>
      </c>
      <c r="F970" s="10" t="s">
        <v>6172</v>
      </c>
      <c r="G970" s="7" t="s">
        <v>4296</v>
      </c>
      <c r="H970" s="7" t="s">
        <v>11</v>
      </c>
      <c r="I970" s="7" t="s">
        <v>1493</v>
      </c>
      <c r="J970" s="4">
        <v>0</v>
      </c>
      <c r="K970" s="4">
        <v>1</v>
      </c>
      <c r="L970" s="10" t="s">
        <v>6172</v>
      </c>
      <c r="M970" s="7" t="s">
        <v>1839</v>
      </c>
      <c r="N970" s="7" t="s">
        <v>4300</v>
      </c>
      <c r="O970" s="10" t="s">
        <v>6172</v>
      </c>
      <c r="P970" s="7" t="s">
        <v>1549</v>
      </c>
      <c r="Q970" s="10" t="s">
        <v>6172</v>
      </c>
      <c r="R970" s="10" t="s">
        <v>6172</v>
      </c>
      <c r="S970" s="10" t="s">
        <v>6172</v>
      </c>
      <c r="T970" s="10" t="s">
        <v>6172</v>
      </c>
      <c r="U970" s="10" t="s">
        <v>6172</v>
      </c>
      <c r="V970" s="10" t="s">
        <v>6172</v>
      </c>
    </row>
    <row r="971" spans="2:22" ht="38.25" x14ac:dyDescent="0.2">
      <c r="B971" s="7">
        <v>6796</v>
      </c>
      <c r="C971" s="4" t="s">
        <v>4877</v>
      </c>
      <c r="D971" s="4" t="s">
        <v>5947</v>
      </c>
      <c r="E971" s="16">
        <v>1966</v>
      </c>
      <c r="F971" s="10" t="s">
        <v>6172</v>
      </c>
      <c r="G971" s="7" t="s">
        <v>5649</v>
      </c>
      <c r="H971" s="7" t="s">
        <v>11</v>
      </c>
      <c r="I971" s="7" t="s">
        <v>1493</v>
      </c>
      <c r="J971" s="4">
        <v>0</v>
      </c>
      <c r="K971" s="4">
        <v>1</v>
      </c>
      <c r="L971" s="10" t="s">
        <v>6172</v>
      </c>
      <c r="M971" s="7" t="s">
        <v>4301</v>
      </c>
      <c r="N971" s="7" t="s">
        <v>4302</v>
      </c>
      <c r="O971" s="10" t="s">
        <v>6172</v>
      </c>
      <c r="P971" s="7" t="s">
        <v>1488</v>
      </c>
      <c r="Q971" s="10" t="s">
        <v>6172</v>
      </c>
      <c r="R971" s="10" t="s">
        <v>6172</v>
      </c>
      <c r="S971" s="10" t="s">
        <v>6172</v>
      </c>
      <c r="T971" s="10" t="s">
        <v>6172</v>
      </c>
      <c r="U971" s="10" t="s">
        <v>6172</v>
      </c>
      <c r="V971" s="10" t="s">
        <v>6172</v>
      </c>
    </row>
    <row r="972" spans="2:22" ht="76.5" x14ac:dyDescent="0.2">
      <c r="B972" s="7">
        <v>5531</v>
      </c>
      <c r="C972" s="4" t="s">
        <v>4871</v>
      </c>
      <c r="D972" s="4" t="s">
        <v>5947</v>
      </c>
      <c r="E972" s="16">
        <v>1967</v>
      </c>
      <c r="F972" s="10" t="s">
        <v>6172</v>
      </c>
      <c r="G972" s="4" t="s">
        <v>5259</v>
      </c>
      <c r="H972" s="6" t="s">
        <v>432</v>
      </c>
      <c r="I972" s="7" t="s">
        <v>1489</v>
      </c>
      <c r="J972" s="4">
        <v>1</v>
      </c>
      <c r="K972" s="4">
        <v>0</v>
      </c>
      <c r="L972" s="10" t="s">
        <v>6172</v>
      </c>
      <c r="M972" s="7" t="s">
        <v>1556</v>
      </c>
      <c r="N972" s="7" t="s">
        <v>1557</v>
      </c>
      <c r="O972" s="7" t="s">
        <v>5999</v>
      </c>
      <c r="P972" s="7" t="s">
        <v>6019</v>
      </c>
      <c r="Q972" s="7" t="s">
        <v>6027</v>
      </c>
      <c r="R972" s="7" t="s">
        <v>6028</v>
      </c>
      <c r="S972" s="7" t="s">
        <v>6029</v>
      </c>
      <c r="T972" s="7" t="s">
        <v>6030</v>
      </c>
      <c r="U972" s="7" t="s">
        <v>6029</v>
      </c>
      <c r="V972" s="10" t="s">
        <v>6172</v>
      </c>
    </row>
    <row r="973" spans="2:22" ht="25.5" x14ac:dyDescent="0.2">
      <c r="B973" s="5">
        <v>565</v>
      </c>
      <c r="C973" s="4" t="s">
        <v>4870</v>
      </c>
      <c r="D973" s="4" t="s">
        <v>5947</v>
      </c>
      <c r="E973" s="15">
        <v>1967</v>
      </c>
      <c r="F973" s="10" t="s">
        <v>6172</v>
      </c>
      <c r="G973" s="4" t="s">
        <v>5212</v>
      </c>
      <c r="H973" s="6" t="s">
        <v>432</v>
      </c>
      <c r="I973" s="6" t="s">
        <v>3432</v>
      </c>
      <c r="J973" s="4">
        <v>4</v>
      </c>
      <c r="K973" s="4">
        <v>2</v>
      </c>
      <c r="L973" s="10" t="s">
        <v>6172</v>
      </c>
      <c r="M973" s="5" t="s">
        <v>1490</v>
      </c>
      <c r="N973" s="6" t="s">
        <v>3433</v>
      </c>
      <c r="O973" s="10" t="s">
        <v>6172</v>
      </c>
      <c r="P973" s="5" t="s">
        <v>460</v>
      </c>
      <c r="Q973" s="10" t="s">
        <v>6172</v>
      </c>
      <c r="R973" s="10" t="s">
        <v>6172</v>
      </c>
      <c r="S973" s="10" t="s">
        <v>6172</v>
      </c>
      <c r="T973" s="10" t="s">
        <v>6172</v>
      </c>
      <c r="U973" s="10" t="s">
        <v>6172</v>
      </c>
      <c r="V973" s="10" t="s">
        <v>6172</v>
      </c>
    </row>
    <row r="974" spans="2:22" ht="51" x14ac:dyDescent="0.2">
      <c r="B974" s="5">
        <v>5565</v>
      </c>
      <c r="C974" s="4" t="s">
        <v>4870</v>
      </c>
      <c r="D974" s="4" t="s">
        <v>5947</v>
      </c>
      <c r="E974" s="15">
        <v>1967</v>
      </c>
      <c r="F974" s="10" t="s">
        <v>6172</v>
      </c>
      <c r="G974" s="4" t="s">
        <v>4251</v>
      </c>
      <c r="H974" s="6" t="s">
        <v>432</v>
      </c>
      <c r="I974" s="6" t="s">
        <v>3708</v>
      </c>
      <c r="J974" s="4">
        <v>11</v>
      </c>
      <c r="K974" s="4">
        <v>15</v>
      </c>
      <c r="L974" s="10" t="s">
        <v>6172</v>
      </c>
      <c r="M974" s="5" t="s">
        <v>2106</v>
      </c>
      <c r="N974" s="6" t="s">
        <v>3709</v>
      </c>
      <c r="O974" s="10" t="s">
        <v>6172</v>
      </c>
      <c r="P974" s="5" t="s">
        <v>1518</v>
      </c>
      <c r="Q974" s="10" t="s">
        <v>6172</v>
      </c>
      <c r="R974" s="10" t="s">
        <v>6172</v>
      </c>
      <c r="S974" s="10" t="s">
        <v>6172</v>
      </c>
      <c r="T974" s="10" t="s">
        <v>6172</v>
      </c>
      <c r="U974" s="10" t="s">
        <v>6172</v>
      </c>
      <c r="V974" s="10" t="s">
        <v>6172</v>
      </c>
    </row>
    <row r="975" spans="2:22" ht="38.25" x14ac:dyDescent="0.2">
      <c r="B975" s="6">
        <v>6820</v>
      </c>
      <c r="C975" s="4" t="s">
        <v>4880</v>
      </c>
      <c r="D975" s="4" t="s">
        <v>5947</v>
      </c>
      <c r="E975" s="13">
        <v>1966</v>
      </c>
      <c r="F975" s="10" t="s">
        <v>6172</v>
      </c>
      <c r="G975" s="4" t="s">
        <v>4985</v>
      </c>
      <c r="H975" s="6" t="s">
        <v>11</v>
      </c>
      <c r="I975" s="6" t="s">
        <v>1500</v>
      </c>
      <c r="J975" s="4">
        <v>0</v>
      </c>
      <c r="K975" s="4">
        <v>0</v>
      </c>
      <c r="L975" s="10" t="s">
        <v>6172</v>
      </c>
      <c r="M975" s="6" t="s">
        <v>2137</v>
      </c>
      <c r="N975" s="6" t="s">
        <v>2784</v>
      </c>
      <c r="O975" s="10" t="s">
        <v>6172</v>
      </c>
      <c r="P975" s="6" t="s">
        <v>2759</v>
      </c>
      <c r="Q975" s="10" t="s">
        <v>6172</v>
      </c>
      <c r="R975" s="10" t="s">
        <v>6172</v>
      </c>
      <c r="S975" s="10" t="s">
        <v>6172</v>
      </c>
      <c r="T975" s="10" t="s">
        <v>6172</v>
      </c>
      <c r="U975" s="10" t="s">
        <v>6172</v>
      </c>
      <c r="V975" s="10" t="s">
        <v>6172</v>
      </c>
    </row>
    <row r="976" spans="2:22" ht="51" x14ac:dyDescent="0.2">
      <c r="B976" s="7">
        <v>5527</v>
      </c>
      <c r="C976" s="4" t="s">
        <v>4876</v>
      </c>
      <c r="D976" s="4" t="s">
        <v>5947</v>
      </c>
      <c r="E976" s="16">
        <v>1967</v>
      </c>
      <c r="F976" s="10" t="s">
        <v>6172</v>
      </c>
      <c r="G976" s="4" t="s">
        <v>5256</v>
      </c>
      <c r="H976" s="6" t="s">
        <v>432</v>
      </c>
      <c r="I976" s="7" t="s">
        <v>1500</v>
      </c>
      <c r="J976" s="4">
        <v>0</v>
      </c>
      <c r="K976" s="4">
        <v>0</v>
      </c>
      <c r="L976" s="10" t="s">
        <v>6172</v>
      </c>
      <c r="M976" s="7" t="s">
        <v>1571</v>
      </c>
      <c r="N976" s="7" t="s">
        <v>1731</v>
      </c>
      <c r="O976" s="10" t="s">
        <v>6172</v>
      </c>
      <c r="P976" s="7" t="s">
        <v>1518</v>
      </c>
      <c r="Q976" s="10" t="s">
        <v>6172</v>
      </c>
      <c r="R976" s="10" t="s">
        <v>6172</v>
      </c>
      <c r="S976" s="10" t="s">
        <v>6172</v>
      </c>
      <c r="T976" s="10" t="s">
        <v>6172</v>
      </c>
      <c r="U976" s="10" t="s">
        <v>6172</v>
      </c>
      <c r="V976" s="10" t="s">
        <v>6172</v>
      </c>
    </row>
    <row r="977" spans="2:22" ht="51" x14ac:dyDescent="0.2">
      <c r="B977" s="6">
        <v>5529</v>
      </c>
      <c r="C977" s="4" t="s">
        <v>4878</v>
      </c>
      <c r="D977" s="4" t="s">
        <v>5947</v>
      </c>
      <c r="E977" s="13">
        <v>1967</v>
      </c>
      <c r="F977" s="10" t="s">
        <v>6172</v>
      </c>
      <c r="G977" s="4" t="s">
        <v>5292</v>
      </c>
      <c r="H977" s="6" t="s">
        <v>432</v>
      </c>
      <c r="I977" s="6" t="s">
        <v>2118</v>
      </c>
      <c r="J977" s="4">
        <v>1</v>
      </c>
      <c r="K977" s="4">
        <v>15</v>
      </c>
      <c r="L977" s="10" t="s">
        <v>6172</v>
      </c>
      <c r="M977" s="6" t="s">
        <v>2119</v>
      </c>
      <c r="N977" s="6" t="s">
        <v>2120</v>
      </c>
      <c r="O977" s="10" t="s">
        <v>6172</v>
      </c>
      <c r="P977" s="6" t="s">
        <v>1525</v>
      </c>
      <c r="Q977" s="10" t="s">
        <v>6172</v>
      </c>
      <c r="R977" s="10" t="s">
        <v>6172</v>
      </c>
      <c r="S977" s="10" t="s">
        <v>6172</v>
      </c>
      <c r="T977" s="10" t="s">
        <v>6172</v>
      </c>
      <c r="U977" s="10" t="s">
        <v>6172</v>
      </c>
      <c r="V977" s="10" t="s">
        <v>6172</v>
      </c>
    </row>
    <row r="978" spans="2:22" ht="51" x14ac:dyDescent="0.2">
      <c r="B978" s="6">
        <v>542</v>
      </c>
      <c r="C978" s="4" t="s">
        <v>4882</v>
      </c>
      <c r="D978" s="4" t="s">
        <v>5947</v>
      </c>
      <c r="E978" s="13">
        <v>1967</v>
      </c>
      <c r="F978" s="10" t="s">
        <v>6172</v>
      </c>
      <c r="G978" s="10" t="s">
        <v>6172</v>
      </c>
      <c r="H978" s="6" t="s">
        <v>432</v>
      </c>
      <c r="I978" s="6" t="s">
        <v>1553</v>
      </c>
      <c r="J978" s="4">
        <v>2</v>
      </c>
      <c r="K978" s="4">
        <v>0</v>
      </c>
      <c r="L978" s="10" t="s">
        <v>6172</v>
      </c>
      <c r="M978" s="6" t="s">
        <v>2668</v>
      </c>
      <c r="N978" s="6" t="s">
        <v>2885</v>
      </c>
      <c r="O978" s="10" t="s">
        <v>6172</v>
      </c>
      <c r="P978" s="6" t="s">
        <v>1669</v>
      </c>
      <c r="Q978" s="10" t="s">
        <v>6172</v>
      </c>
      <c r="R978" s="10" t="s">
        <v>6172</v>
      </c>
      <c r="S978" s="10" t="s">
        <v>6172</v>
      </c>
      <c r="T978" s="10" t="s">
        <v>6172</v>
      </c>
      <c r="U978" s="10" t="s">
        <v>6172</v>
      </c>
      <c r="V978" s="10" t="s">
        <v>6172</v>
      </c>
    </row>
    <row r="979" spans="2:22" ht="51" x14ac:dyDescent="0.2">
      <c r="B979" s="5">
        <v>5539</v>
      </c>
      <c r="C979" s="4" t="s">
        <v>4885</v>
      </c>
      <c r="D979" s="4" t="s">
        <v>5947</v>
      </c>
      <c r="E979" s="15">
        <v>1967</v>
      </c>
      <c r="F979" s="10" t="s">
        <v>6172</v>
      </c>
      <c r="G979" s="4" t="s">
        <v>5340</v>
      </c>
      <c r="H979" s="6" t="s">
        <v>432</v>
      </c>
      <c r="I979" s="6" t="s">
        <v>1500</v>
      </c>
      <c r="J979" s="4">
        <v>0</v>
      </c>
      <c r="K979" s="4">
        <v>0</v>
      </c>
      <c r="L979" s="10" t="s">
        <v>6172</v>
      </c>
      <c r="M979" s="10" t="s">
        <v>6172</v>
      </c>
      <c r="N979" s="6" t="s">
        <v>3181</v>
      </c>
      <c r="O979" s="10" t="s">
        <v>6172</v>
      </c>
      <c r="P979" s="5" t="s">
        <v>460</v>
      </c>
      <c r="Q979" s="10" t="s">
        <v>6172</v>
      </c>
      <c r="R979" s="10" t="s">
        <v>6172</v>
      </c>
      <c r="S979" s="10" t="s">
        <v>6172</v>
      </c>
      <c r="T979" s="10" t="s">
        <v>6172</v>
      </c>
      <c r="U979" s="10" t="s">
        <v>6172</v>
      </c>
      <c r="V979" s="10" t="s">
        <v>6172</v>
      </c>
    </row>
    <row r="980" spans="2:22" ht="38.25" x14ac:dyDescent="0.2">
      <c r="B980" s="5">
        <v>6714</v>
      </c>
      <c r="C980" s="4" t="s">
        <v>4870</v>
      </c>
      <c r="D980" s="4" t="s">
        <v>5947</v>
      </c>
      <c r="E980" s="15">
        <v>1967</v>
      </c>
      <c r="F980" s="10" t="s">
        <v>6172</v>
      </c>
      <c r="G980" s="4" t="s">
        <v>4985</v>
      </c>
      <c r="H980" s="6" t="s">
        <v>11</v>
      </c>
      <c r="I980" s="6" t="s">
        <v>1511</v>
      </c>
      <c r="J980" s="4">
        <v>0</v>
      </c>
      <c r="K980" s="4">
        <v>2</v>
      </c>
      <c r="L980" s="10" t="s">
        <v>6172</v>
      </c>
      <c r="M980" s="5" t="s">
        <v>1628</v>
      </c>
      <c r="N980" s="6" t="s">
        <v>3727</v>
      </c>
      <c r="O980" s="10" t="s">
        <v>6172</v>
      </c>
      <c r="P980" s="5" t="s">
        <v>1753</v>
      </c>
      <c r="Q980" s="10" t="s">
        <v>6172</v>
      </c>
      <c r="R980" s="10" t="s">
        <v>6172</v>
      </c>
      <c r="S980" s="10" t="s">
        <v>6172</v>
      </c>
      <c r="T980" s="10" t="s">
        <v>6172</v>
      </c>
      <c r="U980" s="10" t="s">
        <v>6172</v>
      </c>
      <c r="V980" s="10" t="s">
        <v>6172</v>
      </c>
    </row>
    <row r="981" spans="2:22" ht="38.25" x14ac:dyDescent="0.2">
      <c r="B981" s="7">
        <v>6433</v>
      </c>
      <c r="C981" s="4" t="s">
        <v>4871</v>
      </c>
      <c r="D981" s="4" t="s">
        <v>5947</v>
      </c>
      <c r="E981" s="16">
        <v>1999</v>
      </c>
      <c r="F981" s="10" t="s">
        <v>6172</v>
      </c>
      <c r="G981" s="10" t="s">
        <v>6172</v>
      </c>
      <c r="H981" s="6" t="s">
        <v>18</v>
      </c>
      <c r="I981" s="7" t="s">
        <v>1493</v>
      </c>
      <c r="J981" s="4">
        <v>0</v>
      </c>
      <c r="K981" s="4">
        <v>1</v>
      </c>
      <c r="L981" s="10" t="s">
        <v>6172</v>
      </c>
      <c r="M981" s="7" t="s">
        <v>1569</v>
      </c>
      <c r="N981" s="7" t="s">
        <v>1570</v>
      </c>
      <c r="O981" s="7" t="s">
        <v>25</v>
      </c>
      <c r="P981" s="7" t="s">
        <v>1492</v>
      </c>
      <c r="Q981" s="7" t="s">
        <v>6034</v>
      </c>
      <c r="R981" s="7" t="s">
        <v>6035</v>
      </c>
      <c r="S981" s="10" t="s">
        <v>6172</v>
      </c>
      <c r="T981" s="7" t="s">
        <v>6036</v>
      </c>
      <c r="U981" s="10" t="s">
        <v>6172</v>
      </c>
      <c r="V981" s="10" t="s">
        <v>6172</v>
      </c>
    </row>
    <row r="982" spans="2:22" ht="38.25" x14ac:dyDescent="0.2">
      <c r="B982" s="7">
        <v>6731</v>
      </c>
      <c r="C982" s="4" t="s">
        <v>4872</v>
      </c>
      <c r="D982" s="4" t="s">
        <v>5947</v>
      </c>
      <c r="E982" s="16">
        <v>1967</v>
      </c>
      <c r="F982" s="10" t="s">
        <v>6172</v>
      </c>
      <c r="G982" s="4" t="s">
        <v>4985</v>
      </c>
      <c r="H982" s="6" t="s">
        <v>11</v>
      </c>
      <c r="I982" s="7" t="s">
        <v>1493</v>
      </c>
      <c r="J982" s="4">
        <v>0</v>
      </c>
      <c r="K982" s="4">
        <v>1</v>
      </c>
      <c r="L982" s="10" t="s">
        <v>6172</v>
      </c>
      <c r="M982" s="7" t="s">
        <v>1544</v>
      </c>
      <c r="N982" s="7" t="s">
        <v>1681</v>
      </c>
      <c r="O982" s="7" t="s">
        <v>4817</v>
      </c>
      <c r="P982" s="7" t="s">
        <v>1682</v>
      </c>
      <c r="Q982" s="7" t="s">
        <v>4818</v>
      </c>
      <c r="R982" s="10" t="s">
        <v>6172</v>
      </c>
      <c r="S982" s="10" t="s">
        <v>6172</v>
      </c>
      <c r="T982" s="7" t="s">
        <v>4819</v>
      </c>
      <c r="U982" s="7" t="s">
        <v>4820</v>
      </c>
      <c r="V982" s="10" t="s">
        <v>6172</v>
      </c>
    </row>
    <row r="983" spans="2:22" ht="38.25" x14ac:dyDescent="0.2">
      <c r="B983" s="7">
        <v>416</v>
      </c>
      <c r="C983" s="4" t="s">
        <v>4875</v>
      </c>
      <c r="D983" s="4" t="s">
        <v>5947</v>
      </c>
      <c r="E983" s="16">
        <v>1967</v>
      </c>
      <c r="F983" s="10" t="s">
        <v>6172</v>
      </c>
      <c r="G983" s="7" t="s">
        <v>5782</v>
      </c>
      <c r="H983" s="7" t="s">
        <v>435</v>
      </c>
      <c r="I983" s="7" t="s">
        <v>1489</v>
      </c>
      <c r="J983" s="4">
        <v>1</v>
      </c>
      <c r="K983" s="4">
        <v>0</v>
      </c>
      <c r="L983" s="10" t="s">
        <v>6172</v>
      </c>
      <c r="M983" s="7" t="s">
        <v>1827</v>
      </c>
      <c r="N983" s="7" t="s">
        <v>3903</v>
      </c>
      <c r="O983" s="10" t="s">
        <v>6172</v>
      </c>
      <c r="P983" s="7" t="s">
        <v>460</v>
      </c>
      <c r="Q983" s="10" t="s">
        <v>6172</v>
      </c>
      <c r="R983" s="10" t="s">
        <v>6172</v>
      </c>
      <c r="S983" s="10" t="s">
        <v>6172</v>
      </c>
      <c r="T983" s="10" t="s">
        <v>6172</v>
      </c>
      <c r="U983" s="10" t="s">
        <v>6172</v>
      </c>
      <c r="V983" s="10" t="s">
        <v>6172</v>
      </c>
    </row>
    <row r="984" spans="2:22" ht="51" x14ac:dyDescent="0.2">
      <c r="B984" s="7">
        <v>3585</v>
      </c>
      <c r="C984" s="4" t="s">
        <v>4875</v>
      </c>
      <c r="D984" s="4" t="s">
        <v>5947</v>
      </c>
      <c r="E984" s="16">
        <v>1967</v>
      </c>
      <c r="F984" s="10" t="s">
        <v>6172</v>
      </c>
      <c r="G984" s="4" t="s">
        <v>4987</v>
      </c>
      <c r="H984" s="6" t="s">
        <v>11</v>
      </c>
      <c r="I984" s="7" t="s">
        <v>1493</v>
      </c>
      <c r="J984" s="4">
        <v>0</v>
      </c>
      <c r="K984" s="4">
        <v>1</v>
      </c>
      <c r="L984" s="10" t="s">
        <v>6172</v>
      </c>
      <c r="M984" s="7" t="s">
        <v>1623</v>
      </c>
      <c r="N984" s="7" t="s">
        <v>3943</v>
      </c>
      <c r="O984" s="10" t="s">
        <v>6172</v>
      </c>
      <c r="P984" s="7" t="s">
        <v>2182</v>
      </c>
      <c r="Q984" s="10" t="s">
        <v>6172</v>
      </c>
      <c r="R984" s="10" t="s">
        <v>6172</v>
      </c>
      <c r="S984" s="10" t="s">
        <v>6172</v>
      </c>
      <c r="T984" s="10" t="s">
        <v>6172</v>
      </c>
      <c r="U984" s="10" t="s">
        <v>6172</v>
      </c>
      <c r="V984" s="10" t="s">
        <v>6172</v>
      </c>
    </row>
    <row r="985" spans="2:22" ht="89.25" x14ac:dyDescent="0.2">
      <c r="B985" s="7">
        <v>5540</v>
      </c>
      <c r="C985" s="4" t="s">
        <v>4871</v>
      </c>
      <c r="D985" s="4" t="s">
        <v>5947</v>
      </c>
      <c r="E985" s="16">
        <v>1968</v>
      </c>
      <c r="F985" s="10" t="s">
        <v>6172</v>
      </c>
      <c r="G985" s="4" t="s">
        <v>4251</v>
      </c>
      <c r="H985" s="6" t="s">
        <v>432</v>
      </c>
      <c r="I985" s="7" t="s">
        <v>1489</v>
      </c>
      <c r="J985" s="4">
        <v>1</v>
      </c>
      <c r="K985" s="4">
        <v>0</v>
      </c>
      <c r="L985" s="10" t="s">
        <v>6172</v>
      </c>
      <c r="M985" s="7" t="s">
        <v>1550</v>
      </c>
      <c r="N985" s="7" t="s">
        <v>1558</v>
      </c>
      <c r="O985" s="7" t="s">
        <v>25</v>
      </c>
      <c r="P985" s="7" t="s">
        <v>1492</v>
      </c>
      <c r="Q985" s="7" t="s">
        <v>25</v>
      </c>
      <c r="R985" s="7" t="s">
        <v>6031</v>
      </c>
      <c r="S985" s="10" t="s">
        <v>6172</v>
      </c>
      <c r="T985" s="10" t="s">
        <v>6172</v>
      </c>
      <c r="U985" s="7" t="s">
        <v>6032</v>
      </c>
      <c r="V985" s="10" t="s">
        <v>6172</v>
      </c>
    </row>
    <row r="986" spans="2:22" ht="51" x14ac:dyDescent="0.2">
      <c r="B986" s="7">
        <v>425</v>
      </c>
      <c r="C986" s="4" t="s">
        <v>4877</v>
      </c>
      <c r="D986" s="4" t="s">
        <v>5947</v>
      </c>
      <c r="E986" s="16">
        <v>1967</v>
      </c>
      <c r="F986" s="10" t="s">
        <v>6172</v>
      </c>
      <c r="G986" s="7" t="s">
        <v>5637</v>
      </c>
      <c r="H986" s="7" t="s">
        <v>11</v>
      </c>
      <c r="I986" s="7" t="s">
        <v>1511</v>
      </c>
      <c r="J986" s="4">
        <v>0</v>
      </c>
      <c r="K986" s="4">
        <v>2</v>
      </c>
      <c r="L986" s="10" t="s">
        <v>6172</v>
      </c>
      <c r="M986" s="7" t="s">
        <v>4106</v>
      </c>
      <c r="N986" s="7" t="s">
        <v>4107</v>
      </c>
      <c r="O986" s="10" t="s">
        <v>6172</v>
      </c>
      <c r="P986" s="7" t="s">
        <v>460</v>
      </c>
      <c r="Q986" s="10" t="s">
        <v>6172</v>
      </c>
      <c r="R986" s="10" t="s">
        <v>6172</v>
      </c>
      <c r="S986" s="10" t="s">
        <v>6172</v>
      </c>
      <c r="T986" s="10" t="s">
        <v>6172</v>
      </c>
      <c r="U986" s="10" t="s">
        <v>6172</v>
      </c>
      <c r="V986" s="10" t="s">
        <v>6172</v>
      </c>
    </row>
    <row r="987" spans="2:22" ht="51" x14ac:dyDescent="0.2">
      <c r="B987" s="7">
        <v>5533</v>
      </c>
      <c r="C987" s="4" t="s">
        <v>4877</v>
      </c>
      <c r="D987" s="4" t="s">
        <v>5947</v>
      </c>
      <c r="E987" s="16">
        <v>1968</v>
      </c>
      <c r="F987" s="10" t="s">
        <v>6172</v>
      </c>
      <c r="G987" s="7" t="s">
        <v>4288</v>
      </c>
      <c r="H987" s="7" t="s">
        <v>432</v>
      </c>
      <c r="I987" s="7" t="s">
        <v>2429</v>
      </c>
      <c r="J987" s="4">
        <v>1</v>
      </c>
      <c r="K987" s="4">
        <v>12</v>
      </c>
      <c r="L987" s="10" t="s">
        <v>6172</v>
      </c>
      <c r="M987" s="7" t="s">
        <v>1556</v>
      </c>
      <c r="N987" s="7" t="s">
        <v>4289</v>
      </c>
      <c r="O987" s="10" t="s">
        <v>6172</v>
      </c>
      <c r="P987" s="7" t="s">
        <v>1499</v>
      </c>
      <c r="Q987" s="10" t="s">
        <v>6172</v>
      </c>
      <c r="R987" s="10" t="s">
        <v>6172</v>
      </c>
      <c r="S987" s="10" t="s">
        <v>6172</v>
      </c>
      <c r="T987" s="10" t="s">
        <v>6172</v>
      </c>
      <c r="U987" s="10" t="s">
        <v>6172</v>
      </c>
      <c r="V987" s="10" t="s">
        <v>6172</v>
      </c>
    </row>
    <row r="988" spans="2:22" ht="51" x14ac:dyDescent="0.2">
      <c r="B988" s="6">
        <v>6710</v>
      </c>
      <c r="C988" s="4" t="s">
        <v>4878</v>
      </c>
      <c r="D988" s="4" t="s">
        <v>5947</v>
      </c>
      <c r="E988" s="13">
        <v>1967</v>
      </c>
      <c r="F988" s="10" t="s">
        <v>6172</v>
      </c>
      <c r="G988" s="4" t="s">
        <v>4985</v>
      </c>
      <c r="H988" s="6" t="s">
        <v>11</v>
      </c>
      <c r="I988" s="6" t="s">
        <v>1500</v>
      </c>
      <c r="J988" s="4">
        <v>0</v>
      </c>
      <c r="K988" s="4">
        <v>0</v>
      </c>
      <c r="L988" s="10" t="s">
        <v>6172</v>
      </c>
      <c r="M988" s="6" t="s">
        <v>2174</v>
      </c>
      <c r="N988" s="6" t="s">
        <v>2175</v>
      </c>
      <c r="O988" s="10" t="s">
        <v>6172</v>
      </c>
      <c r="P988" s="6" t="s">
        <v>1510</v>
      </c>
      <c r="Q988" s="10" t="s">
        <v>6172</v>
      </c>
      <c r="R988" s="10" t="s">
        <v>6172</v>
      </c>
      <c r="S988" s="10" t="s">
        <v>6172</v>
      </c>
      <c r="T988" s="10" t="s">
        <v>6172</v>
      </c>
      <c r="U988" s="10" t="s">
        <v>6172</v>
      </c>
      <c r="V988" s="10" t="s">
        <v>6172</v>
      </c>
    </row>
    <row r="989" spans="2:22" ht="38.25" x14ac:dyDescent="0.2">
      <c r="B989" s="6">
        <v>6711</v>
      </c>
      <c r="C989" s="4" t="s">
        <v>4878</v>
      </c>
      <c r="D989" s="4" t="s">
        <v>5947</v>
      </c>
      <c r="E989" s="13">
        <v>1967</v>
      </c>
      <c r="F989" s="10" t="s">
        <v>6172</v>
      </c>
      <c r="G989" s="4" t="s">
        <v>4985</v>
      </c>
      <c r="H989" s="6" t="s">
        <v>11</v>
      </c>
      <c r="I989" s="6" t="s">
        <v>1493</v>
      </c>
      <c r="J989" s="4">
        <v>0</v>
      </c>
      <c r="K989" s="4">
        <v>1</v>
      </c>
      <c r="L989" s="10" t="s">
        <v>6172</v>
      </c>
      <c r="M989" s="6" t="s">
        <v>2174</v>
      </c>
      <c r="N989" s="6" t="s">
        <v>2176</v>
      </c>
      <c r="O989" s="10" t="s">
        <v>6172</v>
      </c>
      <c r="P989" s="6" t="s">
        <v>1488</v>
      </c>
      <c r="Q989" s="10" t="s">
        <v>6172</v>
      </c>
      <c r="R989" s="10" t="s">
        <v>6172</v>
      </c>
      <c r="S989" s="10" t="s">
        <v>6172</v>
      </c>
      <c r="T989" s="10" t="s">
        <v>6172</v>
      </c>
      <c r="U989" s="10" t="s">
        <v>6172</v>
      </c>
      <c r="V989" s="10" t="s">
        <v>6172</v>
      </c>
    </row>
    <row r="990" spans="2:22" ht="38.25" x14ac:dyDescent="0.2">
      <c r="B990" s="6">
        <v>5547</v>
      </c>
      <c r="C990" s="4" t="s">
        <v>4878</v>
      </c>
      <c r="D990" s="4" t="s">
        <v>5947</v>
      </c>
      <c r="E990" s="13">
        <v>1968</v>
      </c>
      <c r="F990" s="10" t="s">
        <v>6172</v>
      </c>
      <c r="G990" s="4" t="s">
        <v>5292</v>
      </c>
      <c r="H990" s="6" t="s">
        <v>432</v>
      </c>
      <c r="I990" s="6" t="s">
        <v>1500</v>
      </c>
      <c r="J990" s="4">
        <v>0</v>
      </c>
      <c r="K990" s="4">
        <v>0</v>
      </c>
      <c r="L990" s="10" t="s">
        <v>6172</v>
      </c>
      <c r="M990" s="6" t="s">
        <v>2014</v>
      </c>
      <c r="N990" s="6" t="s">
        <v>2124</v>
      </c>
      <c r="O990" s="10" t="s">
        <v>6172</v>
      </c>
      <c r="P990" s="6" t="s">
        <v>1488</v>
      </c>
      <c r="Q990" s="10" t="s">
        <v>6172</v>
      </c>
      <c r="R990" s="10" t="s">
        <v>6172</v>
      </c>
      <c r="S990" s="10" t="s">
        <v>6172</v>
      </c>
      <c r="T990" s="10" t="s">
        <v>6172</v>
      </c>
      <c r="U990" s="10" t="s">
        <v>6172</v>
      </c>
      <c r="V990" s="10" t="s">
        <v>6172</v>
      </c>
    </row>
    <row r="991" spans="2:22" ht="51" x14ac:dyDescent="0.2">
      <c r="B991" s="7">
        <v>414</v>
      </c>
      <c r="C991" s="4" t="s">
        <v>4883</v>
      </c>
      <c r="D991" s="4" t="s">
        <v>5947</v>
      </c>
      <c r="E991" s="16">
        <v>1967</v>
      </c>
      <c r="F991" s="10" t="s">
        <v>6172</v>
      </c>
      <c r="G991" s="7" t="s">
        <v>5570</v>
      </c>
      <c r="H991" s="6" t="s">
        <v>18</v>
      </c>
      <c r="I991" s="7" t="s">
        <v>1493</v>
      </c>
      <c r="J991" s="4">
        <v>0</v>
      </c>
      <c r="K991" s="4">
        <v>1</v>
      </c>
      <c r="L991" s="10" t="s">
        <v>6172</v>
      </c>
      <c r="M991" s="7" t="s">
        <v>2663</v>
      </c>
      <c r="N991" s="7" t="s">
        <v>4576</v>
      </c>
      <c r="O991" s="10" t="s">
        <v>6172</v>
      </c>
      <c r="P991" s="7" t="s">
        <v>460</v>
      </c>
      <c r="Q991" s="10" t="s">
        <v>6172</v>
      </c>
      <c r="R991" s="10" t="s">
        <v>6172</v>
      </c>
      <c r="S991" s="10" t="s">
        <v>6172</v>
      </c>
      <c r="T991" s="10" t="s">
        <v>6172</v>
      </c>
      <c r="U991" s="10" t="s">
        <v>6172</v>
      </c>
      <c r="V991" s="10" t="s">
        <v>6172</v>
      </c>
    </row>
    <row r="992" spans="2:22" ht="51" x14ac:dyDescent="0.2">
      <c r="B992" s="7">
        <v>419</v>
      </c>
      <c r="C992" s="4" t="s">
        <v>4884</v>
      </c>
      <c r="D992" s="4" t="s">
        <v>5947</v>
      </c>
      <c r="E992" s="16">
        <v>1967</v>
      </c>
      <c r="F992" s="10" t="s">
        <v>6172</v>
      </c>
      <c r="G992" s="4" t="s">
        <v>4985</v>
      </c>
      <c r="H992" s="6" t="s">
        <v>11</v>
      </c>
      <c r="I992" s="7" t="s">
        <v>1500</v>
      </c>
      <c r="J992" s="4">
        <v>0</v>
      </c>
      <c r="K992" s="4">
        <v>0</v>
      </c>
      <c r="L992" s="10" t="s">
        <v>6172</v>
      </c>
      <c r="M992" s="7" t="s">
        <v>1604</v>
      </c>
      <c r="N992" s="7" t="s">
        <v>4615</v>
      </c>
      <c r="O992" s="10" t="s">
        <v>6172</v>
      </c>
      <c r="P992" s="7" t="s">
        <v>1708</v>
      </c>
      <c r="Q992" s="10" t="s">
        <v>6172</v>
      </c>
      <c r="R992" s="10" t="s">
        <v>6172</v>
      </c>
      <c r="S992" s="10" t="s">
        <v>6172</v>
      </c>
      <c r="T992" s="10" t="s">
        <v>6172</v>
      </c>
      <c r="U992" s="10" t="s">
        <v>6172</v>
      </c>
      <c r="V992" s="10" t="s">
        <v>6172</v>
      </c>
    </row>
    <row r="993" spans="2:22" ht="51" x14ac:dyDescent="0.2">
      <c r="B993" s="7">
        <v>12410</v>
      </c>
      <c r="C993" s="4" t="s">
        <v>4884</v>
      </c>
      <c r="D993" s="4" t="s">
        <v>5947</v>
      </c>
      <c r="E993" s="16">
        <v>1967</v>
      </c>
      <c r="F993" s="10" t="s">
        <v>6172</v>
      </c>
      <c r="G993" s="7" t="s">
        <v>5818</v>
      </c>
      <c r="H993" s="6" t="s">
        <v>5415</v>
      </c>
      <c r="I993" s="7" t="s">
        <v>1489</v>
      </c>
      <c r="J993" s="4">
        <v>1</v>
      </c>
      <c r="K993" s="4">
        <v>0</v>
      </c>
      <c r="L993" s="10" t="s">
        <v>6172</v>
      </c>
      <c r="M993" s="7" t="s">
        <v>2006</v>
      </c>
      <c r="N993" s="7" t="s">
        <v>4719</v>
      </c>
      <c r="O993" s="10" t="s">
        <v>6172</v>
      </c>
      <c r="P993" s="7" t="s">
        <v>460</v>
      </c>
      <c r="Q993" s="10" t="s">
        <v>6172</v>
      </c>
      <c r="R993" s="10" t="s">
        <v>6172</v>
      </c>
      <c r="S993" s="10" t="s">
        <v>6172</v>
      </c>
      <c r="T993" s="10" t="s">
        <v>6172</v>
      </c>
      <c r="U993" s="10" t="s">
        <v>6172</v>
      </c>
      <c r="V993" s="10" t="s">
        <v>6172</v>
      </c>
    </row>
    <row r="994" spans="2:22" ht="38.25" x14ac:dyDescent="0.2">
      <c r="B994" s="6">
        <v>5967</v>
      </c>
      <c r="C994" s="4" t="s">
        <v>4878</v>
      </c>
      <c r="D994" s="4" t="s">
        <v>5947</v>
      </c>
      <c r="E994" s="13">
        <v>1968</v>
      </c>
      <c r="F994" s="10" t="s">
        <v>6172</v>
      </c>
      <c r="G994" s="10" t="s">
        <v>6172</v>
      </c>
      <c r="H994" s="6" t="s">
        <v>432</v>
      </c>
      <c r="I994" s="6" t="s">
        <v>1532</v>
      </c>
      <c r="J994" s="4">
        <v>1</v>
      </c>
      <c r="K994" s="4">
        <v>1</v>
      </c>
      <c r="L994" s="10" t="s">
        <v>6172</v>
      </c>
      <c r="M994" s="6" t="s">
        <v>1490</v>
      </c>
      <c r="N994" s="6" t="s">
        <v>2130</v>
      </c>
      <c r="O994" s="10" t="s">
        <v>6172</v>
      </c>
      <c r="P994" s="6" t="s">
        <v>460</v>
      </c>
      <c r="Q994" s="10" t="s">
        <v>6172</v>
      </c>
      <c r="R994" s="10" t="s">
        <v>6172</v>
      </c>
      <c r="S994" s="10" t="s">
        <v>6172</v>
      </c>
      <c r="T994" s="10" t="s">
        <v>6172</v>
      </c>
      <c r="U994" s="10" t="s">
        <v>6172</v>
      </c>
      <c r="V994" s="10" t="s">
        <v>6172</v>
      </c>
    </row>
    <row r="995" spans="2:22" ht="76.5" x14ac:dyDescent="0.2">
      <c r="B995" s="7">
        <v>6530</v>
      </c>
      <c r="C995" s="4" t="s">
        <v>4871</v>
      </c>
      <c r="D995" s="4" t="s">
        <v>5947</v>
      </c>
      <c r="E995" s="16">
        <v>1970</v>
      </c>
      <c r="F995" s="10" t="s">
        <v>6172</v>
      </c>
      <c r="G995" s="4" t="s">
        <v>4985</v>
      </c>
      <c r="H995" s="6" t="s">
        <v>11</v>
      </c>
      <c r="I995" s="7" t="s">
        <v>1493</v>
      </c>
      <c r="J995" s="4">
        <v>0</v>
      </c>
      <c r="K995" s="4">
        <v>1</v>
      </c>
      <c r="L995" s="10" t="s">
        <v>6172</v>
      </c>
      <c r="M995" s="7" t="s">
        <v>1571</v>
      </c>
      <c r="N995" s="7" t="s">
        <v>1572</v>
      </c>
      <c r="O995" s="7" t="s">
        <v>5999</v>
      </c>
      <c r="P995" s="7" t="s">
        <v>6037</v>
      </c>
      <c r="Q995" s="7" t="s">
        <v>6038</v>
      </c>
      <c r="R995" s="7" t="s">
        <v>6039</v>
      </c>
      <c r="S995" s="7" t="s">
        <v>6040</v>
      </c>
      <c r="T995" s="10" t="s">
        <v>6172</v>
      </c>
      <c r="U995" s="7" t="s">
        <v>6041</v>
      </c>
      <c r="V995" s="10" t="s">
        <v>6172</v>
      </c>
    </row>
    <row r="996" spans="2:22" ht="38.25" x14ac:dyDescent="0.2">
      <c r="B996" s="7">
        <v>6674</v>
      </c>
      <c r="C996" s="4" t="s">
        <v>4872</v>
      </c>
      <c r="D996" s="4" t="s">
        <v>5947</v>
      </c>
      <c r="E996" s="16">
        <v>1968</v>
      </c>
      <c r="F996" s="10" t="s">
        <v>6172</v>
      </c>
      <c r="G996" s="4" t="s">
        <v>4985</v>
      </c>
      <c r="H996" s="6" t="s">
        <v>11</v>
      </c>
      <c r="I996" s="7" t="s">
        <v>1500</v>
      </c>
      <c r="J996" s="4">
        <v>0</v>
      </c>
      <c r="K996" s="4">
        <v>0</v>
      </c>
      <c r="L996" s="10" t="s">
        <v>6172</v>
      </c>
      <c r="M996" s="7" t="s">
        <v>1544</v>
      </c>
      <c r="N996" s="7" t="s">
        <v>1680</v>
      </c>
      <c r="O996" s="7" t="s">
        <v>4814</v>
      </c>
      <c r="P996" s="7" t="s">
        <v>1669</v>
      </c>
      <c r="Q996" s="7" t="s">
        <v>4815</v>
      </c>
      <c r="R996" s="10" t="s">
        <v>6172</v>
      </c>
      <c r="S996" s="10" t="s">
        <v>6172</v>
      </c>
      <c r="T996" s="10" t="s">
        <v>6172</v>
      </c>
      <c r="U996" s="7" t="s">
        <v>4816</v>
      </c>
      <c r="V996" s="10" t="s">
        <v>6172</v>
      </c>
    </row>
    <row r="997" spans="2:22" ht="51" x14ac:dyDescent="0.2">
      <c r="B997" s="7">
        <v>385</v>
      </c>
      <c r="C997" s="4" t="s">
        <v>4877</v>
      </c>
      <c r="D997" s="4" t="s">
        <v>5947</v>
      </c>
      <c r="E997" s="16">
        <v>1968</v>
      </c>
      <c r="F997" s="10" t="s">
        <v>6172</v>
      </c>
      <c r="G997" s="7" t="s">
        <v>5637</v>
      </c>
      <c r="H997" s="7" t="s">
        <v>11</v>
      </c>
      <c r="I997" s="7" t="s">
        <v>1493</v>
      </c>
      <c r="J997" s="4">
        <v>0</v>
      </c>
      <c r="K997" s="4">
        <v>1</v>
      </c>
      <c r="L997" s="10" t="s">
        <v>6172</v>
      </c>
      <c r="M997" s="7" t="s">
        <v>4103</v>
      </c>
      <c r="N997" s="7" t="s">
        <v>4104</v>
      </c>
      <c r="O997" s="10" t="s">
        <v>6172</v>
      </c>
      <c r="P997" s="7" t="s">
        <v>460</v>
      </c>
      <c r="Q997" s="10" t="s">
        <v>6172</v>
      </c>
      <c r="R997" s="10" t="s">
        <v>6172</v>
      </c>
      <c r="S997" s="10" t="s">
        <v>6172</v>
      </c>
      <c r="T997" s="10" t="s">
        <v>6172</v>
      </c>
      <c r="U997" s="10" t="s">
        <v>6172</v>
      </c>
      <c r="V997" s="10" t="s">
        <v>6172</v>
      </c>
    </row>
    <row r="998" spans="2:22" ht="38.25" x14ac:dyDescent="0.2">
      <c r="B998" s="7">
        <v>386</v>
      </c>
      <c r="C998" s="4" t="s">
        <v>4877</v>
      </c>
      <c r="D998" s="4" t="s">
        <v>5947</v>
      </c>
      <c r="E998" s="16">
        <v>1968</v>
      </c>
      <c r="F998" s="10" t="s">
        <v>6172</v>
      </c>
      <c r="G998" s="7" t="s">
        <v>5644</v>
      </c>
      <c r="H998" s="7" t="s">
        <v>11</v>
      </c>
      <c r="I998" s="7" t="s">
        <v>2670</v>
      </c>
      <c r="J998" s="4">
        <v>3</v>
      </c>
      <c r="K998" s="4">
        <v>0</v>
      </c>
      <c r="L998" s="10" t="s">
        <v>6172</v>
      </c>
      <c r="M998" s="7" t="s">
        <v>1623</v>
      </c>
      <c r="N998" s="7" t="s">
        <v>4105</v>
      </c>
      <c r="O998" s="10" t="s">
        <v>6172</v>
      </c>
      <c r="P998" s="7" t="s">
        <v>1790</v>
      </c>
      <c r="Q998" s="10" t="s">
        <v>6172</v>
      </c>
      <c r="R998" s="10" t="s">
        <v>6172</v>
      </c>
      <c r="S998" s="10" t="s">
        <v>6172</v>
      </c>
      <c r="T998" s="10" t="s">
        <v>6172</v>
      </c>
      <c r="U998" s="10" t="s">
        <v>6172</v>
      </c>
      <c r="V998" s="10" t="s">
        <v>6172</v>
      </c>
    </row>
    <row r="999" spans="2:22" ht="51" x14ac:dyDescent="0.2">
      <c r="B999" s="6">
        <v>5538</v>
      </c>
      <c r="C999" s="4" t="s">
        <v>4880</v>
      </c>
      <c r="D999" s="4" t="s">
        <v>5947</v>
      </c>
      <c r="E999" s="13">
        <v>1968</v>
      </c>
      <c r="F999" s="10" t="s">
        <v>6172</v>
      </c>
      <c r="G999" s="4" t="s">
        <v>5329</v>
      </c>
      <c r="H999" s="6" t="s">
        <v>432</v>
      </c>
      <c r="I999" s="6" t="s">
        <v>1638</v>
      </c>
      <c r="J999" s="4">
        <v>1</v>
      </c>
      <c r="K999" s="4">
        <v>3</v>
      </c>
      <c r="L999" s="10" t="s">
        <v>6172</v>
      </c>
      <c r="M999" s="6" t="s">
        <v>1490</v>
      </c>
      <c r="N999" s="6" t="s">
        <v>2764</v>
      </c>
      <c r="O999" s="10" t="s">
        <v>6172</v>
      </c>
      <c r="P999" s="6" t="s">
        <v>1488</v>
      </c>
      <c r="Q999" s="10" t="s">
        <v>6172</v>
      </c>
      <c r="R999" s="10" t="s">
        <v>6172</v>
      </c>
      <c r="S999" s="10" t="s">
        <v>6172</v>
      </c>
      <c r="T999" s="10" t="s">
        <v>6172</v>
      </c>
      <c r="U999" s="10" t="s">
        <v>6172</v>
      </c>
      <c r="V999" s="10" t="s">
        <v>6172</v>
      </c>
    </row>
    <row r="1000" spans="2:22" ht="38.25" x14ac:dyDescent="0.2">
      <c r="B1000" s="7">
        <v>6651</v>
      </c>
      <c r="C1000" s="4" t="s">
        <v>4877</v>
      </c>
      <c r="D1000" s="4" t="s">
        <v>5947</v>
      </c>
      <c r="E1000" s="16">
        <v>1968</v>
      </c>
      <c r="F1000" s="10" t="s">
        <v>6172</v>
      </c>
      <c r="G1000" s="7" t="s">
        <v>4296</v>
      </c>
      <c r="H1000" s="7" t="s">
        <v>11</v>
      </c>
      <c r="I1000" s="7" t="s">
        <v>1493</v>
      </c>
      <c r="J1000" s="4">
        <v>0</v>
      </c>
      <c r="K1000" s="4">
        <v>1</v>
      </c>
      <c r="L1000" s="10" t="s">
        <v>6172</v>
      </c>
      <c r="M1000" s="7" t="s">
        <v>1512</v>
      </c>
      <c r="N1000" s="7" t="s">
        <v>4297</v>
      </c>
      <c r="O1000" s="10" t="s">
        <v>6172</v>
      </c>
      <c r="P1000" s="7" t="s">
        <v>1492</v>
      </c>
      <c r="Q1000" s="10" t="s">
        <v>6172</v>
      </c>
      <c r="R1000" s="10" t="s">
        <v>6172</v>
      </c>
      <c r="S1000" s="10" t="s">
        <v>6172</v>
      </c>
      <c r="T1000" s="10" t="s">
        <v>6172</v>
      </c>
      <c r="U1000" s="10" t="s">
        <v>6172</v>
      </c>
      <c r="V1000" s="10" t="s">
        <v>6172</v>
      </c>
    </row>
    <row r="1001" spans="2:22" ht="38.25" x14ac:dyDescent="0.2">
      <c r="B1001" s="6">
        <v>5541</v>
      </c>
      <c r="C1001" s="4" t="s">
        <v>4878</v>
      </c>
      <c r="D1001" s="4" t="s">
        <v>5947</v>
      </c>
      <c r="E1001" s="13">
        <v>1968</v>
      </c>
      <c r="F1001" s="10" t="s">
        <v>6172</v>
      </c>
      <c r="G1001" s="10" t="s">
        <v>6172</v>
      </c>
      <c r="H1001" s="6" t="s">
        <v>5423</v>
      </c>
      <c r="I1001" s="6" t="s">
        <v>2121</v>
      </c>
      <c r="J1001" s="4">
        <v>3</v>
      </c>
      <c r="K1001" s="4">
        <v>6</v>
      </c>
      <c r="L1001" s="10" t="s">
        <v>6172</v>
      </c>
      <c r="M1001" s="6" t="s">
        <v>2122</v>
      </c>
      <c r="N1001" s="6" t="s">
        <v>2123</v>
      </c>
      <c r="O1001" s="10" t="s">
        <v>6172</v>
      </c>
      <c r="P1001" s="6" t="s">
        <v>2030</v>
      </c>
      <c r="Q1001" s="10" t="s">
        <v>6172</v>
      </c>
      <c r="R1001" s="10" t="s">
        <v>6172</v>
      </c>
      <c r="S1001" s="10" t="s">
        <v>6172</v>
      </c>
      <c r="T1001" s="10" t="s">
        <v>6172</v>
      </c>
      <c r="U1001" s="10" t="s">
        <v>6172</v>
      </c>
      <c r="V1001" s="10" t="s">
        <v>6172</v>
      </c>
    </row>
    <row r="1002" spans="2:22" ht="51" x14ac:dyDescent="0.2">
      <c r="B1002" s="7">
        <v>5543</v>
      </c>
      <c r="C1002" s="4" t="s">
        <v>4883</v>
      </c>
      <c r="D1002" s="4" t="s">
        <v>5947</v>
      </c>
      <c r="E1002" s="16">
        <v>1968</v>
      </c>
      <c r="F1002" s="10" t="s">
        <v>6172</v>
      </c>
      <c r="G1002" s="4" t="s">
        <v>5281</v>
      </c>
      <c r="H1002" s="6" t="s">
        <v>432</v>
      </c>
      <c r="I1002" s="7" t="s">
        <v>4597</v>
      </c>
      <c r="J1002" s="4">
        <v>6</v>
      </c>
      <c r="K1002" s="4">
        <v>4</v>
      </c>
      <c r="L1002" s="10" t="s">
        <v>6172</v>
      </c>
      <c r="M1002" s="7" t="s">
        <v>2115</v>
      </c>
      <c r="N1002" s="7" t="s">
        <v>4598</v>
      </c>
      <c r="O1002" s="10" t="s">
        <v>6172</v>
      </c>
      <c r="P1002" s="7" t="s">
        <v>460</v>
      </c>
      <c r="Q1002" s="10" t="s">
        <v>6172</v>
      </c>
      <c r="R1002" s="10" t="s">
        <v>6172</v>
      </c>
      <c r="S1002" s="10" t="s">
        <v>6172</v>
      </c>
      <c r="T1002" s="10" t="s">
        <v>6172</v>
      </c>
      <c r="U1002" s="10" t="s">
        <v>6172</v>
      </c>
      <c r="V1002" s="10" t="s">
        <v>6172</v>
      </c>
    </row>
    <row r="1003" spans="2:22" ht="51" x14ac:dyDescent="0.2">
      <c r="B1003" s="5">
        <v>5552</v>
      </c>
      <c r="C1003" s="4" t="s">
        <v>4885</v>
      </c>
      <c r="D1003" s="4" t="s">
        <v>5947</v>
      </c>
      <c r="E1003" s="15">
        <v>1969</v>
      </c>
      <c r="F1003" s="10" t="s">
        <v>6172</v>
      </c>
      <c r="G1003" s="4" t="s">
        <v>5166</v>
      </c>
      <c r="H1003" s="6" t="s">
        <v>432</v>
      </c>
      <c r="I1003" s="6" t="s">
        <v>1493</v>
      </c>
      <c r="J1003" s="4">
        <v>0</v>
      </c>
      <c r="K1003" s="4">
        <v>1</v>
      </c>
      <c r="L1003" s="10" t="s">
        <v>6172</v>
      </c>
      <c r="M1003" s="10" t="s">
        <v>6172</v>
      </c>
      <c r="N1003" s="6" t="s">
        <v>3182</v>
      </c>
      <c r="O1003" s="10" t="s">
        <v>6172</v>
      </c>
      <c r="P1003" s="5" t="s">
        <v>1721</v>
      </c>
      <c r="Q1003" s="10" t="s">
        <v>6172</v>
      </c>
      <c r="R1003" s="10" t="s">
        <v>6172</v>
      </c>
      <c r="S1003" s="10" t="s">
        <v>6172</v>
      </c>
      <c r="T1003" s="10" t="s">
        <v>6172</v>
      </c>
      <c r="U1003" s="10" t="s">
        <v>6172</v>
      </c>
      <c r="V1003" s="10" t="s">
        <v>6172</v>
      </c>
    </row>
    <row r="1004" spans="2:22" ht="51" x14ac:dyDescent="0.2">
      <c r="B1004" s="6">
        <v>6658</v>
      </c>
      <c r="C1004" s="4" t="s">
        <v>4878</v>
      </c>
      <c r="D1004" s="4" t="s">
        <v>5947</v>
      </c>
      <c r="E1004" s="13">
        <v>1968</v>
      </c>
      <c r="F1004" s="10" t="s">
        <v>6172</v>
      </c>
      <c r="G1004" s="4" t="s">
        <v>4985</v>
      </c>
      <c r="H1004" s="6" t="s">
        <v>11</v>
      </c>
      <c r="I1004" s="6" t="s">
        <v>1493</v>
      </c>
      <c r="J1004" s="4">
        <v>0</v>
      </c>
      <c r="K1004" s="4">
        <v>1</v>
      </c>
      <c r="L1004" s="10" t="s">
        <v>6172</v>
      </c>
      <c r="M1004" s="6" t="s">
        <v>1581</v>
      </c>
      <c r="N1004" s="6" t="s">
        <v>2171</v>
      </c>
      <c r="O1004" s="10" t="s">
        <v>6172</v>
      </c>
      <c r="P1004" s="6" t="s">
        <v>460</v>
      </c>
      <c r="Q1004" s="10" t="s">
        <v>6172</v>
      </c>
      <c r="R1004" s="10" t="s">
        <v>6172</v>
      </c>
      <c r="S1004" s="10" t="s">
        <v>6172</v>
      </c>
      <c r="T1004" s="10" t="s">
        <v>6172</v>
      </c>
      <c r="U1004" s="10" t="s">
        <v>6172</v>
      </c>
      <c r="V1004" s="10" t="s">
        <v>6172</v>
      </c>
    </row>
    <row r="1005" spans="2:22" ht="38.25" x14ac:dyDescent="0.2">
      <c r="B1005" s="6">
        <v>6659</v>
      </c>
      <c r="C1005" s="4" t="s">
        <v>4878</v>
      </c>
      <c r="D1005" s="4" t="s">
        <v>5947</v>
      </c>
      <c r="E1005" s="13">
        <v>1968</v>
      </c>
      <c r="F1005" s="10" t="s">
        <v>6172</v>
      </c>
      <c r="G1005" s="4" t="s">
        <v>4303</v>
      </c>
      <c r="H1005" s="6" t="s">
        <v>11</v>
      </c>
      <c r="I1005" s="6" t="s">
        <v>1493</v>
      </c>
      <c r="J1005" s="4">
        <v>0</v>
      </c>
      <c r="K1005" s="4">
        <v>1</v>
      </c>
      <c r="L1005" s="10" t="s">
        <v>6172</v>
      </c>
      <c r="M1005" s="6" t="s">
        <v>2172</v>
      </c>
      <c r="N1005" s="6" t="s">
        <v>2173</v>
      </c>
      <c r="O1005" s="10" t="s">
        <v>6172</v>
      </c>
      <c r="P1005" s="6" t="s">
        <v>1492</v>
      </c>
      <c r="Q1005" s="10" t="s">
        <v>6172</v>
      </c>
      <c r="R1005" s="10" t="s">
        <v>6172</v>
      </c>
      <c r="S1005" s="10" t="s">
        <v>6172</v>
      </c>
      <c r="T1005" s="10" t="s">
        <v>6172</v>
      </c>
      <c r="U1005" s="10" t="s">
        <v>6172</v>
      </c>
      <c r="V1005" s="10" t="s">
        <v>6172</v>
      </c>
    </row>
    <row r="1006" spans="2:22" ht="38.25" x14ac:dyDescent="0.2">
      <c r="B1006" s="7">
        <v>362</v>
      </c>
      <c r="C1006" s="4" t="s">
        <v>4875</v>
      </c>
      <c r="D1006" s="4" t="s">
        <v>5947</v>
      </c>
      <c r="E1006" s="16">
        <v>1970</v>
      </c>
      <c r="F1006" s="10" t="s">
        <v>6172</v>
      </c>
      <c r="G1006" s="4" t="s">
        <v>5349</v>
      </c>
      <c r="H1006" s="6" t="s">
        <v>432</v>
      </c>
      <c r="I1006" s="7" t="s">
        <v>1794</v>
      </c>
      <c r="J1006" s="4">
        <v>0</v>
      </c>
      <c r="K1006" s="4">
        <v>0</v>
      </c>
      <c r="L1006" s="10" t="s">
        <v>6172</v>
      </c>
      <c r="M1006" s="7" t="s">
        <v>1765</v>
      </c>
      <c r="N1006" s="7" t="s">
        <v>3901</v>
      </c>
      <c r="O1006" s="10" t="s">
        <v>6172</v>
      </c>
      <c r="P1006" s="7" t="s">
        <v>1543</v>
      </c>
      <c r="Q1006" s="10" t="s">
        <v>6172</v>
      </c>
      <c r="R1006" s="10" t="s">
        <v>6172</v>
      </c>
      <c r="S1006" s="10" t="s">
        <v>6172</v>
      </c>
      <c r="T1006" s="10" t="s">
        <v>6172</v>
      </c>
      <c r="U1006" s="10" t="s">
        <v>6172</v>
      </c>
      <c r="V1006" s="10" t="s">
        <v>6172</v>
      </c>
    </row>
    <row r="1007" spans="2:22" ht="38.25" x14ac:dyDescent="0.2">
      <c r="B1007" s="7">
        <v>3586</v>
      </c>
      <c r="C1007" s="4" t="s">
        <v>4881</v>
      </c>
      <c r="D1007" s="4" t="s">
        <v>5947</v>
      </c>
      <c r="E1007" s="16">
        <v>1968</v>
      </c>
      <c r="F1007" s="10" t="s">
        <v>6172</v>
      </c>
      <c r="G1007" s="4" t="s">
        <v>4241</v>
      </c>
      <c r="H1007" s="6" t="s">
        <v>11</v>
      </c>
      <c r="I1007" s="7" t="s">
        <v>1493</v>
      </c>
      <c r="J1007" s="4">
        <v>0</v>
      </c>
      <c r="K1007" s="4">
        <v>1</v>
      </c>
      <c r="L1007" s="10" t="s">
        <v>6172</v>
      </c>
      <c r="M1007" s="7" t="s">
        <v>1571</v>
      </c>
      <c r="N1007" s="7" t="s">
        <v>4528</v>
      </c>
      <c r="O1007" s="10" t="s">
        <v>6172</v>
      </c>
      <c r="P1007" s="7" t="s">
        <v>1776</v>
      </c>
      <c r="Q1007" s="10" t="s">
        <v>6172</v>
      </c>
      <c r="R1007" s="10" t="s">
        <v>6172</v>
      </c>
      <c r="S1007" s="10" t="s">
        <v>6172</v>
      </c>
      <c r="T1007" s="10" t="s">
        <v>6172</v>
      </c>
      <c r="U1007" s="10" t="s">
        <v>6172</v>
      </c>
      <c r="V1007" s="10" t="s">
        <v>6172</v>
      </c>
    </row>
    <row r="1008" spans="2:22" ht="38.25" x14ac:dyDescent="0.2">
      <c r="B1008" s="6">
        <v>12422</v>
      </c>
      <c r="C1008" s="4" t="s">
        <v>4882</v>
      </c>
      <c r="D1008" s="4" t="s">
        <v>5947</v>
      </c>
      <c r="E1008" s="13">
        <v>1968</v>
      </c>
      <c r="F1008" s="10" t="s">
        <v>6172</v>
      </c>
      <c r="G1008" s="7" t="s">
        <v>5582</v>
      </c>
      <c r="H1008" s="7" t="s">
        <v>437</v>
      </c>
      <c r="I1008" s="6" t="s">
        <v>1700</v>
      </c>
      <c r="J1008" s="4">
        <v>0</v>
      </c>
      <c r="K1008" s="4">
        <v>4</v>
      </c>
      <c r="L1008" s="10" t="s">
        <v>6172</v>
      </c>
      <c r="M1008" s="6" t="s">
        <v>1569</v>
      </c>
      <c r="N1008" s="6" t="s">
        <v>2982</v>
      </c>
      <c r="O1008" s="10" t="s">
        <v>6172</v>
      </c>
      <c r="P1008" s="6" t="s">
        <v>1492</v>
      </c>
      <c r="Q1008" s="10" t="s">
        <v>6172</v>
      </c>
      <c r="R1008" s="10" t="s">
        <v>6172</v>
      </c>
      <c r="S1008" s="10" t="s">
        <v>6172</v>
      </c>
      <c r="T1008" s="10" t="s">
        <v>6172</v>
      </c>
      <c r="U1008" s="10" t="s">
        <v>6172</v>
      </c>
      <c r="V1008" s="10" t="s">
        <v>6172</v>
      </c>
    </row>
    <row r="1009" spans="2:22" ht="38.25" x14ac:dyDescent="0.2">
      <c r="B1009" s="7">
        <v>5610</v>
      </c>
      <c r="C1009" s="4" t="s">
        <v>4875</v>
      </c>
      <c r="D1009" s="4" t="s">
        <v>5947</v>
      </c>
      <c r="E1009" s="16">
        <v>1970</v>
      </c>
      <c r="F1009" s="10" t="s">
        <v>6172</v>
      </c>
      <c r="G1009" s="4" t="s">
        <v>5256</v>
      </c>
      <c r="H1009" s="6" t="s">
        <v>432</v>
      </c>
      <c r="I1009" s="7" t="s">
        <v>1500</v>
      </c>
      <c r="J1009" s="4">
        <v>0</v>
      </c>
      <c r="K1009" s="4">
        <v>0</v>
      </c>
      <c r="L1009" s="10" t="s">
        <v>6172</v>
      </c>
      <c r="M1009" s="7" t="s">
        <v>1571</v>
      </c>
      <c r="N1009" s="7" t="s">
        <v>3996</v>
      </c>
      <c r="O1009" s="10" t="s">
        <v>6172</v>
      </c>
      <c r="P1009" s="7" t="s">
        <v>1848</v>
      </c>
      <c r="Q1009" s="10" t="s">
        <v>6172</v>
      </c>
      <c r="R1009" s="10" t="s">
        <v>6172</v>
      </c>
      <c r="S1009" s="10" t="s">
        <v>6172</v>
      </c>
      <c r="T1009" s="10" t="s">
        <v>6172</v>
      </c>
      <c r="U1009" s="10" t="s">
        <v>6172</v>
      </c>
      <c r="V1009" s="10" t="s">
        <v>6172</v>
      </c>
    </row>
    <row r="1010" spans="2:22" ht="51" x14ac:dyDescent="0.2">
      <c r="B1010" s="5">
        <v>6657</v>
      </c>
      <c r="C1010" s="4" t="s">
        <v>4885</v>
      </c>
      <c r="D1010" s="4" t="s">
        <v>5947</v>
      </c>
      <c r="E1010" s="15">
        <v>1968</v>
      </c>
      <c r="F1010" s="10" t="s">
        <v>6172</v>
      </c>
      <c r="G1010" s="4" t="s">
        <v>4985</v>
      </c>
      <c r="H1010" s="6" t="s">
        <v>11</v>
      </c>
      <c r="I1010" s="6" t="s">
        <v>1493</v>
      </c>
      <c r="J1010" s="4">
        <v>0</v>
      </c>
      <c r="K1010" s="4">
        <v>1</v>
      </c>
      <c r="L1010" s="10" t="s">
        <v>6172</v>
      </c>
      <c r="M1010" s="10" t="s">
        <v>6172</v>
      </c>
      <c r="N1010" s="6" t="s">
        <v>3195</v>
      </c>
      <c r="O1010" s="10" t="s">
        <v>6172</v>
      </c>
      <c r="P1010" s="5" t="s">
        <v>1543</v>
      </c>
      <c r="Q1010" s="10" t="s">
        <v>6172</v>
      </c>
      <c r="R1010" s="10" t="s">
        <v>6172</v>
      </c>
      <c r="S1010" s="10" t="s">
        <v>6172</v>
      </c>
      <c r="T1010" s="10" t="s">
        <v>6172</v>
      </c>
      <c r="U1010" s="10" t="s">
        <v>6172</v>
      </c>
      <c r="V1010" s="10" t="s">
        <v>6172</v>
      </c>
    </row>
    <row r="1011" spans="2:22" ht="38.25" x14ac:dyDescent="0.2">
      <c r="B1011" s="5">
        <v>6661</v>
      </c>
      <c r="C1011" s="4" t="s">
        <v>4885</v>
      </c>
      <c r="D1011" s="4" t="s">
        <v>5947</v>
      </c>
      <c r="E1011" s="15">
        <v>1968</v>
      </c>
      <c r="F1011" s="10" t="s">
        <v>6172</v>
      </c>
      <c r="G1011" s="4" t="s">
        <v>5142</v>
      </c>
      <c r="H1011" s="6" t="s">
        <v>11</v>
      </c>
      <c r="I1011" s="6" t="s">
        <v>1511</v>
      </c>
      <c r="J1011" s="4">
        <v>0</v>
      </c>
      <c r="K1011" s="4">
        <v>2</v>
      </c>
      <c r="L1011" s="10" t="s">
        <v>6172</v>
      </c>
      <c r="M1011" s="10" t="s">
        <v>6172</v>
      </c>
      <c r="N1011" s="6" t="s">
        <v>3196</v>
      </c>
      <c r="O1011" s="10" t="s">
        <v>6172</v>
      </c>
      <c r="P1011" s="5" t="s">
        <v>1583</v>
      </c>
      <c r="Q1011" s="10" t="s">
        <v>6172</v>
      </c>
      <c r="R1011" s="10" t="s">
        <v>6172</v>
      </c>
      <c r="S1011" s="10" t="s">
        <v>6172</v>
      </c>
      <c r="T1011" s="10" t="s">
        <v>6172</v>
      </c>
      <c r="U1011" s="10" t="s">
        <v>6172</v>
      </c>
      <c r="V1011" s="10" t="s">
        <v>6172</v>
      </c>
    </row>
    <row r="1012" spans="2:22" ht="51" x14ac:dyDescent="0.2">
      <c r="B1012" s="3">
        <v>6610</v>
      </c>
      <c r="C1012" s="8" t="s">
        <v>4873</v>
      </c>
      <c r="D1012" s="4" t="s">
        <v>5947</v>
      </c>
      <c r="E1012" s="10">
        <v>1969</v>
      </c>
      <c r="F1012" s="10" t="s">
        <v>6172</v>
      </c>
      <c r="G1012" s="10" t="s">
        <v>6172</v>
      </c>
      <c r="H1012" s="6" t="s">
        <v>11</v>
      </c>
      <c r="I1012" s="2" t="s">
        <v>741</v>
      </c>
      <c r="J1012" s="4">
        <v>0</v>
      </c>
      <c r="K1012" s="4">
        <v>1</v>
      </c>
      <c r="L1012" s="10" t="s">
        <v>6172</v>
      </c>
      <c r="M1012" s="10" t="s">
        <v>6172</v>
      </c>
      <c r="N1012" s="2" t="s">
        <v>776</v>
      </c>
      <c r="O1012" s="2" t="s">
        <v>350</v>
      </c>
      <c r="P1012" s="2" t="s">
        <v>779</v>
      </c>
      <c r="Q1012" s="2" t="s">
        <v>777</v>
      </c>
      <c r="R1012" s="2" t="s">
        <v>778</v>
      </c>
      <c r="S1012" s="2" t="s">
        <v>780</v>
      </c>
      <c r="T1012" s="2" t="s">
        <v>752</v>
      </c>
      <c r="U1012" s="2" t="s">
        <v>767</v>
      </c>
      <c r="V1012" s="10" t="s">
        <v>6172</v>
      </c>
    </row>
    <row r="1013" spans="2:22" ht="242.25" x14ac:dyDescent="0.2">
      <c r="B1013" s="3">
        <v>6602</v>
      </c>
      <c r="C1013" s="8" t="s">
        <v>4873</v>
      </c>
      <c r="D1013" s="4" t="s">
        <v>5947</v>
      </c>
      <c r="E1013" s="10">
        <v>1969</v>
      </c>
      <c r="F1013" s="10" t="s">
        <v>6172</v>
      </c>
      <c r="G1013" s="10" t="s">
        <v>6172</v>
      </c>
      <c r="H1013" s="6" t="s">
        <v>11</v>
      </c>
      <c r="I1013" s="2" t="s">
        <v>944</v>
      </c>
      <c r="J1013" s="4">
        <v>0</v>
      </c>
      <c r="K1013" s="4">
        <v>0</v>
      </c>
      <c r="L1013" s="6" t="s">
        <v>4951</v>
      </c>
      <c r="M1013" s="10" t="s">
        <v>6172</v>
      </c>
      <c r="N1013" s="2" t="s">
        <v>943</v>
      </c>
      <c r="O1013" s="2" t="s">
        <v>350</v>
      </c>
      <c r="P1013" s="2" t="s">
        <v>946</v>
      </c>
      <c r="Q1013" s="2" t="s">
        <v>945</v>
      </c>
      <c r="R1013" s="2" t="s">
        <v>947</v>
      </c>
      <c r="S1013" s="2" t="s">
        <v>948</v>
      </c>
      <c r="T1013" s="2" t="s">
        <v>949</v>
      </c>
      <c r="U1013" s="2" t="s">
        <v>950</v>
      </c>
      <c r="V1013" s="10" t="s">
        <v>6172</v>
      </c>
    </row>
    <row r="1014" spans="2:22" ht="38.25" x14ac:dyDescent="0.2">
      <c r="B1014" s="5">
        <v>2837</v>
      </c>
      <c r="C1014" s="4" t="s">
        <v>4870</v>
      </c>
      <c r="D1014" s="4" t="s">
        <v>5947</v>
      </c>
      <c r="E1014" s="15">
        <v>1969</v>
      </c>
      <c r="F1014" s="10" t="s">
        <v>6172</v>
      </c>
      <c r="G1014" s="4" t="s">
        <v>4959</v>
      </c>
      <c r="H1014" s="6" t="s">
        <v>11</v>
      </c>
      <c r="I1014" s="6" t="s">
        <v>1493</v>
      </c>
      <c r="J1014" s="4">
        <v>0</v>
      </c>
      <c r="K1014" s="4">
        <v>1</v>
      </c>
      <c r="L1014" s="10" t="s">
        <v>6172</v>
      </c>
      <c r="M1014" s="5" t="s">
        <v>3474</v>
      </c>
      <c r="N1014" s="6" t="s">
        <v>3475</v>
      </c>
      <c r="O1014" s="10" t="s">
        <v>6172</v>
      </c>
      <c r="P1014" s="5" t="s">
        <v>1488</v>
      </c>
      <c r="Q1014" s="10" t="s">
        <v>6172</v>
      </c>
      <c r="R1014" s="10" t="s">
        <v>6172</v>
      </c>
      <c r="S1014" s="10" t="s">
        <v>6172</v>
      </c>
      <c r="T1014" s="10" t="s">
        <v>6172</v>
      </c>
      <c r="U1014" s="10" t="s">
        <v>6172</v>
      </c>
      <c r="V1014" s="10" t="s">
        <v>6172</v>
      </c>
    </row>
    <row r="1015" spans="2:22" ht="51" x14ac:dyDescent="0.2">
      <c r="B1015" s="7">
        <v>6597</v>
      </c>
      <c r="C1015" s="4" t="s">
        <v>4875</v>
      </c>
      <c r="D1015" s="4" t="s">
        <v>5947</v>
      </c>
      <c r="E1015" s="16">
        <v>1969</v>
      </c>
      <c r="F1015" s="10" t="s">
        <v>6172</v>
      </c>
      <c r="G1015" s="4" t="s">
        <v>4319</v>
      </c>
      <c r="H1015" s="6" t="s">
        <v>11</v>
      </c>
      <c r="I1015" s="7" t="s">
        <v>1500</v>
      </c>
      <c r="J1015" s="4">
        <v>0</v>
      </c>
      <c r="K1015" s="4">
        <v>0</v>
      </c>
      <c r="L1015" s="10" t="s">
        <v>6172</v>
      </c>
      <c r="M1015" s="7" t="s">
        <v>4004</v>
      </c>
      <c r="N1015" s="7" t="s">
        <v>4005</v>
      </c>
      <c r="O1015" s="10" t="s">
        <v>6172</v>
      </c>
      <c r="P1015" s="7" t="s">
        <v>1776</v>
      </c>
      <c r="Q1015" s="10" t="s">
        <v>6172</v>
      </c>
      <c r="R1015" s="10" t="s">
        <v>6172</v>
      </c>
      <c r="S1015" s="10" t="s">
        <v>6172</v>
      </c>
      <c r="T1015" s="10" t="s">
        <v>6172</v>
      </c>
      <c r="U1015" s="10" t="s">
        <v>6172</v>
      </c>
      <c r="V1015" s="10" t="s">
        <v>6172</v>
      </c>
    </row>
    <row r="1016" spans="2:22" ht="38.25" x14ac:dyDescent="0.2">
      <c r="B1016" s="7">
        <v>2836</v>
      </c>
      <c r="C1016" s="4" t="s">
        <v>4876</v>
      </c>
      <c r="D1016" s="4" t="s">
        <v>5947</v>
      </c>
      <c r="E1016" s="16">
        <v>1969</v>
      </c>
      <c r="F1016" s="10" t="s">
        <v>6172</v>
      </c>
      <c r="G1016" s="4" t="s">
        <v>4959</v>
      </c>
      <c r="H1016" s="6" t="s">
        <v>11</v>
      </c>
      <c r="I1016" s="7" t="s">
        <v>1493</v>
      </c>
      <c r="J1016" s="4">
        <v>0</v>
      </c>
      <c r="K1016" s="4">
        <v>1</v>
      </c>
      <c r="L1016" s="10" t="s">
        <v>6172</v>
      </c>
      <c r="M1016" s="7" t="s">
        <v>1514</v>
      </c>
      <c r="N1016" s="7" t="s">
        <v>1718</v>
      </c>
      <c r="O1016" s="10" t="s">
        <v>6172</v>
      </c>
      <c r="P1016" s="7" t="s">
        <v>460</v>
      </c>
      <c r="Q1016" s="10" t="s">
        <v>6172</v>
      </c>
      <c r="R1016" s="10" t="s">
        <v>6172</v>
      </c>
      <c r="S1016" s="10" t="s">
        <v>6172</v>
      </c>
      <c r="T1016" s="10" t="s">
        <v>6172</v>
      </c>
      <c r="U1016" s="10" t="s">
        <v>6172</v>
      </c>
      <c r="V1016" s="10" t="s">
        <v>6172</v>
      </c>
    </row>
    <row r="1017" spans="2:22" ht="38.25" x14ac:dyDescent="0.2">
      <c r="B1017" s="7">
        <v>6595</v>
      </c>
      <c r="C1017" s="4" t="s">
        <v>4876</v>
      </c>
      <c r="D1017" s="4" t="s">
        <v>5947</v>
      </c>
      <c r="E1017" s="16">
        <v>1969</v>
      </c>
      <c r="F1017" s="10" t="s">
        <v>6172</v>
      </c>
      <c r="G1017" s="4" t="s">
        <v>4985</v>
      </c>
      <c r="H1017" s="6" t="s">
        <v>11</v>
      </c>
      <c r="I1017" s="7" t="s">
        <v>1500</v>
      </c>
      <c r="J1017" s="4">
        <v>0</v>
      </c>
      <c r="K1017" s="4">
        <v>0</v>
      </c>
      <c r="L1017" s="10" t="s">
        <v>6172</v>
      </c>
      <c r="M1017" s="7" t="s">
        <v>1734</v>
      </c>
      <c r="N1017" s="7" t="s">
        <v>1735</v>
      </c>
      <c r="O1017" s="10" t="s">
        <v>6172</v>
      </c>
      <c r="P1017" s="7" t="s">
        <v>1549</v>
      </c>
      <c r="Q1017" s="10" t="s">
        <v>6172</v>
      </c>
      <c r="R1017" s="10" t="s">
        <v>6172</v>
      </c>
      <c r="S1017" s="10" t="s">
        <v>6172</v>
      </c>
      <c r="T1017" s="10" t="s">
        <v>6172</v>
      </c>
      <c r="U1017" s="10" t="s">
        <v>6172</v>
      </c>
      <c r="V1017" s="10" t="s">
        <v>6172</v>
      </c>
    </row>
    <row r="1018" spans="2:22" ht="38.25" x14ac:dyDescent="0.2">
      <c r="B1018" s="6">
        <v>12432</v>
      </c>
      <c r="C1018" s="4" t="s">
        <v>4878</v>
      </c>
      <c r="D1018" s="4" t="s">
        <v>5947</v>
      </c>
      <c r="E1018" s="13">
        <v>1969</v>
      </c>
      <c r="F1018" s="10" t="s">
        <v>6172</v>
      </c>
      <c r="G1018" s="6" t="s">
        <v>5544</v>
      </c>
      <c r="H1018" s="7" t="s">
        <v>434</v>
      </c>
      <c r="I1018" s="6" t="s">
        <v>1493</v>
      </c>
      <c r="J1018" s="4">
        <v>0</v>
      </c>
      <c r="K1018" s="4">
        <v>1</v>
      </c>
      <c r="L1018" s="10" t="s">
        <v>6172</v>
      </c>
      <c r="M1018" s="6" t="s">
        <v>2317</v>
      </c>
      <c r="N1018" s="6" t="s">
        <v>2318</v>
      </c>
      <c r="O1018" s="10" t="s">
        <v>6172</v>
      </c>
      <c r="P1018" s="6" t="s">
        <v>2199</v>
      </c>
      <c r="Q1018" s="10" t="s">
        <v>6172</v>
      </c>
      <c r="R1018" s="10" t="s">
        <v>6172</v>
      </c>
      <c r="S1018" s="10" t="s">
        <v>6172</v>
      </c>
      <c r="T1018" s="10" t="s">
        <v>6172</v>
      </c>
      <c r="U1018" s="10" t="s">
        <v>6172</v>
      </c>
      <c r="V1018" s="10" t="s">
        <v>6172</v>
      </c>
    </row>
    <row r="1019" spans="2:22" ht="51" x14ac:dyDescent="0.2">
      <c r="B1019" s="7">
        <v>12426</v>
      </c>
      <c r="C1019" s="4" t="s">
        <v>4884</v>
      </c>
      <c r="D1019" s="4" t="s">
        <v>5947</v>
      </c>
      <c r="E1019" s="16">
        <v>1969</v>
      </c>
      <c r="F1019" s="10" t="s">
        <v>6172</v>
      </c>
      <c r="G1019" s="7" t="s">
        <v>5545</v>
      </c>
      <c r="H1019" s="7" t="s">
        <v>434</v>
      </c>
      <c r="I1019" s="7" t="s">
        <v>1500</v>
      </c>
      <c r="J1019" s="4">
        <v>0</v>
      </c>
      <c r="K1019" s="4">
        <v>0</v>
      </c>
      <c r="L1019" s="10" t="s">
        <v>6172</v>
      </c>
      <c r="M1019" s="7" t="s">
        <v>2006</v>
      </c>
      <c r="N1019" s="7" t="s">
        <v>4720</v>
      </c>
      <c r="O1019" s="10" t="s">
        <v>6172</v>
      </c>
      <c r="P1019" s="7" t="s">
        <v>3226</v>
      </c>
      <c r="Q1019" s="10" t="s">
        <v>6172</v>
      </c>
      <c r="R1019" s="10" t="s">
        <v>6172</v>
      </c>
      <c r="S1019" s="10" t="s">
        <v>6172</v>
      </c>
      <c r="T1019" s="10" t="s">
        <v>6172</v>
      </c>
      <c r="U1019" s="10" t="s">
        <v>6172</v>
      </c>
      <c r="V1019" s="10" t="s">
        <v>6172</v>
      </c>
    </row>
    <row r="1020" spans="2:22" ht="51" x14ac:dyDescent="0.2">
      <c r="B1020" s="9">
        <v>5613</v>
      </c>
      <c r="C1020" s="8" t="s">
        <v>4873</v>
      </c>
      <c r="D1020" s="4" t="s">
        <v>5947</v>
      </c>
      <c r="E1020" s="10">
        <v>1971</v>
      </c>
      <c r="F1020" s="10" t="s">
        <v>6172</v>
      </c>
      <c r="G1020" s="10" t="s">
        <v>6172</v>
      </c>
      <c r="H1020" s="6" t="s">
        <v>432</v>
      </c>
      <c r="I1020" s="2" t="s">
        <v>376</v>
      </c>
      <c r="J1020" s="4">
        <v>0</v>
      </c>
      <c r="K1020" s="4">
        <v>0</v>
      </c>
      <c r="L1020" s="6" t="s">
        <v>4920</v>
      </c>
      <c r="M1020" s="10" t="s">
        <v>6172</v>
      </c>
      <c r="N1020" s="2" t="s">
        <v>467</v>
      </c>
      <c r="O1020" s="2" t="s">
        <v>23</v>
      </c>
      <c r="P1020" s="2" t="s">
        <v>377</v>
      </c>
      <c r="Q1020" s="2" t="s">
        <v>378</v>
      </c>
      <c r="R1020" s="2" t="s">
        <v>30</v>
      </c>
      <c r="S1020" s="2" t="s">
        <v>379</v>
      </c>
      <c r="T1020" s="2" t="s">
        <v>380</v>
      </c>
      <c r="U1020" s="2" t="s">
        <v>381</v>
      </c>
      <c r="V1020" s="10" t="s">
        <v>6172</v>
      </c>
    </row>
    <row r="1021" spans="2:22" ht="51" x14ac:dyDescent="0.2">
      <c r="B1021" s="5">
        <v>6608</v>
      </c>
      <c r="C1021" s="4" t="s">
        <v>4885</v>
      </c>
      <c r="D1021" s="4" t="s">
        <v>5947</v>
      </c>
      <c r="E1021" s="15">
        <v>1969</v>
      </c>
      <c r="F1021" s="10" t="s">
        <v>6172</v>
      </c>
      <c r="G1021" s="4" t="s">
        <v>5141</v>
      </c>
      <c r="H1021" s="6" t="s">
        <v>11</v>
      </c>
      <c r="I1021" s="6" t="s">
        <v>1500</v>
      </c>
      <c r="J1021" s="4">
        <v>0</v>
      </c>
      <c r="K1021" s="4">
        <v>0</v>
      </c>
      <c r="L1021" s="10" t="s">
        <v>6172</v>
      </c>
      <c r="M1021" s="10" t="s">
        <v>6172</v>
      </c>
      <c r="N1021" s="6" t="s">
        <v>3193</v>
      </c>
      <c r="O1021" s="10" t="s">
        <v>6172</v>
      </c>
      <c r="P1021" s="5" t="s">
        <v>3194</v>
      </c>
      <c r="Q1021" s="10" t="s">
        <v>6172</v>
      </c>
      <c r="R1021" s="10" t="s">
        <v>6172</v>
      </c>
      <c r="S1021" s="10" t="s">
        <v>6172</v>
      </c>
      <c r="T1021" s="10" t="s">
        <v>6172</v>
      </c>
      <c r="U1021" s="10" t="s">
        <v>6172</v>
      </c>
      <c r="V1021" s="10" t="s">
        <v>6172</v>
      </c>
    </row>
    <row r="1022" spans="2:22" ht="25.5" x14ac:dyDescent="0.2">
      <c r="B1022" s="6">
        <v>6604</v>
      </c>
      <c r="C1022" s="4" t="s">
        <v>4886</v>
      </c>
      <c r="D1022" s="4" t="s">
        <v>5947</v>
      </c>
      <c r="E1022" s="13">
        <v>1969</v>
      </c>
      <c r="F1022" s="10" t="s">
        <v>6172</v>
      </c>
      <c r="G1022" s="4" t="s">
        <v>4278</v>
      </c>
      <c r="H1022" s="6" t="s">
        <v>11</v>
      </c>
      <c r="I1022" s="6" t="s">
        <v>1646</v>
      </c>
      <c r="J1022" s="4">
        <v>0</v>
      </c>
      <c r="K1022" s="4">
        <v>5</v>
      </c>
      <c r="L1022" s="10" t="s">
        <v>6172</v>
      </c>
      <c r="M1022" s="6" t="s">
        <v>2242</v>
      </c>
      <c r="N1022" s="6" t="s">
        <v>3388</v>
      </c>
      <c r="O1022" s="10" t="s">
        <v>6172</v>
      </c>
      <c r="P1022" s="6" t="s">
        <v>1848</v>
      </c>
      <c r="Q1022" s="10" t="s">
        <v>6172</v>
      </c>
      <c r="R1022" s="10" t="s">
        <v>6172</v>
      </c>
      <c r="S1022" s="10" t="s">
        <v>6172</v>
      </c>
      <c r="T1022" s="10" t="s">
        <v>6172</v>
      </c>
      <c r="U1022" s="10" t="s">
        <v>6172</v>
      </c>
      <c r="V1022" s="10" t="s">
        <v>6172</v>
      </c>
    </row>
    <row r="1023" spans="2:22" ht="38.25" x14ac:dyDescent="0.2">
      <c r="B1023" s="6">
        <v>6605</v>
      </c>
      <c r="C1023" s="4" t="s">
        <v>4886</v>
      </c>
      <c r="D1023" s="4" t="s">
        <v>5947</v>
      </c>
      <c r="E1023" s="13">
        <v>1969</v>
      </c>
      <c r="F1023" s="10" t="s">
        <v>6172</v>
      </c>
      <c r="G1023" s="4" t="s">
        <v>4241</v>
      </c>
      <c r="H1023" s="6" t="s">
        <v>11</v>
      </c>
      <c r="I1023" s="6" t="s">
        <v>1500</v>
      </c>
      <c r="J1023" s="4">
        <v>0</v>
      </c>
      <c r="K1023" s="4">
        <v>0</v>
      </c>
      <c r="L1023" s="10" t="s">
        <v>6172</v>
      </c>
      <c r="M1023" s="6" t="s">
        <v>3009</v>
      </c>
      <c r="N1023" s="6" t="s">
        <v>3389</v>
      </c>
      <c r="O1023" s="10" t="s">
        <v>6172</v>
      </c>
      <c r="P1023" s="6" t="s">
        <v>1502</v>
      </c>
      <c r="Q1023" s="10" t="s">
        <v>6172</v>
      </c>
      <c r="R1023" s="10" t="s">
        <v>6172</v>
      </c>
      <c r="S1023" s="10" t="s">
        <v>6172</v>
      </c>
      <c r="T1023" s="10" t="s">
        <v>6172</v>
      </c>
      <c r="U1023" s="10" t="s">
        <v>6172</v>
      </c>
      <c r="V1023" s="10" t="s">
        <v>6172</v>
      </c>
    </row>
    <row r="1024" spans="2:22" ht="25.5" x14ac:dyDescent="0.2">
      <c r="B1024" s="3">
        <v>6585</v>
      </c>
      <c r="C1024" s="8" t="s">
        <v>4873</v>
      </c>
      <c r="D1024" s="4" t="s">
        <v>5947</v>
      </c>
      <c r="E1024" s="10">
        <v>1970</v>
      </c>
      <c r="F1024" s="10" t="s">
        <v>6172</v>
      </c>
      <c r="G1024" s="10" t="s">
        <v>6172</v>
      </c>
      <c r="H1024" s="6" t="s">
        <v>11</v>
      </c>
      <c r="I1024" s="2" t="s">
        <v>13</v>
      </c>
      <c r="J1024" s="4">
        <v>0</v>
      </c>
      <c r="K1024" s="4">
        <v>3</v>
      </c>
      <c r="L1024" s="10" t="s">
        <v>6172</v>
      </c>
      <c r="M1024" s="10" t="s">
        <v>6172</v>
      </c>
      <c r="N1024" s="2" t="s">
        <v>891</v>
      </c>
      <c r="O1024" s="2" t="s">
        <v>24</v>
      </c>
      <c r="P1024" s="2" t="s">
        <v>894</v>
      </c>
      <c r="Q1024" s="2" t="s">
        <v>892</v>
      </c>
      <c r="R1024" s="2" t="s">
        <v>893</v>
      </c>
      <c r="S1024" s="2" t="s">
        <v>895</v>
      </c>
      <c r="T1024" s="2" t="s">
        <v>895</v>
      </c>
      <c r="U1024" s="2" t="s">
        <v>895</v>
      </c>
      <c r="V1024" s="10" t="s">
        <v>6172</v>
      </c>
    </row>
    <row r="1025" spans="2:22" ht="51" x14ac:dyDescent="0.2">
      <c r="B1025" s="5">
        <v>6545</v>
      </c>
      <c r="C1025" s="4" t="s">
        <v>4870</v>
      </c>
      <c r="D1025" s="4" t="s">
        <v>5947</v>
      </c>
      <c r="E1025" s="15">
        <v>1970</v>
      </c>
      <c r="F1025" s="10" t="s">
        <v>6172</v>
      </c>
      <c r="G1025" s="4" t="s">
        <v>4985</v>
      </c>
      <c r="H1025" s="6" t="s">
        <v>11</v>
      </c>
      <c r="I1025" s="6" t="s">
        <v>1493</v>
      </c>
      <c r="J1025" s="4">
        <v>0</v>
      </c>
      <c r="K1025" s="4">
        <v>1</v>
      </c>
      <c r="L1025" s="10" t="s">
        <v>6172</v>
      </c>
      <c r="M1025" s="5" t="s">
        <v>3725</v>
      </c>
      <c r="N1025" s="6" t="s">
        <v>3726</v>
      </c>
      <c r="O1025" s="10" t="s">
        <v>6172</v>
      </c>
      <c r="P1025" s="5" t="s">
        <v>1874</v>
      </c>
      <c r="Q1025" s="10" t="s">
        <v>6172</v>
      </c>
      <c r="R1025" s="10" t="s">
        <v>6172</v>
      </c>
      <c r="S1025" s="10" t="s">
        <v>6172</v>
      </c>
      <c r="T1025" s="10" t="s">
        <v>6172</v>
      </c>
      <c r="U1025" s="10" t="s">
        <v>6172</v>
      </c>
      <c r="V1025" s="10" t="s">
        <v>6172</v>
      </c>
    </row>
    <row r="1026" spans="2:22" ht="51" x14ac:dyDescent="0.2">
      <c r="B1026" s="7">
        <v>6899</v>
      </c>
      <c r="C1026" s="4" t="s">
        <v>4871</v>
      </c>
      <c r="D1026" s="4" t="s">
        <v>5947</v>
      </c>
      <c r="E1026" s="16">
        <v>1964</v>
      </c>
      <c r="F1026" s="10" t="s">
        <v>6172</v>
      </c>
      <c r="G1026" s="4" t="s">
        <v>4985</v>
      </c>
      <c r="H1026" s="6" t="s">
        <v>11</v>
      </c>
      <c r="I1026" s="7" t="s">
        <v>1493</v>
      </c>
      <c r="J1026" s="4">
        <v>0</v>
      </c>
      <c r="K1026" s="4">
        <v>1</v>
      </c>
      <c r="L1026" s="10" t="s">
        <v>6172</v>
      </c>
      <c r="M1026" s="7" t="s">
        <v>1573</v>
      </c>
      <c r="N1026" s="7" t="s">
        <v>1574</v>
      </c>
      <c r="O1026" s="7" t="s">
        <v>25</v>
      </c>
      <c r="P1026" s="7" t="s">
        <v>6005</v>
      </c>
      <c r="Q1026" s="7" t="s">
        <v>6049</v>
      </c>
      <c r="R1026" s="7" t="s">
        <v>6050</v>
      </c>
      <c r="S1026" s="7" t="s">
        <v>6051</v>
      </c>
      <c r="T1026" s="10" t="s">
        <v>6172</v>
      </c>
      <c r="U1026" s="7" t="s">
        <v>6051</v>
      </c>
      <c r="V1026" s="10" t="s">
        <v>6172</v>
      </c>
    </row>
    <row r="1027" spans="2:22" ht="51" x14ac:dyDescent="0.2">
      <c r="B1027" s="7">
        <v>7720</v>
      </c>
      <c r="C1027" s="4" t="s">
        <v>4871</v>
      </c>
      <c r="D1027" s="4" t="s">
        <v>5947</v>
      </c>
      <c r="E1027" s="16">
        <v>2000</v>
      </c>
      <c r="F1027" s="10" t="s">
        <v>6172</v>
      </c>
      <c r="G1027" s="4" t="s">
        <v>4965</v>
      </c>
      <c r="H1027" s="6" t="s">
        <v>11</v>
      </c>
      <c r="I1027" s="7" t="s">
        <v>1493</v>
      </c>
      <c r="J1027" s="4">
        <v>0</v>
      </c>
      <c r="K1027" s="4">
        <v>1</v>
      </c>
      <c r="L1027" s="10" t="s">
        <v>6172</v>
      </c>
      <c r="M1027" s="7" t="s">
        <v>1575</v>
      </c>
      <c r="N1027" s="7" t="s">
        <v>1576</v>
      </c>
      <c r="O1027" s="10" t="s">
        <v>6172</v>
      </c>
      <c r="P1027" s="7" t="s">
        <v>1492</v>
      </c>
      <c r="Q1027" s="10" t="s">
        <v>6172</v>
      </c>
      <c r="R1027" s="10" t="s">
        <v>6172</v>
      </c>
      <c r="S1027" s="10" t="s">
        <v>6172</v>
      </c>
      <c r="T1027" s="10" t="s">
        <v>6172</v>
      </c>
      <c r="U1027" s="10" t="s">
        <v>6172</v>
      </c>
      <c r="V1027" s="10" t="s">
        <v>6172</v>
      </c>
    </row>
    <row r="1028" spans="2:22" ht="89.25" x14ac:dyDescent="0.2">
      <c r="B1028" s="3">
        <v>5833</v>
      </c>
      <c r="C1028" s="8" t="s">
        <v>4873</v>
      </c>
      <c r="D1028" s="4" t="s">
        <v>5947</v>
      </c>
      <c r="E1028" s="10">
        <v>1971</v>
      </c>
      <c r="F1028" s="10" t="s">
        <v>6172</v>
      </c>
      <c r="G1028" s="10" t="s">
        <v>6172</v>
      </c>
      <c r="H1028" s="6" t="s">
        <v>432</v>
      </c>
      <c r="I1028" s="2" t="s">
        <v>867</v>
      </c>
      <c r="J1028" s="4">
        <v>0</v>
      </c>
      <c r="K1028" s="4">
        <v>0</v>
      </c>
      <c r="L1028" s="6" t="s">
        <v>4946</v>
      </c>
      <c r="M1028" s="10" t="s">
        <v>6172</v>
      </c>
      <c r="N1028" s="2" t="s">
        <v>866</v>
      </c>
      <c r="O1028" s="2" t="s">
        <v>350</v>
      </c>
      <c r="P1028" s="2" t="s">
        <v>850</v>
      </c>
      <c r="Q1028" s="2" t="s">
        <v>868</v>
      </c>
      <c r="R1028" s="2" t="s">
        <v>869</v>
      </c>
      <c r="S1028" s="2" t="s">
        <v>870</v>
      </c>
      <c r="T1028" s="2" t="s">
        <v>870</v>
      </c>
      <c r="U1028" s="2" t="s">
        <v>871</v>
      </c>
      <c r="V1028" s="10" t="s">
        <v>6172</v>
      </c>
    </row>
    <row r="1029" spans="2:22" ht="51" x14ac:dyDescent="0.2">
      <c r="B1029" s="7">
        <v>367</v>
      </c>
      <c r="C1029" s="4" t="s">
        <v>4875</v>
      </c>
      <c r="D1029" s="4" t="s">
        <v>5947</v>
      </c>
      <c r="E1029" s="16">
        <v>1970</v>
      </c>
      <c r="F1029" s="10" t="s">
        <v>6172</v>
      </c>
      <c r="G1029" s="4" t="s">
        <v>4985</v>
      </c>
      <c r="H1029" s="6" t="s">
        <v>11</v>
      </c>
      <c r="I1029" s="7" t="s">
        <v>1489</v>
      </c>
      <c r="J1029" s="4">
        <v>1</v>
      </c>
      <c r="K1029" s="4">
        <v>0</v>
      </c>
      <c r="L1029" s="10" t="s">
        <v>6172</v>
      </c>
      <c r="M1029" s="7" t="s">
        <v>3723</v>
      </c>
      <c r="N1029" s="7" t="s">
        <v>3902</v>
      </c>
      <c r="O1029" s="10" t="s">
        <v>6172</v>
      </c>
      <c r="P1029" s="7" t="s">
        <v>460</v>
      </c>
      <c r="Q1029" s="10" t="s">
        <v>6172</v>
      </c>
      <c r="R1029" s="10" t="s">
        <v>6172</v>
      </c>
      <c r="S1029" s="10" t="s">
        <v>6172</v>
      </c>
      <c r="T1029" s="10" t="s">
        <v>6172</v>
      </c>
      <c r="U1029" s="10" t="s">
        <v>6172</v>
      </c>
      <c r="V1029" s="10" t="s">
        <v>6172</v>
      </c>
    </row>
    <row r="1030" spans="2:22" ht="38.25" x14ac:dyDescent="0.2">
      <c r="B1030" s="5">
        <v>5621</v>
      </c>
      <c r="C1030" s="4" t="s">
        <v>4870</v>
      </c>
      <c r="D1030" s="4" t="s">
        <v>5947</v>
      </c>
      <c r="E1030" s="15">
        <v>1971</v>
      </c>
      <c r="F1030" s="10" t="s">
        <v>6172</v>
      </c>
      <c r="G1030" s="4" t="s">
        <v>5247</v>
      </c>
      <c r="H1030" s="6" t="s">
        <v>432</v>
      </c>
      <c r="I1030" s="6" t="s">
        <v>3710</v>
      </c>
      <c r="J1030" s="4">
        <v>3</v>
      </c>
      <c r="K1030" s="4">
        <v>27</v>
      </c>
      <c r="L1030" s="10" t="s">
        <v>6172</v>
      </c>
      <c r="M1030" s="5" t="s">
        <v>3711</v>
      </c>
      <c r="N1030" s="6" t="s">
        <v>3712</v>
      </c>
      <c r="O1030" s="10" t="s">
        <v>6172</v>
      </c>
      <c r="P1030" s="5" t="s">
        <v>460</v>
      </c>
      <c r="Q1030" s="10" t="s">
        <v>6172</v>
      </c>
      <c r="R1030" s="10" t="s">
        <v>6172</v>
      </c>
      <c r="S1030" s="10" t="s">
        <v>6172</v>
      </c>
      <c r="T1030" s="10" t="s">
        <v>6172</v>
      </c>
      <c r="U1030" s="10" t="s">
        <v>6172</v>
      </c>
      <c r="V1030" s="10" t="s">
        <v>6172</v>
      </c>
    </row>
    <row r="1031" spans="2:22" ht="51" x14ac:dyDescent="0.2">
      <c r="B1031" s="7">
        <v>6553</v>
      </c>
      <c r="C1031" s="4" t="s">
        <v>4875</v>
      </c>
      <c r="D1031" s="4" t="s">
        <v>5947</v>
      </c>
      <c r="E1031" s="16">
        <v>1970</v>
      </c>
      <c r="F1031" s="10" t="s">
        <v>6172</v>
      </c>
      <c r="G1031" s="4" t="s">
        <v>4278</v>
      </c>
      <c r="H1031" s="6" t="s">
        <v>11</v>
      </c>
      <c r="I1031" s="7" t="s">
        <v>1500</v>
      </c>
      <c r="J1031" s="4">
        <v>0</v>
      </c>
      <c r="K1031" s="4">
        <v>0</v>
      </c>
      <c r="L1031" s="10" t="s">
        <v>6172</v>
      </c>
      <c r="M1031" s="7" t="s">
        <v>1514</v>
      </c>
      <c r="N1031" s="7" t="s">
        <v>4001</v>
      </c>
      <c r="O1031" s="10" t="s">
        <v>6172</v>
      </c>
      <c r="P1031" s="7" t="s">
        <v>1753</v>
      </c>
      <c r="Q1031" s="10" t="s">
        <v>6172</v>
      </c>
      <c r="R1031" s="10" t="s">
        <v>6172</v>
      </c>
      <c r="S1031" s="10" t="s">
        <v>6172</v>
      </c>
      <c r="T1031" s="10" t="s">
        <v>6172</v>
      </c>
      <c r="U1031" s="10" t="s">
        <v>6172</v>
      </c>
      <c r="V1031" s="10" t="s">
        <v>6172</v>
      </c>
    </row>
    <row r="1032" spans="2:22" ht="38.25" x14ac:dyDescent="0.2">
      <c r="B1032" s="7">
        <v>6555</v>
      </c>
      <c r="C1032" s="4" t="s">
        <v>4875</v>
      </c>
      <c r="D1032" s="4" t="s">
        <v>5947</v>
      </c>
      <c r="E1032" s="16">
        <v>1970</v>
      </c>
      <c r="F1032" s="10" t="s">
        <v>6172</v>
      </c>
      <c r="G1032" s="4" t="s">
        <v>4241</v>
      </c>
      <c r="H1032" s="6" t="s">
        <v>11</v>
      </c>
      <c r="I1032" s="7" t="s">
        <v>1500</v>
      </c>
      <c r="J1032" s="4">
        <v>0</v>
      </c>
      <c r="K1032" s="4">
        <v>0</v>
      </c>
      <c r="L1032" s="10" t="s">
        <v>6172</v>
      </c>
      <c r="M1032" s="7" t="s">
        <v>4002</v>
      </c>
      <c r="N1032" s="7" t="s">
        <v>4003</v>
      </c>
      <c r="O1032" s="10" t="s">
        <v>6172</v>
      </c>
      <c r="P1032" s="7" t="s">
        <v>1753</v>
      </c>
      <c r="Q1032" s="10" t="s">
        <v>6172</v>
      </c>
      <c r="R1032" s="10" t="s">
        <v>6172</v>
      </c>
      <c r="S1032" s="10" t="s">
        <v>6172</v>
      </c>
      <c r="T1032" s="10" t="s">
        <v>6172</v>
      </c>
      <c r="U1032" s="10" t="s">
        <v>6172</v>
      </c>
      <c r="V1032" s="10" t="s">
        <v>6172</v>
      </c>
    </row>
    <row r="1033" spans="2:22" ht="25.5" x14ac:dyDescent="0.2">
      <c r="B1033" s="7">
        <v>12440</v>
      </c>
      <c r="C1033" s="4" t="s">
        <v>4875</v>
      </c>
      <c r="D1033" s="4" t="s">
        <v>5947</v>
      </c>
      <c r="E1033" s="16">
        <v>1970</v>
      </c>
      <c r="F1033" s="10" t="s">
        <v>6172</v>
      </c>
      <c r="G1033" s="6" t="s">
        <v>5928</v>
      </c>
      <c r="H1033" s="6" t="s">
        <v>438</v>
      </c>
      <c r="I1033" s="7"/>
      <c r="J1033" s="4">
        <v>0</v>
      </c>
      <c r="K1033" s="4">
        <v>0</v>
      </c>
      <c r="L1033" s="10" t="s">
        <v>6172</v>
      </c>
      <c r="M1033" s="10" t="s">
        <v>6172</v>
      </c>
      <c r="N1033" s="7" t="s">
        <v>4040</v>
      </c>
      <c r="O1033" s="10" t="s">
        <v>6172</v>
      </c>
      <c r="P1033" s="10" t="s">
        <v>6172</v>
      </c>
      <c r="Q1033" s="10" t="s">
        <v>6172</v>
      </c>
      <c r="R1033" s="10" t="s">
        <v>6172</v>
      </c>
      <c r="S1033" s="10" t="s">
        <v>6172</v>
      </c>
      <c r="T1033" s="10" t="s">
        <v>6172</v>
      </c>
      <c r="U1033" s="10" t="s">
        <v>6172</v>
      </c>
      <c r="V1033" s="10" t="s">
        <v>6172</v>
      </c>
    </row>
    <row r="1034" spans="2:22" ht="25.5" x14ac:dyDescent="0.2">
      <c r="B1034" s="7">
        <v>12441</v>
      </c>
      <c r="C1034" s="4" t="s">
        <v>4875</v>
      </c>
      <c r="D1034" s="4" t="s">
        <v>5947</v>
      </c>
      <c r="E1034" s="16">
        <v>1970</v>
      </c>
      <c r="F1034" s="10" t="s">
        <v>6172</v>
      </c>
      <c r="G1034" s="6" t="s">
        <v>5928</v>
      </c>
      <c r="H1034" s="6" t="s">
        <v>438</v>
      </c>
      <c r="I1034" s="7"/>
      <c r="J1034" s="4">
        <v>0</v>
      </c>
      <c r="K1034" s="4">
        <v>0</v>
      </c>
      <c r="L1034" s="10" t="s">
        <v>6172</v>
      </c>
      <c r="M1034" s="10" t="s">
        <v>6172</v>
      </c>
      <c r="N1034" s="7" t="s">
        <v>4040</v>
      </c>
      <c r="O1034" s="10" t="s">
        <v>6172</v>
      </c>
      <c r="P1034" s="10" t="s">
        <v>6172</v>
      </c>
      <c r="Q1034" s="10" t="s">
        <v>6172</v>
      </c>
      <c r="R1034" s="10" t="s">
        <v>6172</v>
      </c>
      <c r="S1034" s="10" t="s">
        <v>6172</v>
      </c>
      <c r="T1034" s="10" t="s">
        <v>6172</v>
      </c>
      <c r="U1034" s="10" t="s">
        <v>6172</v>
      </c>
      <c r="V1034" s="10" t="s">
        <v>6172</v>
      </c>
    </row>
    <row r="1035" spans="2:22" ht="38.25" x14ac:dyDescent="0.2">
      <c r="B1035" s="7">
        <v>363</v>
      </c>
      <c r="C1035" s="4" t="s">
        <v>4876</v>
      </c>
      <c r="D1035" s="4" t="s">
        <v>5947</v>
      </c>
      <c r="E1035" s="16">
        <v>1970</v>
      </c>
      <c r="F1035" s="10" t="s">
        <v>6172</v>
      </c>
      <c r="G1035" s="7" t="s">
        <v>5885</v>
      </c>
      <c r="H1035" s="7" t="s">
        <v>5825</v>
      </c>
      <c r="I1035" s="7" t="s">
        <v>1658</v>
      </c>
      <c r="J1035" s="4">
        <v>4</v>
      </c>
      <c r="K1035" s="4">
        <v>0</v>
      </c>
      <c r="L1035" s="10" t="s">
        <v>6172</v>
      </c>
      <c r="M1035" s="7" t="s">
        <v>1675</v>
      </c>
      <c r="N1035" s="7" t="s">
        <v>1704</v>
      </c>
      <c r="O1035" s="10" t="s">
        <v>6172</v>
      </c>
      <c r="P1035" s="7" t="s">
        <v>460</v>
      </c>
      <c r="Q1035" s="10" t="s">
        <v>6172</v>
      </c>
      <c r="R1035" s="10" t="s">
        <v>6172</v>
      </c>
      <c r="S1035" s="10" t="s">
        <v>6172</v>
      </c>
      <c r="T1035" s="10" t="s">
        <v>6172</v>
      </c>
      <c r="U1035" s="10" t="s">
        <v>6172</v>
      </c>
      <c r="V1035" s="10" t="s">
        <v>6172</v>
      </c>
    </row>
    <row r="1036" spans="2:22" ht="38.25" x14ac:dyDescent="0.2">
      <c r="B1036" s="7">
        <v>364</v>
      </c>
      <c r="C1036" s="4" t="s">
        <v>4877</v>
      </c>
      <c r="D1036" s="4" t="s">
        <v>5947</v>
      </c>
      <c r="E1036" s="16">
        <v>1970</v>
      </c>
      <c r="F1036" s="10" t="s">
        <v>6172</v>
      </c>
      <c r="G1036" s="7" t="s">
        <v>4101</v>
      </c>
      <c r="H1036" s="7" t="s">
        <v>18</v>
      </c>
      <c r="I1036" s="7" t="s">
        <v>2670</v>
      </c>
      <c r="J1036" s="4">
        <v>3</v>
      </c>
      <c r="K1036" s="4">
        <v>0</v>
      </c>
      <c r="L1036" s="10" t="s">
        <v>6172</v>
      </c>
      <c r="M1036" s="7" t="s">
        <v>1490</v>
      </c>
      <c r="N1036" s="7" t="s">
        <v>4102</v>
      </c>
      <c r="O1036" s="10" t="s">
        <v>6172</v>
      </c>
      <c r="P1036" s="7" t="s">
        <v>460</v>
      </c>
      <c r="Q1036" s="10" t="s">
        <v>6172</v>
      </c>
      <c r="R1036" s="10" t="s">
        <v>6172</v>
      </c>
      <c r="S1036" s="10" t="s">
        <v>6172</v>
      </c>
      <c r="T1036" s="10" t="s">
        <v>6172</v>
      </c>
      <c r="U1036" s="10" t="s">
        <v>6172</v>
      </c>
      <c r="V1036" s="10" t="s">
        <v>6172</v>
      </c>
    </row>
    <row r="1037" spans="2:22" ht="51" x14ac:dyDescent="0.2">
      <c r="B1037" s="7">
        <v>6532</v>
      </c>
      <c r="C1037" s="4" t="s">
        <v>4877</v>
      </c>
      <c r="D1037" s="4" t="s">
        <v>5947</v>
      </c>
      <c r="E1037" s="16">
        <v>1970</v>
      </c>
      <c r="F1037" s="10" t="s">
        <v>6172</v>
      </c>
      <c r="G1037" s="7" t="s">
        <v>5651</v>
      </c>
      <c r="H1037" s="7" t="s">
        <v>11</v>
      </c>
      <c r="I1037" s="7" t="s">
        <v>1500</v>
      </c>
      <c r="J1037" s="4">
        <v>0</v>
      </c>
      <c r="K1037" s="4">
        <v>0</v>
      </c>
      <c r="L1037" s="10" t="s">
        <v>6172</v>
      </c>
      <c r="M1037" s="7" t="s">
        <v>1569</v>
      </c>
      <c r="N1037" s="7" t="s">
        <v>4295</v>
      </c>
      <c r="O1037" s="10" t="s">
        <v>6172</v>
      </c>
      <c r="P1037" s="7" t="s">
        <v>1518</v>
      </c>
      <c r="Q1037" s="10" t="s">
        <v>6172</v>
      </c>
      <c r="R1037" s="10" t="s">
        <v>6172</v>
      </c>
      <c r="S1037" s="10" t="s">
        <v>6172</v>
      </c>
      <c r="T1037" s="10" t="s">
        <v>6172</v>
      </c>
      <c r="U1037" s="10" t="s">
        <v>6172</v>
      </c>
      <c r="V1037" s="10" t="s">
        <v>6172</v>
      </c>
    </row>
    <row r="1038" spans="2:22" ht="51" x14ac:dyDescent="0.2">
      <c r="B1038" s="7">
        <v>6533</v>
      </c>
      <c r="C1038" s="4" t="s">
        <v>4877</v>
      </c>
      <c r="D1038" s="4" t="s">
        <v>5947</v>
      </c>
      <c r="E1038" s="16">
        <v>1970</v>
      </c>
      <c r="F1038" s="10" t="s">
        <v>6172</v>
      </c>
      <c r="G1038" s="7" t="s">
        <v>5651</v>
      </c>
      <c r="H1038" s="7" t="s">
        <v>11</v>
      </c>
      <c r="I1038" s="7" t="s">
        <v>1500</v>
      </c>
      <c r="J1038" s="4">
        <v>0</v>
      </c>
      <c r="K1038" s="4">
        <v>0</v>
      </c>
      <c r="L1038" s="10" t="s">
        <v>6172</v>
      </c>
      <c r="M1038" s="7" t="s">
        <v>1569</v>
      </c>
      <c r="N1038" s="7" t="s">
        <v>4295</v>
      </c>
      <c r="O1038" s="10" t="s">
        <v>6172</v>
      </c>
      <c r="P1038" s="7" t="s">
        <v>1518</v>
      </c>
      <c r="Q1038" s="10" t="s">
        <v>6172</v>
      </c>
      <c r="R1038" s="10" t="s">
        <v>6172</v>
      </c>
      <c r="S1038" s="10" t="s">
        <v>6172</v>
      </c>
      <c r="T1038" s="10" t="s">
        <v>6172</v>
      </c>
      <c r="U1038" s="10" t="s">
        <v>6172</v>
      </c>
      <c r="V1038" s="10" t="s">
        <v>6172</v>
      </c>
    </row>
    <row r="1039" spans="2:22" ht="51" x14ac:dyDescent="0.2">
      <c r="B1039" s="7">
        <v>6534</v>
      </c>
      <c r="C1039" s="4" t="s">
        <v>4877</v>
      </c>
      <c r="D1039" s="4" t="s">
        <v>5947</v>
      </c>
      <c r="E1039" s="16">
        <v>1970</v>
      </c>
      <c r="F1039" s="10" t="s">
        <v>6172</v>
      </c>
      <c r="G1039" s="7" t="s">
        <v>5651</v>
      </c>
      <c r="H1039" s="7" t="s">
        <v>11</v>
      </c>
      <c r="I1039" s="7" t="s">
        <v>1500</v>
      </c>
      <c r="J1039" s="4">
        <v>0</v>
      </c>
      <c r="K1039" s="4">
        <v>0</v>
      </c>
      <c r="L1039" s="10" t="s">
        <v>6172</v>
      </c>
      <c r="M1039" s="7" t="s">
        <v>1569</v>
      </c>
      <c r="N1039" s="7" t="s">
        <v>4295</v>
      </c>
      <c r="O1039" s="10" t="s">
        <v>6172</v>
      </c>
      <c r="P1039" s="7" t="s">
        <v>1518</v>
      </c>
      <c r="Q1039" s="10" t="s">
        <v>6172</v>
      </c>
      <c r="R1039" s="10" t="s">
        <v>6172</v>
      </c>
      <c r="S1039" s="10" t="s">
        <v>6172</v>
      </c>
      <c r="T1039" s="10" t="s">
        <v>6172</v>
      </c>
      <c r="U1039" s="10" t="s">
        <v>6172</v>
      </c>
      <c r="V1039" s="10" t="s">
        <v>6172</v>
      </c>
    </row>
    <row r="1040" spans="2:22" ht="38.25" x14ac:dyDescent="0.2">
      <c r="B1040" s="6">
        <v>354</v>
      </c>
      <c r="C1040" s="4" t="s">
        <v>4878</v>
      </c>
      <c r="D1040" s="4" t="s">
        <v>5947</v>
      </c>
      <c r="E1040" s="13">
        <v>1970</v>
      </c>
      <c r="F1040" s="10" t="s">
        <v>6172</v>
      </c>
      <c r="G1040" s="4" t="s">
        <v>5045</v>
      </c>
      <c r="H1040" s="6" t="s">
        <v>11</v>
      </c>
      <c r="I1040" s="6" t="s">
        <v>1801</v>
      </c>
      <c r="J1040" s="4">
        <v>1</v>
      </c>
      <c r="K1040" s="4">
        <v>0</v>
      </c>
      <c r="L1040" s="10" t="s">
        <v>6172</v>
      </c>
      <c r="M1040" s="6" t="s">
        <v>1494</v>
      </c>
      <c r="N1040" s="6" t="s">
        <v>1802</v>
      </c>
      <c r="O1040" s="10" t="s">
        <v>6172</v>
      </c>
      <c r="P1040" s="6" t="s">
        <v>1510</v>
      </c>
      <c r="Q1040" s="10" t="s">
        <v>6172</v>
      </c>
      <c r="R1040" s="10" t="s">
        <v>6172</v>
      </c>
      <c r="S1040" s="10" t="s">
        <v>6172</v>
      </c>
      <c r="T1040" s="10" t="s">
        <v>6172</v>
      </c>
      <c r="U1040" s="10" t="s">
        <v>6172</v>
      </c>
      <c r="V1040" s="10" t="s">
        <v>6172</v>
      </c>
    </row>
    <row r="1041" spans="2:22" ht="51" x14ac:dyDescent="0.2">
      <c r="B1041" s="6">
        <v>3588</v>
      </c>
      <c r="C1041" s="4" t="s">
        <v>4878</v>
      </c>
      <c r="D1041" s="4" t="s">
        <v>5947</v>
      </c>
      <c r="E1041" s="13">
        <v>1970</v>
      </c>
      <c r="F1041" s="10" t="s">
        <v>6172</v>
      </c>
      <c r="G1041" s="4" t="s">
        <v>4985</v>
      </c>
      <c r="H1041" s="6" t="s">
        <v>11</v>
      </c>
      <c r="I1041" s="6" t="s">
        <v>1532</v>
      </c>
      <c r="J1041" s="4">
        <v>1</v>
      </c>
      <c r="K1041" s="4">
        <v>1</v>
      </c>
      <c r="L1041" s="10" t="s">
        <v>6172</v>
      </c>
      <c r="M1041" s="6" t="s">
        <v>1581</v>
      </c>
      <c r="N1041" s="6" t="s">
        <v>1999</v>
      </c>
      <c r="O1041" s="10" t="s">
        <v>6172</v>
      </c>
      <c r="P1041" s="6" t="s">
        <v>1874</v>
      </c>
      <c r="Q1041" s="10" t="s">
        <v>6172</v>
      </c>
      <c r="R1041" s="10" t="s">
        <v>6172</v>
      </c>
      <c r="S1041" s="10" t="s">
        <v>6172</v>
      </c>
      <c r="T1041" s="10" t="s">
        <v>6172</v>
      </c>
      <c r="U1041" s="10" t="s">
        <v>6172</v>
      </c>
      <c r="V1041" s="10" t="s">
        <v>6172</v>
      </c>
    </row>
    <row r="1042" spans="2:22" ht="51" x14ac:dyDescent="0.2">
      <c r="B1042" s="6">
        <v>3589</v>
      </c>
      <c r="C1042" s="4" t="s">
        <v>4878</v>
      </c>
      <c r="D1042" s="4" t="s">
        <v>5947</v>
      </c>
      <c r="E1042" s="13">
        <v>1970</v>
      </c>
      <c r="F1042" s="10" t="s">
        <v>6172</v>
      </c>
      <c r="G1042" s="4" t="s">
        <v>5063</v>
      </c>
      <c r="H1042" s="6" t="s">
        <v>11</v>
      </c>
      <c r="I1042" s="6" t="s">
        <v>1547</v>
      </c>
      <c r="J1042" s="4">
        <v>1</v>
      </c>
      <c r="K1042" s="4">
        <v>2</v>
      </c>
      <c r="L1042" s="10" t="s">
        <v>6172</v>
      </c>
      <c r="M1042" s="6" t="s">
        <v>1623</v>
      </c>
      <c r="N1042" s="6" t="s">
        <v>2000</v>
      </c>
      <c r="O1042" s="10" t="s">
        <v>6172</v>
      </c>
      <c r="P1042" s="6" t="s">
        <v>1857</v>
      </c>
      <c r="Q1042" s="10" t="s">
        <v>6172</v>
      </c>
      <c r="R1042" s="10" t="s">
        <v>6172</v>
      </c>
      <c r="S1042" s="10" t="s">
        <v>6172</v>
      </c>
      <c r="T1042" s="10" t="s">
        <v>6172</v>
      </c>
      <c r="U1042" s="10" t="s">
        <v>6172</v>
      </c>
      <c r="V1042" s="10" t="s">
        <v>6172</v>
      </c>
    </row>
    <row r="1043" spans="2:22" ht="38.25" x14ac:dyDescent="0.2">
      <c r="B1043" s="6">
        <v>6564</v>
      </c>
      <c r="C1043" s="4" t="s">
        <v>4878</v>
      </c>
      <c r="D1043" s="4" t="s">
        <v>5947</v>
      </c>
      <c r="E1043" s="13">
        <v>1970</v>
      </c>
      <c r="F1043" s="10" t="s">
        <v>6172</v>
      </c>
      <c r="G1043" s="4" t="s">
        <v>5053</v>
      </c>
      <c r="H1043" s="6" t="s">
        <v>11</v>
      </c>
      <c r="I1043" s="6" t="s">
        <v>1500</v>
      </c>
      <c r="J1043" s="4">
        <v>0</v>
      </c>
      <c r="K1043" s="4">
        <v>0</v>
      </c>
      <c r="L1043" s="10" t="s">
        <v>6172</v>
      </c>
      <c r="M1043" s="6" t="s">
        <v>1640</v>
      </c>
      <c r="N1043" s="6" t="s">
        <v>2170</v>
      </c>
      <c r="O1043" s="10" t="s">
        <v>6172</v>
      </c>
      <c r="P1043" s="6" t="s">
        <v>2155</v>
      </c>
      <c r="Q1043" s="10" t="s">
        <v>6172</v>
      </c>
      <c r="R1043" s="10" t="s">
        <v>6172</v>
      </c>
      <c r="S1043" s="10" t="s">
        <v>6172</v>
      </c>
      <c r="T1043" s="10" t="s">
        <v>6172</v>
      </c>
      <c r="U1043" s="10" t="s">
        <v>6172</v>
      </c>
      <c r="V1043" s="10" t="s">
        <v>6172</v>
      </c>
    </row>
    <row r="1044" spans="2:22" ht="38.25" x14ac:dyDescent="0.2">
      <c r="B1044" s="6">
        <v>6554</v>
      </c>
      <c r="C1044" s="4" t="s">
        <v>4886</v>
      </c>
      <c r="D1044" s="4" t="s">
        <v>5947</v>
      </c>
      <c r="E1044" s="13">
        <v>1970</v>
      </c>
      <c r="F1044" s="10" t="s">
        <v>6172</v>
      </c>
      <c r="G1044" s="4" t="s">
        <v>5137</v>
      </c>
      <c r="H1044" s="6" t="s">
        <v>11</v>
      </c>
      <c r="I1044" s="6" t="s">
        <v>1500</v>
      </c>
      <c r="J1044" s="4">
        <v>0</v>
      </c>
      <c r="K1044" s="4">
        <v>0</v>
      </c>
      <c r="L1044" s="10" t="s">
        <v>6172</v>
      </c>
      <c r="M1044" s="6" t="s">
        <v>3003</v>
      </c>
      <c r="N1044" s="6" t="s">
        <v>3387</v>
      </c>
      <c r="O1044" s="10" t="s">
        <v>6172</v>
      </c>
      <c r="P1044" s="6" t="s">
        <v>1540</v>
      </c>
      <c r="Q1044" s="10" t="s">
        <v>6172</v>
      </c>
      <c r="R1044" s="10" t="s">
        <v>6172</v>
      </c>
      <c r="S1044" s="10" t="s">
        <v>6172</v>
      </c>
      <c r="T1044" s="10" t="s">
        <v>6172</v>
      </c>
      <c r="U1044" s="10" t="s">
        <v>6172</v>
      </c>
      <c r="V1044" s="10" t="s">
        <v>6172</v>
      </c>
    </row>
    <row r="1045" spans="2:22" ht="51" x14ac:dyDescent="0.2">
      <c r="B1045" s="7">
        <v>5593</v>
      </c>
      <c r="C1045" s="4" t="s">
        <v>4875</v>
      </c>
      <c r="D1045" s="4" t="s">
        <v>5947</v>
      </c>
      <c r="E1045" s="16">
        <v>1971</v>
      </c>
      <c r="F1045" s="10" t="s">
        <v>6172</v>
      </c>
      <c r="G1045" s="4" t="s">
        <v>980</v>
      </c>
      <c r="H1045" s="6" t="s">
        <v>432</v>
      </c>
      <c r="I1045" s="7" t="s">
        <v>3994</v>
      </c>
      <c r="J1045" s="4">
        <v>29</v>
      </c>
      <c r="K1045" s="4">
        <v>53</v>
      </c>
      <c r="L1045" s="10" t="s">
        <v>6172</v>
      </c>
      <c r="M1045" s="7" t="s">
        <v>1490</v>
      </c>
      <c r="N1045" s="7" t="s">
        <v>3995</v>
      </c>
      <c r="O1045" s="10" t="s">
        <v>6172</v>
      </c>
      <c r="P1045" s="7" t="s">
        <v>460</v>
      </c>
      <c r="Q1045" s="10" t="s">
        <v>6172</v>
      </c>
      <c r="R1045" s="10" t="s">
        <v>6172</v>
      </c>
      <c r="S1045" s="10" t="s">
        <v>6172</v>
      </c>
      <c r="T1045" s="10" t="s">
        <v>6172</v>
      </c>
      <c r="U1045" s="10" t="s">
        <v>6172</v>
      </c>
      <c r="V1045" s="10" t="s">
        <v>6172</v>
      </c>
    </row>
    <row r="1046" spans="2:22" ht="51" x14ac:dyDescent="0.2">
      <c r="B1046" s="6">
        <v>5596</v>
      </c>
      <c r="C1046" s="4" t="s">
        <v>4878</v>
      </c>
      <c r="D1046" s="4" t="s">
        <v>5947</v>
      </c>
      <c r="E1046" s="13">
        <v>1971</v>
      </c>
      <c r="F1046" s="10" t="s">
        <v>6172</v>
      </c>
      <c r="G1046" s="4" t="s">
        <v>5166</v>
      </c>
      <c r="H1046" s="6" t="s">
        <v>432</v>
      </c>
      <c r="I1046" s="6" t="s">
        <v>1489</v>
      </c>
      <c r="J1046" s="4">
        <v>1</v>
      </c>
      <c r="K1046" s="4">
        <v>0</v>
      </c>
      <c r="L1046" s="10" t="s">
        <v>6172</v>
      </c>
      <c r="M1046" s="6" t="s">
        <v>1571</v>
      </c>
      <c r="N1046" s="6" t="s">
        <v>2125</v>
      </c>
      <c r="O1046" s="10" t="s">
        <v>6172</v>
      </c>
      <c r="P1046" s="6" t="s">
        <v>2126</v>
      </c>
      <c r="Q1046" s="10" t="s">
        <v>6172</v>
      </c>
      <c r="R1046" s="10" t="s">
        <v>6172</v>
      </c>
      <c r="S1046" s="10" t="s">
        <v>6172</v>
      </c>
      <c r="T1046" s="10" t="s">
        <v>6172</v>
      </c>
      <c r="U1046" s="10" t="s">
        <v>6172</v>
      </c>
      <c r="V1046" s="10" t="s">
        <v>6172</v>
      </c>
    </row>
    <row r="1047" spans="2:22" ht="63.75" x14ac:dyDescent="0.2">
      <c r="B1047" s="3">
        <v>6231</v>
      </c>
      <c r="C1047" s="8" t="s">
        <v>4873</v>
      </c>
      <c r="D1047" s="4" t="s">
        <v>5947</v>
      </c>
      <c r="E1047" s="10">
        <v>1971</v>
      </c>
      <c r="F1047" s="10" t="s">
        <v>6172</v>
      </c>
      <c r="G1047" s="10" t="s">
        <v>6172</v>
      </c>
      <c r="H1047" s="6" t="s">
        <v>11</v>
      </c>
      <c r="I1047" s="2" t="s">
        <v>884</v>
      </c>
      <c r="J1047" s="4">
        <v>0</v>
      </c>
      <c r="K1047" s="4">
        <v>0</v>
      </c>
      <c r="L1047" s="6" t="s">
        <v>4948</v>
      </c>
      <c r="M1047" s="10" t="s">
        <v>6172</v>
      </c>
      <c r="N1047" s="2" t="s">
        <v>883</v>
      </c>
      <c r="O1047" s="2" t="s">
        <v>24</v>
      </c>
      <c r="P1047" s="2" t="s">
        <v>887</v>
      </c>
      <c r="Q1047" s="2" t="s">
        <v>885</v>
      </c>
      <c r="R1047" s="2" t="s">
        <v>886</v>
      </c>
      <c r="S1047" s="2" t="s">
        <v>888</v>
      </c>
      <c r="T1047" s="2" t="s">
        <v>889</v>
      </c>
      <c r="U1047" s="2" t="s">
        <v>890</v>
      </c>
      <c r="V1047" s="10" t="s">
        <v>6172</v>
      </c>
    </row>
    <row r="1048" spans="2:22" ht="38.25" x14ac:dyDescent="0.2">
      <c r="B1048" s="3">
        <v>6235</v>
      </c>
      <c r="C1048" s="8" t="s">
        <v>4873</v>
      </c>
      <c r="D1048" s="4" t="s">
        <v>5947</v>
      </c>
      <c r="E1048" s="10">
        <v>1971</v>
      </c>
      <c r="F1048" s="10" t="s">
        <v>6172</v>
      </c>
      <c r="G1048" s="10" t="s">
        <v>6172</v>
      </c>
      <c r="H1048" s="6" t="s">
        <v>11</v>
      </c>
      <c r="I1048" s="2" t="s">
        <v>897</v>
      </c>
      <c r="J1048" s="4">
        <v>0</v>
      </c>
      <c r="K1048" s="4">
        <v>3</v>
      </c>
      <c r="L1048" s="10" t="s">
        <v>6172</v>
      </c>
      <c r="M1048" s="10" t="s">
        <v>6172</v>
      </c>
      <c r="N1048" s="2" t="s">
        <v>896</v>
      </c>
      <c r="O1048" s="2" t="s">
        <v>382</v>
      </c>
      <c r="P1048" s="2" t="s">
        <v>900</v>
      </c>
      <c r="Q1048" s="2" t="s">
        <v>898</v>
      </c>
      <c r="R1048" s="2" t="s">
        <v>899</v>
      </c>
      <c r="S1048" s="2" t="s">
        <v>901</v>
      </c>
      <c r="T1048" s="2" t="s">
        <v>902</v>
      </c>
      <c r="U1048" s="2" t="s">
        <v>903</v>
      </c>
      <c r="V1048" s="10" t="s">
        <v>6172</v>
      </c>
    </row>
    <row r="1049" spans="2:22" ht="38.25" x14ac:dyDescent="0.2">
      <c r="B1049" s="5">
        <v>2792</v>
      </c>
      <c r="C1049" s="4" t="s">
        <v>4870</v>
      </c>
      <c r="D1049" s="4" t="s">
        <v>5947</v>
      </c>
      <c r="E1049" s="15">
        <v>1971</v>
      </c>
      <c r="F1049" s="10" t="s">
        <v>6172</v>
      </c>
      <c r="G1049" s="4" t="s">
        <v>4970</v>
      </c>
      <c r="H1049" s="6" t="s">
        <v>11</v>
      </c>
      <c r="I1049" s="6" t="s">
        <v>1493</v>
      </c>
      <c r="J1049" s="4">
        <v>0</v>
      </c>
      <c r="K1049" s="4">
        <v>1</v>
      </c>
      <c r="L1049" s="10" t="s">
        <v>6172</v>
      </c>
      <c r="M1049" s="5" t="s">
        <v>3466</v>
      </c>
      <c r="N1049" s="6" t="s">
        <v>3467</v>
      </c>
      <c r="O1049" s="10" t="s">
        <v>6172</v>
      </c>
      <c r="P1049" s="5" t="s">
        <v>1492</v>
      </c>
      <c r="Q1049" s="10" t="s">
        <v>6172</v>
      </c>
      <c r="R1049" s="10" t="s">
        <v>6172</v>
      </c>
      <c r="S1049" s="10" t="s">
        <v>6172</v>
      </c>
      <c r="T1049" s="10" t="s">
        <v>6172</v>
      </c>
      <c r="U1049" s="10" t="s">
        <v>6172</v>
      </c>
      <c r="V1049" s="10" t="s">
        <v>6172</v>
      </c>
    </row>
    <row r="1050" spans="2:22" ht="38.25" x14ac:dyDescent="0.2">
      <c r="B1050" s="6">
        <v>5650</v>
      </c>
      <c r="C1050" s="4" t="s">
        <v>4878</v>
      </c>
      <c r="D1050" s="4" t="s">
        <v>5947</v>
      </c>
      <c r="E1050" s="13">
        <v>1971</v>
      </c>
      <c r="F1050" s="10" t="s">
        <v>6172</v>
      </c>
      <c r="G1050" s="4" t="s">
        <v>5329</v>
      </c>
      <c r="H1050" s="6" t="s">
        <v>432</v>
      </c>
      <c r="I1050" s="6" t="s">
        <v>1493</v>
      </c>
      <c r="J1050" s="4">
        <v>0</v>
      </c>
      <c r="K1050" s="4">
        <v>1</v>
      </c>
      <c r="L1050" s="10" t="s">
        <v>6172</v>
      </c>
      <c r="M1050" s="6" t="s">
        <v>2127</v>
      </c>
      <c r="N1050" s="6" t="s">
        <v>2128</v>
      </c>
      <c r="O1050" s="10" t="s">
        <v>6172</v>
      </c>
      <c r="P1050" s="6" t="s">
        <v>1535</v>
      </c>
      <c r="Q1050" s="10" t="s">
        <v>6172</v>
      </c>
      <c r="R1050" s="10" t="s">
        <v>6172</v>
      </c>
      <c r="S1050" s="10" t="s">
        <v>6172</v>
      </c>
      <c r="T1050" s="10" t="s">
        <v>6172</v>
      </c>
      <c r="U1050" s="10" t="s">
        <v>6172</v>
      </c>
      <c r="V1050" s="10" t="s">
        <v>6172</v>
      </c>
    </row>
    <row r="1051" spans="2:22" ht="51" x14ac:dyDescent="0.2">
      <c r="B1051" s="7">
        <v>6224</v>
      </c>
      <c r="C1051" s="4" t="s">
        <v>4872</v>
      </c>
      <c r="D1051" s="4" t="s">
        <v>5947</v>
      </c>
      <c r="E1051" s="16">
        <v>1971</v>
      </c>
      <c r="F1051" s="10" t="s">
        <v>6172</v>
      </c>
      <c r="G1051" s="4" t="s">
        <v>5014</v>
      </c>
      <c r="H1051" s="6" t="s">
        <v>11</v>
      </c>
      <c r="I1051" s="7" t="s">
        <v>1493</v>
      </c>
      <c r="J1051" s="4">
        <v>0</v>
      </c>
      <c r="K1051" s="4">
        <v>1</v>
      </c>
      <c r="L1051" s="10" t="s">
        <v>6172</v>
      </c>
      <c r="M1051" s="7" t="s">
        <v>1675</v>
      </c>
      <c r="N1051" s="7" t="s">
        <v>1676</v>
      </c>
      <c r="O1051" s="7" t="s">
        <v>4806</v>
      </c>
      <c r="P1051" s="7" t="s">
        <v>1661</v>
      </c>
      <c r="Q1051" s="7" t="s">
        <v>4807</v>
      </c>
      <c r="R1051" s="10" t="s">
        <v>6172</v>
      </c>
      <c r="S1051" s="10" t="s">
        <v>6172</v>
      </c>
      <c r="T1051" s="7" t="s">
        <v>4808</v>
      </c>
      <c r="U1051" s="7" t="s">
        <v>4809</v>
      </c>
      <c r="V1051" s="10" t="s">
        <v>6172</v>
      </c>
    </row>
    <row r="1052" spans="2:22" ht="51" x14ac:dyDescent="0.2">
      <c r="B1052" s="7">
        <v>5614</v>
      </c>
      <c r="C1052" s="4" t="s">
        <v>4884</v>
      </c>
      <c r="D1052" s="4" t="s">
        <v>5947</v>
      </c>
      <c r="E1052" s="16">
        <v>1971</v>
      </c>
      <c r="F1052" s="10" t="s">
        <v>6172</v>
      </c>
      <c r="G1052" s="4" t="s">
        <v>5371</v>
      </c>
      <c r="H1052" s="6" t="s">
        <v>432</v>
      </c>
      <c r="I1052" s="7" t="s">
        <v>1500</v>
      </c>
      <c r="J1052" s="4">
        <v>0</v>
      </c>
      <c r="K1052" s="4">
        <v>0</v>
      </c>
      <c r="L1052" s="10" t="s">
        <v>6172</v>
      </c>
      <c r="M1052" s="7" t="s">
        <v>1571</v>
      </c>
      <c r="N1052" s="7" t="s">
        <v>4681</v>
      </c>
      <c r="O1052" s="10" t="s">
        <v>6172</v>
      </c>
      <c r="P1052" s="7" t="s">
        <v>1518</v>
      </c>
      <c r="Q1052" s="10" t="s">
        <v>6172</v>
      </c>
      <c r="R1052" s="10" t="s">
        <v>6172</v>
      </c>
      <c r="S1052" s="10" t="s">
        <v>6172</v>
      </c>
      <c r="T1052" s="10" t="s">
        <v>6172</v>
      </c>
      <c r="U1052" s="10" t="s">
        <v>6172</v>
      </c>
      <c r="V1052" s="10" t="s">
        <v>6172</v>
      </c>
    </row>
    <row r="1053" spans="2:22" ht="38.25" x14ac:dyDescent="0.2">
      <c r="B1053" s="7">
        <v>353</v>
      </c>
      <c r="C1053" s="4" t="s">
        <v>4876</v>
      </c>
      <c r="D1053" s="4" t="s">
        <v>5947</v>
      </c>
      <c r="E1053" s="16">
        <v>1971</v>
      </c>
      <c r="F1053" s="10" t="s">
        <v>6172</v>
      </c>
      <c r="G1053" s="4" t="s">
        <v>5033</v>
      </c>
      <c r="H1053" s="6" t="s">
        <v>11</v>
      </c>
      <c r="I1053" s="7" t="s">
        <v>1658</v>
      </c>
      <c r="J1053" s="4">
        <v>4</v>
      </c>
      <c r="K1053" s="4">
        <v>0</v>
      </c>
      <c r="L1053" s="10" t="s">
        <v>6172</v>
      </c>
      <c r="M1053" s="7" t="s">
        <v>1702</v>
      </c>
      <c r="N1053" s="7" t="s">
        <v>1703</v>
      </c>
      <c r="O1053" s="10" t="s">
        <v>6172</v>
      </c>
      <c r="P1053" s="7" t="s">
        <v>1518</v>
      </c>
      <c r="Q1053" s="10" t="s">
        <v>6172</v>
      </c>
      <c r="R1053" s="10" t="s">
        <v>6172</v>
      </c>
      <c r="S1053" s="10" t="s">
        <v>6172</v>
      </c>
      <c r="T1053" s="10" t="s">
        <v>6172</v>
      </c>
      <c r="U1053" s="10" t="s">
        <v>6172</v>
      </c>
      <c r="V1053" s="10" t="s">
        <v>6172</v>
      </c>
    </row>
    <row r="1054" spans="2:22" ht="51" x14ac:dyDescent="0.2">
      <c r="B1054" s="7">
        <v>6501</v>
      </c>
      <c r="C1054" s="4" t="s">
        <v>4877</v>
      </c>
      <c r="D1054" s="4" t="s">
        <v>5947</v>
      </c>
      <c r="E1054" s="16">
        <v>1971</v>
      </c>
      <c r="F1054" s="10" t="s">
        <v>6172</v>
      </c>
      <c r="G1054" s="7" t="s">
        <v>5621</v>
      </c>
      <c r="H1054" s="7" t="s">
        <v>11</v>
      </c>
      <c r="I1054" s="7" t="s">
        <v>1532</v>
      </c>
      <c r="J1054" s="4">
        <v>1</v>
      </c>
      <c r="K1054" s="4">
        <v>1</v>
      </c>
      <c r="L1054" s="10" t="s">
        <v>6172</v>
      </c>
      <c r="M1054" s="7" t="s">
        <v>1562</v>
      </c>
      <c r="N1054" s="7" t="s">
        <v>4294</v>
      </c>
      <c r="O1054" s="10" t="s">
        <v>6172</v>
      </c>
      <c r="P1054" s="7" t="s">
        <v>1488</v>
      </c>
      <c r="Q1054" s="10" t="s">
        <v>6172</v>
      </c>
      <c r="R1054" s="10" t="s">
        <v>6172</v>
      </c>
      <c r="S1054" s="10" t="s">
        <v>6172</v>
      </c>
      <c r="T1054" s="10" t="s">
        <v>6172</v>
      </c>
      <c r="U1054" s="10" t="s">
        <v>6172</v>
      </c>
      <c r="V1054" s="10" t="s">
        <v>6172</v>
      </c>
    </row>
    <row r="1055" spans="2:22" ht="51" x14ac:dyDescent="0.2">
      <c r="B1055" s="7">
        <v>12445</v>
      </c>
      <c r="C1055" s="4" t="s">
        <v>4877</v>
      </c>
      <c r="D1055" s="4" t="s">
        <v>5947</v>
      </c>
      <c r="E1055" s="16">
        <v>1971</v>
      </c>
      <c r="F1055" s="10" t="s">
        <v>6172</v>
      </c>
      <c r="G1055" s="7" t="s">
        <v>4393</v>
      </c>
      <c r="H1055" s="7" t="s">
        <v>440</v>
      </c>
      <c r="I1055" s="7" t="s">
        <v>1500</v>
      </c>
      <c r="J1055" s="4">
        <v>0</v>
      </c>
      <c r="K1055" s="4">
        <v>0</v>
      </c>
      <c r="L1055" s="10" t="s">
        <v>6172</v>
      </c>
      <c r="M1055" s="7" t="s">
        <v>1712</v>
      </c>
      <c r="N1055" s="7" t="s">
        <v>4394</v>
      </c>
      <c r="O1055" s="10" t="s">
        <v>6172</v>
      </c>
      <c r="P1055" s="7" t="s">
        <v>460</v>
      </c>
      <c r="Q1055" s="10" t="s">
        <v>6172</v>
      </c>
      <c r="R1055" s="10" t="s">
        <v>6172</v>
      </c>
      <c r="S1055" s="10" t="s">
        <v>6172</v>
      </c>
      <c r="T1055" s="10" t="s">
        <v>6172</v>
      </c>
      <c r="U1055" s="10" t="s">
        <v>6172</v>
      </c>
      <c r="V1055" s="10" t="s">
        <v>6172</v>
      </c>
    </row>
    <row r="1056" spans="2:22" ht="51" x14ac:dyDescent="0.2">
      <c r="B1056" s="7">
        <v>12447</v>
      </c>
      <c r="C1056" s="4" t="s">
        <v>4877</v>
      </c>
      <c r="D1056" s="4" t="s">
        <v>5947</v>
      </c>
      <c r="E1056" s="16">
        <v>1971</v>
      </c>
      <c r="F1056" s="10" t="s">
        <v>6172</v>
      </c>
      <c r="G1056" s="7" t="s">
        <v>16</v>
      </c>
      <c r="H1056" s="7" t="s">
        <v>437</v>
      </c>
      <c r="I1056" s="7" t="s">
        <v>1511</v>
      </c>
      <c r="J1056" s="4">
        <v>0</v>
      </c>
      <c r="K1056" s="4">
        <v>2</v>
      </c>
      <c r="L1056" s="10" t="s">
        <v>6172</v>
      </c>
      <c r="M1056" s="10" t="s">
        <v>6172</v>
      </c>
      <c r="N1056" s="7" t="s">
        <v>4395</v>
      </c>
      <c r="O1056" s="10" t="s">
        <v>6172</v>
      </c>
      <c r="P1056" s="7" t="s">
        <v>1518</v>
      </c>
      <c r="Q1056" s="10" t="s">
        <v>6172</v>
      </c>
      <c r="R1056" s="10" t="s">
        <v>6172</v>
      </c>
      <c r="S1056" s="10" t="s">
        <v>6172</v>
      </c>
      <c r="T1056" s="10" t="s">
        <v>6172</v>
      </c>
      <c r="U1056" s="10" t="s">
        <v>6172</v>
      </c>
      <c r="V1056" s="10" t="s">
        <v>6172</v>
      </c>
    </row>
    <row r="1057" spans="2:22" ht="38.25" x14ac:dyDescent="0.2">
      <c r="B1057" s="7">
        <v>12448</v>
      </c>
      <c r="C1057" s="4" t="s">
        <v>4877</v>
      </c>
      <c r="D1057" s="4" t="s">
        <v>5947</v>
      </c>
      <c r="E1057" s="16">
        <v>1971</v>
      </c>
      <c r="F1057" s="10" t="s">
        <v>6172</v>
      </c>
      <c r="G1057" s="7" t="s">
        <v>4396</v>
      </c>
      <c r="H1057" s="7" t="s">
        <v>445</v>
      </c>
      <c r="I1057" s="7" t="s">
        <v>1489</v>
      </c>
      <c r="J1057" s="4">
        <v>1</v>
      </c>
      <c r="K1057" s="4">
        <v>0</v>
      </c>
      <c r="L1057" s="10" t="s">
        <v>6172</v>
      </c>
      <c r="M1057" s="7" t="s">
        <v>4397</v>
      </c>
      <c r="N1057" s="7" t="s">
        <v>4398</v>
      </c>
      <c r="O1057" s="10" t="s">
        <v>6172</v>
      </c>
      <c r="P1057" s="7" t="s">
        <v>460</v>
      </c>
      <c r="Q1057" s="10" t="s">
        <v>6172</v>
      </c>
      <c r="R1057" s="10" t="s">
        <v>6172</v>
      </c>
      <c r="S1057" s="10" t="s">
        <v>6172</v>
      </c>
      <c r="T1057" s="10" t="s">
        <v>6172</v>
      </c>
      <c r="U1057" s="10" t="s">
        <v>6172</v>
      </c>
      <c r="V1057" s="10" t="s">
        <v>6172</v>
      </c>
    </row>
    <row r="1058" spans="2:22" ht="51" x14ac:dyDescent="0.2">
      <c r="B1058" s="6">
        <v>346</v>
      </c>
      <c r="C1058" s="4" t="s">
        <v>4878</v>
      </c>
      <c r="D1058" s="4" t="s">
        <v>5947</v>
      </c>
      <c r="E1058" s="13">
        <v>1971</v>
      </c>
      <c r="F1058" s="10" t="s">
        <v>6172</v>
      </c>
      <c r="G1058" s="6" t="s">
        <v>5428</v>
      </c>
      <c r="H1058" s="6" t="s">
        <v>430</v>
      </c>
      <c r="I1058" s="6" t="s">
        <v>1785</v>
      </c>
      <c r="J1058" s="4">
        <v>2</v>
      </c>
      <c r="K1058" s="4">
        <v>0</v>
      </c>
      <c r="L1058" s="10" t="s">
        <v>6172</v>
      </c>
      <c r="M1058" s="6" t="s">
        <v>1494</v>
      </c>
      <c r="N1058" s="6" t="s">
        <v>1800</v>
      </c>
      <c r="O1058" s="10" t="s">
        <v>6172</v>
      </c>
      <c r="P1058" s="6" t="s">
        <v>460</v>
      </c>
      <c r="Q1058" s="10" t="s">
        <v>6172</v>
      </c>
      <c r="R1058" s="10" t="s">
        <v>6172</v>
      </c>
      <c r="S1058" s="10" t="s">
        <v>6172</v>
      </c>
      <c r="T1058" s="10" t="s">
        <v>6172</v>
      </c>
      <c r="U1058" s="10" t="s">
        <v>6172</v>
      </c>
      <c r="V1058" s="10" t="s">
        <v>6172</v>
      </c>
    </row>
    <row r="1059" spans="2:22" ht="51" x14ac:dyDescent="0.2">
      <c r="B1059" s="6">
        <v>3592</v>
      </c>
      <c r="C1059" s="4" t="s">
        <v>4878</v>
      </c>
      <c r="D1059" s="4" t="s">
        <v>5947</v>
      </c>
      <c r="E1059" s="13">
        <v>1971</v>
      </c>
      <c r="F1059" s="10" t="s">
        <v>6172</v>
      </c>
      <c r="G1059" s="4" t="s">
        <v>5064</v>
      </c>
      <c r="H1059" s="6" t="s">
        <v>11</v>
      </c>
      <c r="I1059" s="6" t="s">
        <v>1489</v>
      </c>
      <c r="J1059" s="4">
        <v>1</v>
      </c>
      <c r="K1059" s="4">
        <v>0</v>
      </c>
      <c r="L1059" s="10" t="s">
        <v>6172</v>
      </c>
      <c r="M1059" s="6" t="s">
        <v>1581</v>
      </c>
      <c r="N1059" s="6" t="s">
        <v>2001</v>
      </c>
      <c r="O1059" s="10" t="s">
        <v>6172</v>
      </c>
      <c r="P1059" s="6" t="s">
        <v>460</v>
      </c>
      <c r="Q1059" s="10" t="s">
        <v>6172</v>
      </c>
      <c r="R1059" s="10" t="s">
        <v>6172</v>
      </c>
      <c r="S1059" s="10" t="s">
        <v>6172</v>
      </c>
      <c r="T1059" s="10" t="s">
        <v>6172</v>
      </c>
      <c r="U1059" s="10" t="s">
        <v>6172</v>
      </c>
      <c r="V1059" s="10" t="s">
        <v>6172</v>
      </c>
    </row>
    <row r="1060" spans="2:22" ht="51" x14ac:dyDescent="0.2">
      <c r="B1060" s="5">
        <v>5693</v>
      </c>
      <c r="C1060" s="4" t="s">
        <v>4870</v>
      </c>
      <c r="D1060" s="4" t="s">
        <v>5947</v>
      </c>
      <c r="E1060" s="15">
        <v>1973</v>
      </c>
      <c r="F1060" s="10" t="s">
        <v>6172</v>
      </c>
      <c r="G1060" s="4" t="s">
        <v>5329</v>
      </c>
      <c r="H1060" s="6" t="s">
        <v>432</v>
      </c>
      <c r="I1060" s="6" t="s">
        <v>1553</v>
      </c>
      <c r="J1060" s="4">
        <v>2</v>
      </c>
      <c r="K1060" s="4">
        <v>0</v>
      </c>
      <c r="L1060" s="10" t="s">
        <v>6172</v>
      </c>
      <c r="M1060" s="5" t="s">
        <v>1610</v>
      </c>
      <c r="N1060" s="6" t="s">
        <v>3713</v>
      </c>
      <c r="O1060" s="10" t="s">
        <v>6172</v>
      </c>
      <c r="P1060" s="5" t="s">
        <v>1488</v>
      </c>
      <c r="Q1060" s="10" t="s">
        <v>6172</v>
      </c>
      <c r="R1060" s="10" t="s">
        <v>6172</v>
      </c>
      <c r="S1060" s="10" t="s">
        <v>6172</v>
      </c>
      <c r="T1060" s="10" t="s">
        <v>6172</v>
      </c>
      <c r="U1060" s="10" t="s">
        <v>6172</v>
      </c>
      <c r="V1060" s="10" t="s">
        <v>6172</v>
      </c>
    </row>
    <row r="1061" spans="2:22" ht="89.25" x14ac:dyDescent="0.2">
      <c r="B1061" s="7">
        <v>324</v>
      </c>
      <c r="C1061" s="4" t="s">
        <v>4872</v>
      </c>
      <c r="D1061" s="4" t="s">
        <v>5947</v>
      </c>
      <c r="E1061" s="16">
        <v>1973</v>
      </c>
      <c r="F1061" s="10" t="s">
        <v>6172</v>
      </c>
      <c r="G1061" s="4" t="s">
        <v>5329</v>
      </c>
      <c r="H1061" s="6" t="s">
        <v>432</v>
      </c>
      <c r="I1061" s="7" t="s">
        <v>1532</v>
      </c>
      <c r="J1061" s="4">
        <v>1</v>
      </c>
      <c r="K1061" s="4">
        <v>1</v>
      </c>
      <c r="L1061" s="10" t="s">
        <v>6172</v>
      </c>
      <c r="M1061" s="7" t="s">
        <v>1544</v>
      </c>
      <c r="N1061" s="7" t="s">
        <v>1657</v>
      </c>
      <c r="O1061" s="7" t="s">
        <v>4779</v>
      </c>
      <c r="P1061" s="7" t="s">
        <v>460</v>
      </c>
      <c r="Q1061" s="7" t="s">
        <v>4780</v>
      </c>
      <c r="R1061" s="10" t="s">
        <v>6172</v>
      </c>
      <c r="S1061" s="10" t="s">
        <v>6172</v>
      </c>
      <c r="T1061" s="7" t="s">
        <v>4781</v>
      </c>
      <c r="U1061" s="7" t="s">
        <v>4782</v>
      </c>
      <c r="V1061" s="10" t="s">
        <v>6172</v>
      </c>
    </row>
    <row r="1062" spans="2:22" ht="51" x14ac:dyDescent="0.2">
      <c r="B1062" s="6">
        <v>12442</v>
      </c>
      <c r="C1062" s="4" t="s">
        <v>4878</v>
      </c>
      <c r="D1062" s="4" t="s">
        <v>5947</v>
      </c>
      <c r="E1062" s="13">
        <v>1971</v>
      </c>
      <c r="F1062" s="10" t="s">
        <v>6172</v>
      </c>
      <c r="G1062" s="6" t="s">
        <v>5583</v>
      </c>
      <c r="H1062" s="7" t="s">
        <v>437</v>
      </c>
      <c r="I1062" s="6" t="s">
        <v>1493</v>
      </c>
      <c r="J1062" s="4">
        <v>0</v>
      </c>
      <c r="K1062" s="4">
        <v>1</v>
      </c>
      <c r="L1062" s="10" t="s">
        <v>6172</v>
      </c>
      <c r="M1062" s="6" t="s">
        <v>2137</v>
      </c>
      <c r="N1062" s="6" t="s">
        <v>2319</v>
      </c>
      <c r="O1062" s="10" t="s">
        <v>6172</v>
      </c>
      <c r="P1062" s="6" t="s">
        <v>1502</v>
      </c>
      <c r="Q1062" s="10" t="s">
        <v>6172</v>
      </c>
      <c r="R1062" s="10" t="s">
        <v>6172</v>
      </c>
      <c r="S1062" s="10" t="s">
        <v>6172</v>
      </c>
      <c r="T1062" s="10" t="s">
        <v>6172</v>
      </c>
      <c r="U1062" s="10" t="s">
        <v>6172</v>
      </c>
      <c r="V1062" s="10" t="s">
        <v>6172</v>
      </c>
    </row>
    <row r="1063" spans="2:22" ht="51" x14ac:dyDescent="0.2">
      <c r="B1063" s="6">
        <v>5762</v>
      </c>
      <c r="C1063" s="4" t="s">
        <v>4880</v>
      </c>
      <c r="D1063" s="4" t="s">
        <v>5947</v>
      </c>
      <c r="E1063" s="13">
        <v>1971</v>
      </c>
      <c r="F1063" s="10" t="s">
        <v>6172</v>
      </c>
      <c r="G1063" s="6" t="s">
        <v>5550</v>
      </c>
      <c r="H1063" s="6" t="s">
        <v>20</v>
      </c>
      <c r="I1063" s="6" t="s">
        <v>1500</v>
      </c>
      <c r="J1063" s="4">
        <v>0</v>
      </c>
      <c r="K1063" s="4">
        <v>0</v>
      </c>
      <c r="L1063" s="10" t="s">
        <v>6172</v>
      </c>
      <c r="M1063" s="6" t="s">
        <v>1571</v>
      </c>
      <c r="N1063" s="6" t="s">
        <v>2765</v>
      </c>
      <c r="O1063" s="10" t="s">
        <v>6172</v>
      </c>
      <c r="P1063" s="6" t="s">
        <v>460</v>
      </c>
      <c r="Q1063" s="10" t="s">
        <v>6172</v>
      </c>
      <c r="R1063" s="10" t="s">
        <v>6172</v>
      </c>
      <c r="S1063" s="10" t="s">
        <v>6172</v>
      </c>
      <c r="T1063" s="10" t="s">
        <v>6172</v>
      </c>
      <c r="U1063" s="10" t="s">
        <v>6172</v>
      </c>
      <c r="V1063" s="10" t="s">
        <v>6172</v>
      </c>
    </row>
    <row r="1064" spans="2:22" ht="51" x14ac:dyDescent="0.2">
      <c r="B1064" s="6">
        <v>6226</v>
      </c>
      <c r="C1064" s="4" t="s">
        <v>4882</v>
      </c>
      <c r="D1064" s="4" t="s">
        <v>5947</v>
      </c>
      <c r="E1064" s="13">
        <v>1971</v>
      </c>
      <c r="F1064" s="10" t="s">
        <v>6172</v>
      </c>
      <c r="G1064" s="4" t="s">
        <v>5096</v>
      </c>
      <c r="H1064" s="6" t="s">
        <v>11</v>
      </c>
      <c r="I1064" s="6" t="s">
        <v>1493</v>
      </c>
      <c r="J1064" s="4">
        <v>0</v>
      </c>
      <c r="K1064" s="4">
        <v>1</v>
      </c>
      <c r="L1064" s="10" t="s">
        <v>6172</v>
      </c>
      <c r="M1064" s="6" t="s">
        <v>2952</v>
      </c>
      <c r="N1064" s="6" t="s">
        <v>2953</v>
      </c>
      <c r="O1064" s="10" t="s">
        <v>6172</v>
      </c>
      <c r="P1064" s="6" t="s">
        <v>2921</v>
      </c>
      <c r="Q1064" s="10" t="s">
        <v>6172</v>
      </c>
      <c r="R1064" s="10" t="s">
        <v>6172</v>
      </c>
      <c r="S1064" s="10" t="s">
        <v>6172</v>
      </c>
      <c r="T1064" s="10" t="s">
        <v>6172</v>
      </c>
      <c r="U1064" s="10" t="s">
        <v>6172</v>
      </c>
      <c r="V1064" s="10" t="s">
        <v>6172</v>
      </c>
    </row>
    <row r="1065" spans="2:22" ht="25.5" x14ac:dyDescent="0.2">
      <c r="B1065" s="6">
        <v>6297</v>
      </c>
      <c r="C1065" s="4" t="s">
        <v>4882</v>
      </c>
      <c r="D1065" s="4" t="s">
        <v>5947</v>
      </c>
      <c r="E1065" s="13">
        <v>1971</v>
      </c>
      <c r="F1065" s="10" t="s">
        <v>6172</v>
      </c>
      <c r="G1065" s="4" t="s">
        <v>4985</v>
      </c>
      <c r="H1065" s="6" t="s">
        <v>11</v>
      </c>
      <c r="I1065" s="6" t="s">
        <v>1579</v>
      </c>
      <c r="J1065" s="4">
        <v>0</v>
      </c>
      <c r="K1065" s="4">
        <v>3</v>
      </c>
      <c r="L1065" s="10" t="s">
        <v>6172</v>
      </c>
      <c r="M1065" s="6" t="s">
        <v>1604</v>
      </c>
      <c r="N1065" s="6" t="s">
        <v>2954</v>
      </c>
      <c r="O1065" s="10" t="s">
        <v>6172</v>
      </c>
      <c r="P1065" s="6" t="s">
        <v>460</v>
      </c>
      <c r="Q1065" s="10" t="s">
        <v>6172</v>
      </c>
      <c r="R1065" s="10" t="s">
        <v>6172</v>
      </c>
      <c r="S1065" s="10" t="s">
        <v>6172</v>
      </c>
      <c r="T1065" s="10" t="s">
        <v>6172</v>
      </c>
      <c r="U1065" s="10" t="s">
        <v>6172</v>
      </c>
      <c r="V1065" s="10" t="s">
        <v>6172</v>
      </c>
    </row>
    <row r="1066" spans="2:22" ht="51" x14ac:dyDescent="0.2">
      <c r="B1066" s="6">
        <v>6522</v>
      </c>
      <c r="C1066" s="4" t="s">
        <v>4882</v>
      </c>
      <c r="D1066" s="4" t="s">
        <v>5947</v>
      </c>
      <c r="E1066" s="13">
        <v>1971</v>
      </c>
      <c r="F1066" s="10" t="s">
        <v>6172</v>
      </c>
      <c r="G1066" s="4" t="s">
        <v>4985</v>
      </c>
      <c r="H1066" s="6" t="s">
        <v>11</v>
      </c>
      <c r="I1066" s="6" t="s">
        <v>1493</v>
      </c>
      <c r="J1066" s="4">
        <v>0</v>
      </c>
      <c r="K1066" s="4">
        <v>1</v>
      </c>
      <c r="L1066" s="10" t="s">
        <v>6172</v>
      </c>
      <c r="M1066" s="6" t="s">
        <v>1569</v>
      </c>
      <c r="N1066" s="6" t="s">
        <v>2956</v>
      </c>
      <c r="O1066" s="10" t="s">
        <v>6172</v>
      </c>
      <c r="P1066" s="6" t="s">
        <v>1492</v>
      </c>
      <c r="Q1066" s="10" t="s">
        <v>6172</v>
      </c>
      <c r="R1066" s="10" t="s">
        <v>6172</v>
      </c>
      <c r="S1066" s="10" t="s">
        <v>6172</v>
      </c>
      <c r="T1066" s="10" t="s">
        <v>6172</v>
      </c>
      <c r="U1066" s="10" t="s">
        <v>6172</v>
      </c>
      <c r="V1066" s="10" t="s">
        <v>6172</v>
      </c>
    </row>
    <row r="1067" spans="2:22" ht="25.5" x14ac:dyDescent="0.2">
      <c r="B1067" s="6">
        <v>6524</v>
      </c>
      <c r="C1067" s="4" t="s">
        <v>4882</v>
      </c>
      <c r="D1067" s="4" t="s">
        <v>5947</v>
      </c>
      <c r="E1067" s="13">
        <v>1971</v>
      </c>
      <c r="F1067" s="10" t="s">
        <v>6172</v>
      </c>
      <c r="G1067" s="4" t="s">
        <v>5103</v>
      </c>
      <c r="H1067" s="6" t="s">
        <v>11</v>
      </c>
      <c r="I1067" s="6" t="s">
        <v>1532</v>
      </c>
      <c r="J1067" s="4">
        <v>1</v>
      </c>
      <c r="K1067" s="4">
        <v>1</v>
      </c>
      <c r="L1067" s="10" t="s">
        <v>6172</v>
      </c>
      <c r="M1067" s="6" t="s">
        <v>1648</v>
      </c>
      <c r="N1067" s="6" t="s">
        <v>2957</v>
      </c>
      <c r="O1067" s="10" t="s">
        <v>6172</v>
      </c>
      <c r="P1067" s="6" t="s">
        <v>2145</v>
      </c>
      <c r="Q1067" s="10" t="s">
        <v>6172</v>
      </c>
      <c r="R1067" s="10" t="s">
        <v>6172</v>
      </c>
      <c r="S1067" s="10" t="s">
        <v>6172</v>
      </c>
      <c r="T1067" s="10" t="s">
        <v>6172</v>
      </c>
      <c r="U1067" s="10" t="s">
        <v>6172</v>
      </c>
      <c r="V1067" s="10" t="s">
        <v>6172</v>
      </c>
    </row>
    <row r="1068" spans="2:22" ht="51" x14ac:dyDescent="0.2">
      <c r="B1068" s="7">
        <v>3548</v>
      </c>
      <c r="C1068" s="4" t="s">
        <v>4883</v>
      </c>
      <c r="D1068" s="4" t="s">
        <v>5947</v>
      </c>
      <c r="E1068" s="16">
        <v>1971</v>
      </c>
      <c r="F1068" s="10" t="s">
        <v>6172</v>
      </c>
      <c r="G1068" s="4" t="s">
        <v>4985</v>
      </c>
      <c r="H1068" s="6" t="s">
        <v>11</v>
      </c>
      <c r="I1068" s="7" t="s">
        <v>1500</v>
      </c>
      <c r="J1068" s="4">
        <v>0</v>
      </c>
      <c r="K1068" s="4">
        <v>0</v>
      </c>
      <c r="L1068" s="10" t="s">
        <v>6172</v>
      </c>
      <c r="M1068" s="7" t="s">
        <v>2753</v>
      </c>
      <c r="N1068" s="7" t="s">
        <v>4582</v>
      </c>
      <c r="O1068" s="10" t="s">
        <v>6172</v>
      </c>
      <c r="P1068" s="7" t="s">
        <v>1848</v>
      </c>
      <c r="Q1068" s="10" t="s">
        <v>6172</v>
      </c>
      <c r="R1068" s="10" t="s">
        <v>6172</v>
      </c>
      <c r="S1068" s="10" t="s">
        <v>6172</v>
      </c>
      <c r="T1068" s="10" t="s">
        <v>6172</v>
      </c>
      <c r="U1068" s="10" t="s">
        <v>6172</v>
      </c>
      <c r="V1068" s="10" t="s">
        <v>6172</v>
      </c>
    </row>
    <row r="1069" spans="2:22" ht="38.25" x14ac:dyDescent="0.2">
      <c r="B1069" s="6">
        <v>328</v>
      </c>
      <c r="C1069" s="4" t="s">
        <v>4882</v>
      </c>
      <c r="D1069" s="4" t="s">
        <v>5947</v>
      </c>
      <c r="E1069" s="13">
        <v>1973</v>
      </c>
      <c r="F1069" s="10" t="s">
        <v>6172</v>
      </c>
      <c r="G1069" s="4" t="s">
        <v>5285</v>
      </c>
      <c r="H1069" s="6" t="s">
        <v>432</v>
      </c>
      <c r="I1069" s="6" t="s">
        <v>1532</v>
      </c>
      <c r="J1069" s="4">
        <v>1</v>
      </c>
      <c r="K1069" s="4">
        <v>1</v>
      </c>
      <c r="L1069" s="10" t="s">
        <v>6172</v>
      </c>
      <c r="M1069" s="6" t="s">
        <v>2883</v>
      </c>
      <c r="N1069" s="6" t="s">
        <v>2884</v>
      </c>
      <c r="O1069" s="10" t="s">
        <v>6172</v>
      </c>
      <c r="P1069" s="6" t="s">
        <v>460</v>
      </c>
      <c r="Q1069" s="10" t="s">
        <v>6172</v>
      </c>
      <c r="R1069" s="10" t="s">
        <v>6172</v>
      </c>
      <c r="S1069" s="10" t="s">
        <v>6172</v>
      </c>
      <c r="T1069" s="10" t="s">
        <v>6172</v>
      </c>
      <c r="U1069" s="10" t="s">
        <v>6172</v>
      </c>
      <c r="V1069" s="10" t="s">
        <v>6172</v>
      </c>
    </row>
    <row r="1070" spans="2:22" ht="25.5" x14ac:dyDescent="0.2">
      <c r="B1070" s="7">
        <v>12443</v>
      </c>
      <c r="C1070" s="4" t="s">
        <v>4884</v>
      </c>
      <c r="D1070" s="4" t="s">
        <v>5947</v>
      </c>
      <c r="E1070" s="16">
        <v>1971</v>
      </c>
      <c r="F1070" s="10" t="s">
        <v>6172</v>
      </c>
      <c r="G1070" s="7" t="s">
        <v>5458</v>
      </c>
      <c r="H1070" s="7" t="s">
        <v>439</v>
      </c>
      <c r="I1070" s="7" t="s">
        <v>1500</v>
      </c>
      <c r="J1070" s="4">
        <v>0</v>
      </c>
      <c r="K1070" s="4">
        <v>0</v>
      </c>
      <c r="L1070" s="10" t="s">
        <v>6172</v>
      </c>
      <c r="M1070" s="7" t="s">
        <v>2139</v>
      </c>
      <c r="N1070" s="7" t="s">
        <v>4721</v>
      </c>
      <c r="O1070" s="10" t="s">
        <v>6172</v>
      </c>
      <c r="P1070" s="7" t="s">
        <v>460</v>
      </c>
      <c r="Q1070" s="10" t="s">
        <v>6172</v>
      </c>
      <c r="R1070" s="10" t="s">
        <v>6172</v>
      </c>
      <c r="S1070" s="10" t="s">
        <v>6172</v>
      </c>
      <c r="T1070" s="10" t="s">
        <v>6172</v>
      </c>
      <c r="U1070" s="10" t="s">
        <v>6172</v>
      </c>
      <c r="V1070" s="10" t="s">
        <v>6172</v>
      </c>
    </row>
    <row r="1071" spans="2:22" ht="51" x14ac:dyDescent="0.2">
      <c r="B1071" s="5">
        <v>6282</v>
      </c>
      <c r="C1071" s="4" t="s">
        <v>4870</v>
      </c>
      <c r="D1071" s="4" t="s">
        <v>5947</v>
      </c>
      <c r="E1071" s="15">
        <v>1972</v>
      </c>
      <c r="F1071" s="10" t="s">
        <v>6172</v>
      </c>
      <c r="G1071" s="4" t="s">
        <v>4985</v>
      </c>
      <c r="H1071" s="6" t="s">
        <v>11</v>
      </c>
      <c r="I1071" s="6" t="s">
        <v>1493</v>
      </c>
      <c r="J1071" s="4">
        <v>0</v>
      </c>
      <c r="K1071" s="4">
        <v>1</v>
      </c>
      <c r="L1071" s="10" t="s">
        <v>6172</v>
      </c>
      <c r="M1071" s="5" t="s">
        <v>1581</v>
      </c>
      <c r="N1071" s="6" t="s">
        <v>3717</v>
      </c>
      <c r="O1071" s="10" t="s">
        <v>6172</v>
      </c>
      <c r="P1071" s="5" t="s">
        <v>1492</v>
      </c>
      <c r="Q1071" s="10" t="s">
        <v>6172</v>
      </c>
      <c r="R1071" s="10" t="s">
        <v>6172</v>
      </c>
      <c r="S1071" s="10" t="s">
        <v>6172</v>
      </c>
      <c r="T1071" s="10" t="s">
        <v>6172</v>
      </c>
      <c r="U1071" s="10" t="s">
        <v>6172</v>
      </c>
      <c r="V1071" s="10" t="s">
        <v>6172</v>
      </c>
    </row>
    <row r="1072" spans="2:22" ht="51" x14ac:dyDescent="0.2">
      <c r="B1072" s="7">
        <v>8000</v>
      </c>
      <c r="C1072" s="4" t="s">
        <v>4871</v>
      </c>
      <c r="D1072" s="4" t="s">
        <v>5947</v>
      </c>
      <c r="E1072" s="16">
        <v>1951</v>
      </c>
      <c r="F1072" s="10" t="s">
        <v>6172</v>
      </c>
      <c r="G1072" s="4" t="s">
        <v>4319</v>
      </c>
      <c r="H1072" s="6" t="s">
        <v>11</v>
      </c>
      <c r="I1072" s="7" t="s">
        <v>1493</v>
      </c>
      <c r="J1072" s="4">
        <v>0</v>
      </c>
      <c r="K1072" s="4">
        <v>1</v>
      </c>
      <c r="L1072" s="10" t="s">
        <v>6172</v>
      </c>
      <c r="M1072" s="7" t="s">
        <v>1577</v>
      </c>
      <c r="N1072" s="7" t="s">
        <v>1578</v>
      </c>
      <c r="O1072" s="7" t="s">
        <v>22</v>
      </c>
      <c r="P1072" s="7" t="s">
        <v>1492</v>
      </c>
      <c r="Q1072" s="7" t="s">
        <v>6052</v>
      </c>
      <c r="R1072" s="7" t="s">
        <v>6053</v>
      </c>
      <c r="S1072" s="7" t="s">
        <v>6054</v>
      </c>
      <c r="T1072" s="7" t="s">
        <v>6055</v>
      </c>
      <c r="U1072" s="7" t="s">
        <v>6056</v>
      </c>
      <c r="V1072" s="10" t="s">
        <v>6172</v>
      </c>
    </row>
    <row r="1073" spans="2:22" ht="38.25" x14ac:dyDescent="0.2">
      <c r="B1073" s="7">
        <v>8155</v>
      </c>
      <c r="C1073" s="4" t="s">
        <v>4871</v>
      </c>
      <c r="D1073" s="4" t="s">
        <v>5947</v>
      </c>
      <c r="E1073" s="16">
        <v>1945</v>
      </c>
      <c r="F1073" s="10" t="s">
        <v>6172</v>
      </c>
      <c r="G1073" s="4" t="s">
        <v>4309</v>
      </c>
      <c r="H1073" s="6" t="s">
        <v>11</v>
      </c>
      <c r="I1073" s="7" t="s">
        <v>1579</v>
      </c>
      <c r="J1073" s="4">
        <v>0</v>
      </c>
      <c r="K1073" s="4">
        <v>3</v>
      </c>
      <c r="L1073" s="10" t="s">
        <v>6172</v>
      </c>
      <c r="M1073" s="7" t="s">
        <v>1494</v>
      </c>
      <c r="N1073" s="7" t="s">
        <v>1580</v>
      </c>
      <c r="O1073" s="7" t="s">
        <v>22</v>
      </c>
      <c r="P1073" s="7" t="s">
        <v>1492</v>
      </c>
      <c r="Q1073" s="7" t="s">
        <v>6057</v>
      </c>
      <c r="R1073" s="7" t="s">
        <v>6058</v>
      </c>
      <c r="S1073" s="7" t="s">
        <v>6059</v>
      </c>
      <c r="T1073" s="7" t="s">
        <v>6060</v>
      </c>
      <c r="U1073" s="7" t="s">
        <v>6061</v>
      </c>
      <c r="V1073" s="10" t="s">
        <v>6172</v>
      </c>
    </row>
    <row r="1074" spans="2:22" ht="51" x14ac:dyDescent="0.2">
      <c r="B1074" s="7">
        <v>12458</v>
      </c>
      <c r="C1074" s="4" t="s">
        <v>4876</v>
      </c>
      <c r="D1074" s="4" t="s">
        <v>5947</v>
      </c>
      <c r="E1074" s="16">
        <v>1972</v>
      </c>
      <c r="F1074" s="10" t="s">
        <v>6172</v>
      </c>
      <c r="G1074" s="7" t="s">
        <v>5582</v>
      </c>
      <c r="H1074" s="7" t="s">
        <v>437</v>
      </c>
      <c r="I1074" s="7" t="s">
        <v>1500</v>
      </c>
      <c r="J1074" s="4">
        <v>0</v>
      </c>
      <c r="K1074" s="4">
        <v>0</v>
      </c>
      <c r="L1074" s="10" t="s">
        <v>6172</v>
      </c>
      <c r="M1074" s="7" t="s">
        <v>1744</v>
      </c>
      <c r="N1074" s="7" t="s">
        <v>1751</v>
      </c>
      <c r="O1074" s="10" t="s">
        <v>6172</v>
      </c>
      <c r="P1074" s="7" t="s">
        <v>460</v>
      </c>
      <c r="Q1074" s="10" t="s">
        <v>6172</v>
      </c>
      <c r="R1074" s="10" t="s">
        <v>6172</v>
      </c>
      <c r="S1074" s="10" t="s">
        <v>6172</v>
      </c>
      <c r="T1074" s="10" t="s">
        <v>6172</v>
      </c>
      <c r="U1074" s="10" t="s">
        <v>6172</v>
      </c>
      <c r="V1074" s="10" t="s">
        <v>6172</v>
      </c>
    </row>
    <row r="1075" spans="2:22" ht="38.25" x14ac:dyDescent="0.2">
      <c r="B1075" s="7">
        <v>3593</v>
      </c>
      <c r="C1075" s="4" t="s">
        <v>4877</v>
      </c>
      <c r="D1075" s="4" t="s">
        <v>5947</v>
      </c>
      <c r="E1075" s="16">
        <v>1972</v>
      </c>
      <c r="F1075" s="10" t="s">
        <v>6172</v>
      </c>
      <c r="G1075" s="7" t="s">
        <v>4241</v>
      </c>
      <c r="H1075" s="7" t="s">
        <v>11</v>
      </c>
      <c r="I1075" s="7" t="s">
        <v>1532</v>
      </c>
      <c r="J1075" s="4">
        <v>1</v>
      </c>
      <c r="K1075" s="4">
        <v>1</v>
      </c>
      <c r="L1075" s="10" t="s">
        <v>6172</v>
      </c>
      <c r="M1075" s="7" t="s">
        <v>3101</v>
      </c>
      <c r="N1075" s="7" t="s">
        <v>4242</v>
      </c>
      <c r="O1075" s="10" t="s">
        <v>6172</v>
      </c>
      <c r="P1075" s="7" t="s">
        <v>460</v>
      </c>
      <c r="Q1075" s="10" t="s">
        <v>6172</v>
      </c>
      <c r="R1075" s="10" t="s">
        <v>6172</v>
      </c>
      <c r="S1075" s="10" t="s">
        <v>6172</v>
      </c>
      <c r="T1075" s="10" t="s">
        <v>6172</v>
      </c>
      <c r="U1075" s="10" t="s">
        <v>6172</v>
      </c>
      <c r="V1075" s="10" t="s">
        <v>6172</v>
      </c>
    </row>
    <row r="1076" spans="2:22" ht="51" x14ac:dyDescent="0.2">
      <c r="B1076" s="7">
        <v>5667</v>
      </c>
      <c r="C1076" s="4" t="s">
        <v>4877</v>
      </c>
      <c r="D1076" s="4" t="s">
        <v>5947</v>
      </c>
      <c r="E1076" s="16">
        <v>1972</v>
      </c>
      <c r="F1076" s="10" t="s">
        <v>6172</v>
      </c>
      <c r="G1076" s="7" t="s">
        <v>4290</v>
      </c>
      <c r="H1076" s="10" t="s">
        <v>6172</v>
      </c>
      <c r="I1076" s="7" t="s">
        <v>1500</v>
      </c>
      <c r="J1076" s="4">
        <v>0</v>
      </c>
      <c r="K1076" s="4">
        <v>0</v>
      </c>
      <c r="L1076" s="10" t="s">
        <v>6172</v>
      </c>
      <c r="M1076" s="7" t="s">
        <v>3658</v>
      </c>
      <c r="N1076" s="7" t="s">
        <v>4291</v>
      </c>
      <c r="O1076" s="10" t="s">
        <v>6172</v>
      </c>
      <c r="P1076" s="7" t="s">
        <v>1848</v>
      </c>
      <c r="Q1076" s="10" t="s">
        <v>6172</v>
      </c>
      <c r="R1076" s="10" t="s">
        <v>6172</v>
      </c>
      <c r="S1076" s="10" t="s">
        <v>6172</v>
      </c>
      <c r="T1076" s="10" t="s">
        <v>6172</v>
      </c>
      <c r="U1076" s="10" t="s">
        <v>6172</v>
      </c>
      <c r="V1076" s="10" t="s">
        <v>6172</v>
      </c>
    </row>
    <row r="1077" spans="2:22" ht="51" x14ac:dyDescent="0.2">
      <c r="B1077" s="6">
        <v>334</v>
      </c>
      <c r="C1077" s="4" t="s">
        <v>4878</v>
      </c>
      <c r="D1077" s="4" t="s">
        <v>5947</v>
      </c>
      <c r="E1077" s="13">
        <v>1972</v>
      </c>
      <c r="F1077" s="10" t="s">
        <v>6172</v>
      </c>
      <c r="G1077" s="6" t="s">
        <v>5871</v>
      </c>
      <c r="H1077" s="6" t="s">
        <v>5866</v>
      </c>
      <c r="I1077" s="6" t="s">
        <v>1665</v>
      </c>
      <c r="J1077" s="4">
        <v>2</v>
      </c>
      <c r="K1077" s="4">
        <v>1</v>
      </c>
      <c r="L1077" s="10" t="s">
        <v>6172</v>
      </c>
      <c r="M1077" s="6" t="s">
        <v>1798</v>
      </c>
      <c r="N1077" s="6" t="s">
        <v>1799</v>
      </c>
      <c r="O1077" s="10" t="s">
        <v>6172</v>
      </c>
      <c r="P1077" s="6" t="s">
        <v>460</v>
      </c>
      <c r="Q1077" s="10" t="s">
        <v>6172</v>
      </c>
      <c r="R1077" s="10" t="s">
        <v>6172</v>
      </c>
      <c r="S1077" s="10" t="s">
        <v>6172</v>
      </c>
      <c r="T1077" s="10" t="s">
        <v>6172</v>
      </c>
      <c r="U1077" s="10" t="s">
        <v>6172</v>
      </c>
      <c r="V1077" s="10" t="s">
        <v>6172</v>
      </c>
    </row>
    <row r="1078" spans="2:22" ht="51" x14ac:dyDescent="0.2">
      <c r="B1078" s="6">
        <v>3549</v>
      </c>
      <c r="C1078" s="4" t="s">
        <v>4878</v>
      </c>
      <c r="D1078" s="4" t="s">
        <v>5947</v>
      </c>
      <c r="E1078" s="13">
        <v>1972</v>
      </c>
      <c r="F1078" s="10" t="s">
        <v>6172</v>
      </c>
      <c r="G1078" s="4" t="s">
        <v>4985</v>
      </c>
      <c r="H1078" s="6" t="s">
        <v>11</v>
      </c>
      <c r="I1078" s="6" t="s">
        <v>1532</v>
      </c>
      <c r="J1078" s="4">
        <v>1</v>
      </c>
      <c r="K1078" s="4">
        <v>1</v>
      </c>
      <c r="L1078" s="10" t="s">
        <v>6172</v>
      </c>
      <c r="M1078" s="6" t="s">
        <v>1571</v>
      </c>
      <c r="N1078" s="6" t="s">
        <v>1994</v>
      </c>
      <c r="O1078" s="10" t="s">
        <v>6172</v>
      </c>
      <c r="P1078" s="6" t="s">
        <v>1535</v>
      </c>
      <c r="Q1078" s="10" t="s">
        <v>6172</v>
      </c>
      <c r="R1078" s="10" t="s">
        <v>6172</v>
      </c>
      <c r="S1078" s="10" t="s">
        <v>6172</v>
      </c>
      <c r="T1078" s="10" t="s">
        <v>6172</v>
      </c>
      <c r="U1078" s="10" t="s">
        <v>6172</v>
      </c>
      <c r="V1078" s="10" t="s">
        <v>6172</v>
      </c>
    </row>
    <row r="1079" spans="2:22" ht="51" x14ac:dyDescent="0.2">
      <c r="B1079" s="6">
        <v>12459</v>
      </c>
      <c r="C1079" s="4" t="s">
        <v>4878</v>
      </c>
      <c r="D1079" s="4" t="s">
        <v>5947</v>
      </c>
      <c r="E1079" s="13">
        <v>1972</v>
      </c>
      <c r="F1079" s="10" t="s">
        <v>6172</v>
      </c>
      <c r="G1079" s="7" t="s">
        <v>5582</v>
      </c>
      <c r="H1079" s="7" t="s">
        <v>437</v>
      </c>
      <c r="I1079" s="6" t="s">
        <v>1500</v>
      </c>
      <c r="J1079" s="4">
        <v>0</v>
      </c>
      <c r="K1079" s="4">
        <v>0</v>
      </c>
      <c r="L1079" s="10" t="s">
        <v>6172</v>
      </c>
      <c r="M1079" s="6" t="s">
        <v>2320</v>
      </c>
      <c r="N1079" s="6" t="s">
        <v>2321</v>
      </c>
      <c r="O1079" s="10" t="s">
        <v>6172</v>
      </c>
      <c r="P1079" s="6" t="s">
        <v>1540</v>
      </c>
      <c r="Q1079" s="10" t="s">
        <v>6172</v>
      </c>
      <c r="R1079" s="10" t="s">
        <v>6172</v>
      </c>
      <c r="S1079" s="10" t="s">
        <v>6172</v>
      </c>
      <c r="T1079" s="10" t="s">
        <v>6172</v>
      </c>
      <c r="U1079" s="10" t="s">
        <v>6172</v>
      </c>
      <c r="V1079" s="10" t="s">
        <v>6172</v>
      </c>
    </row>
    <row r="1080" spans="2:22" ht="38.25" x14ac:dyDescent="0.2">
      <c r="B1080" s="7">
        <v>12455</v>
      </c>
      <c r="C1080" s="4" t="s">
        <v>4884</v>
      </c>
      <c r="D1080" s="4" t="s">
        <v>5947</v>
      </c>
      <c r="E1080" s="16">
        <v>1972</v>
      </c>
      <c r="F1080" s="10" t="s">
        <v>6172</v>
      </c>
      <c r="G1080" s="7" t="s">
        <v>5582</v>
      </c>
      <c r="H1080" s="7" t="s">
        <v>437</v>
      </c>
      <c r="I1080" s="7" t="s">
        <v>1500</v>
      </c>
      <c r="J1080" s="4">
        <v>0</v>
      </c>
      <c r="K1080" s="4">
        <v>0</v>
      </c>
      <c r="L1080" s="10" t="s">
        <v>6172</v>
      </c>
      <c r="M1080" s="7" t="s">
        <v>2006</v>
      </c>
      <c r="N1080" s="7" t="s">
        <v>4722</v>
      </c>
      <c r="O1080" s="10" t="s">
        <v>6172</v>
      </c>
      <c r="P1080" s="7" t="s">
        <v>460</v>
      </c>
      <c r="Q1080" s="10" t="s">
        <v>6172</v>
      </c>
      <c r="R1080" s="10" t="s">
        <v>6172</v>
      </c>
      <c r="S1080" s="10" t="s">
        <v>6172</v>
      </c>
      <c r="T1080" s="10" t="s">
        <v>6172</v>
      </c>
      <c r="U1080" s="10" t="s">
        <v>6172</v>
      </c>
      <c r="V1080" s="10" t="s">
        <v>6172</v>
      </c>
    </row>
    <row r="1081" spans="2:22" ht="25.5" x14ac:dyDescent="0.2">
      <c r="B1081" s="5">
        <v>342</v>
      </c>
      <c r="C1081" s="4" t="s">
        <v>4885</v>
      </c>
      <c r="D1081" s="4" t="s">
        <v>5947</v>
      </c>
      <c r="E1081" s="15">
        <v>1972</v>
      </c>
      <c r="F1081" s="10" t="s">
        <v>6172</v>
      </c>
      <c r="G1081" s="4" t="s">
        <v>4985</v>
      </c>
      <c r="H1081" s="6" t="s">
        <v>11</v>
      </c>
      <c r="I1081" s="5" t="s">
        <v>1785</v>
      </c>
      <c r="J1081" s="4">
        <v>2</v>
      </c>
      <c r="K1081" s="4">
        <v>0</v>
      </c>
      <c r="L1081" s="10" t="s">
        <v>6172</v>
      </c>
      <c r="M1081" s="5" t="s">
        <v>1604</v>
      </c>
      <c r="N1081" s="6" t="s">
        <v>3044</v>
      </c>
      <c r="O1081" s="6" t="s">
        <v>460</v>
      </c>
      <c r="P1081" s="5" t="s">
        <v>460</v>
      </c>
      <c r="Q1081" s="10" t="s">
        <v>6172</v>
      </c>
      <c r="R1081" s="10" t="s">
        <v>6172</v>
      </c>
      <c r="S1081" s="10" t="s">
        <v>6172</v>
      </c>
      <c r="T1081" s="10" t="s">
        <v>6172</v>
      </c>
      <c r="U1081" s="10" t="s">
        <v>6172</v>
      </c>
      <c r="V1081" s="10" t="s">
        <v>6172</v>
      </c>
    </row>
    <row r="1082" spans="2:22" ht="51" x14ac:dyDescent="0.2">
      <c r="B1082" s="3">
        <v>5851</v>
      </c>
      <c r="C1082" s="8" t="s">
        <v>4873</v>
      </c>
      <c r="D1082" s="4" t="s">
        <v>5947</v>
      </c>
      <c r="E1082" s="10">
        <v>1973</v>
      </c>
      <c r="F1082" s="10" t="s">
        <v>6172</v>
      </c>
      <c r="G1082" s="10" t="s">
        <v>6172</v>
      </c>
      <c r="H1082" s="10" t="s">
        <v>6172</v>
      </c>
      <c r="I1082" s="2" t="s">
        <v>873</v>
      </c>
      <c r="J1082" s="4">
        <v>0</v>
      </c>
      <c r="K1082" s="4">
        <v>1</v>
      </c>
      <c r="L1082" s="6" t="s">
        <v>4947</v>
      </c>
      <c r="M1082" s="10" t="s">
        <v>6172</v>
      </c>
      <c r="N1082" s="2" t="s">
        <v>872</v>
      </c>
      <c r="O1082" s="2" t="s">
        <v>350</v>
      </c>
      <c r="P1082" s="2" t="s">
        <v>850</v>
      </c>
      <c r="Q1082" s="2" t="s">
        <v>874</v>
      </c>
      <c r="R1082" s="2" t="s">
        <v>875</v>
      </c>
      <c r="S1082" s="2" t="s">
        <v>876</v>
      </c>
      <c r="T1082" s="2" t="s">
        <v>876</v>
      </c>
      <c r="U1082" s="2" t="s">
        <v>876</v>
      </c>
      <c r="V1082" s="10" t="s">
        <v>6172</v>
      </c>
    </row>
    <row r="1083" spans="2:22" ht="51" x14ac:dyDescent="0.2">
      <c r="B1083" s="5">
        <v>5954</v>
      </c>
      <c r="C1083" s="4" t="s">
        <v>4885</v>
      </c>
      <c r="D1083" s="4" t="s">
        <v>5947</v>
      </c>
      <c r="E1083" s="15">
        <v>1975</v>
      </c>
      <c r="F1083" s="10" t="s">
        <v>6172</v>
      </c>
      <c r="G1083" s="4" t="s">
        <v>5158</v>
      </c>
      <c r="H1083" s="6" t="s">
        <v>432</v>
      </c>
      <c r="I1083" s="6" t="s">
        <v>1644</v>
      </c>
      <c r="J1083" s="4">
        <v>0</v>
      </c>
      <c r="K1083" s="4">
        <v>6</v>
      </c>
      <c r="L1083" s="10" t="s">
        <v>6172</v>
      </c>
      <c r="M1083" s="10" t="s">
        <v>6172</v>
      </c>
      <c r="N1083" s="6" t="s">
        <v>3185</v>
      </c>
      <c r="O1083" s="10" t="s">
        <v>6172</v>
      </c>
      <c r="P1083" s="5" t="s">
        <v>460</v>
      </c>
      <c r="Q1083" s="10" t="s">
        <v>6172</v>
      </c>
      <c r="R1083" s="10" t="s">
        <v>6172</v>
      </c>
      <c r="S1083" s="10" t="s">
        <v>6172</v>
      </c>
      <c r="T1083" s="10" t="s">
        <v>6172</v>
      </c>
      <c r="U1083" s="10" t="s">
        <v>6172</v>
      </c>
      <c r="V1083" s="10" t="s">
        <v>6172</v>
      </c>
    </row>
    <row r="1084" spans="2:22" ht="51" x14ac:dyDescent="0.2">
      <c r="B1084" s="5">
        <v>5908</v>
      </c>
      <c r="C1084" s="4" t="s">
        <v>4870</v>
      </c>
      <c r="D1084" s="4" t="s">
        <v>5947</v>
      </c>
      <c r="E1084" s="15">
        <v>1977</v>
      </c>
      <c r="F1084" s="10" t="s">
        <v>6172</v>
      </c>
      <c r="G1084" s="4" t="s">
        <v>4251</v>
      </c>
      <c r="H1084" s="6" t="s">
        <v>432</v>
      </c>
      <c r="I1084" s="6" t="s">
        <v>3074</v>
      </c>
      <c r="J1084" s="4">
        <v>0</v>
      </c>
      <c r="K1084" s="4">
        <v>13</v>
      </c>
      <c r="L1084" s="10" t="s">
        <v>6172</v>
      </c>
      <c r="M1084" s="5" t="s">
        <v>2014</v>
      </c>
      <c r="N1084" s="6" t="s">
        <v>3714</v>
      </c>
      <c r="O1084" s="10" t="s">
        <v>6172</v>
      </c>
      <c r="P1084" s="5" t="s">
        <v>1518</v>
      </c>
      <c r="Q1084" s="10" t="s">
        <v>6172</v>
      </c>
      <c r="R1084" s="10" t="s">
        <v>6172</v>
      </c>
      <c r="S1084" s="10" t="s">
        <v>6172</v>
      </c>
      <c r="T1084" s="10" t="s">
        <v>6172</v>
      </c>
      <c r="U1084" s="10" t="s">
        <v>6172</v>
      </c>
      <c r="V1084" s="10" t="s">
        <v>6172</v>
      </c>
    </row>
    <row r="1085" spans="2:22" ht="51" x14ac:dyDescent="0.2">
      <c r="B1085" s="7">
        <v>6485</v>
      </c>
      <c r="C1085" s="4" t="s">
        <v>4872</v>
      </c>
      <c r="D1085" s="4" t="s">
        <v>5947</v>
      </c>
      <c r="E1085" s="16">
        <v>1973</v>
      </c>
      <c r="F1085" s="10" t="s">
        <v>6172</v>
      </c>
      <c r="G1085" s="4" t="s">
        <v>5015</v>
      </c>
      <c r="H1085" s="6" t="s">
        <v>11</v>
      </c>
      <c r="I1085" s="7" t="s">
        <v>1489</v>
      </c>
      <c r="J1085" s="4">
        <v>1</v>
      </c>
      <c r="K1085" s="4">
        <v>0</v>
      </c>
      <c r="L1085" s="10" t="s">
        <v>6172</v>
      </c>
      <c r="M1085" s="7" t="s">
        <v>1562</v>
      </c>
      <c r="N1085" s="7" t="s">
        <v>1678</v>
      </c>
      <c r="O1085" s="7" t="s">
        <v>4806</v>
      </c>
      <c r="P1085" s="7" t="s">
        <v>1679</v>
      </c>
      <c r="Q1085" s="7" t="s">
        <v>4807</v>
      </c>
      <c r="R1085" s="10" t="s">
        <v>6172</v>
      </c>
      <c r="S1085" s="10" t="s">
        <v>6172</v>
      </c>
      <c r="T1085" s="7" t="s">
        <v>4808</v>
      </c>
      <c r="U1085" s="7" t="s">
        <v>4809</v>
      </c>
      <c r="V1085" s="10" t="s">
        <v>6172</v>
      </c>
    </row>
    <row r="1086" spans="2:22" ht="38.25" x14ac:dyDescent="0.2">
      <c r="B1086" s="7">
        <v>6442</v>
      </c>
      <c r="C1086" s="4" t="s">
        <v>4875</v>
      </c>
      <c r="D1086" s="4" t="s">
        <v>5947</v>
      </c>
      <c r="E1086" s="16">
        <v>1973</v>
      </c>
      <c r="F1086" s="10" t="s">
        <v>6172</v>
      </c>
      <c r="G1086" s="4" t="s">
        <v>4985</v>
      </c>
      <c r="H1086" s="6" t="s">
        <v>11</v>
      </c>
      <c r="I1086" s="7" t="s">
        <v>1493</v>
      </c>
      <c r="J1086" s="4">
        <v>0</v>
      </c>
      <c r="K1086" s="4">
        <v>1</v>
      </c>
      <c r="L1086" s="10" t="s">
        <v>6172</v>
      </c>
      <c r="M1086" s="7" t="s">
        <v>3999</v>
      </c>
      <c r="N1086" s="7" t="s">
        <v>4000</v>
      </c>
      <c r="O1086" s="10" t="s">
        <v>6172</v>
      </c>
      <c r="P1086" s="7" t="s">
        <v>1753</v>
      </c>
      <c r="Q1086" s="10" t="s">
        <v>6172</v>
      </c>
      <c r="R1086" s="10" t="s">
        <v>6172</v>
      </c>
      <c r="S1086" s="10" t="s">
        <v>6172</v>
      </c>
      <c r="T1086" s="10" t="s">
        <v>6172</v>
      </c>
      <c r="U1086" s="10" t="s">
        <v>6172</v>
      </c>
      <c r="V1086" s="10" t="s">
        <v>6172</v>
      </c>
    </row>
    <row r="1087" spans="2:22" ht="51" x14ac:dyDescent="0.2">
      <c r="B1087" s="6">
        <v>6198</v>
      </c>
      <c r="C1087" s="4" t="s">
        <v>4878</v>
      </c>
      <c r="D1087" s="4" t="s">
        <v>5947</v>
      </c>
      <c r="E1087" s="13">
        <v>1973</v>
      </c>
      <c r="F1087" s="10" t="s">
        <v>6172</v>
      </c>
      <c r="G1087" s="4" t="s">
        <v>5042</v>
      </c>
      <c r="H1087" s="6" t="s">
        <v>11</v>
      </c>
      <c r="I1087" s="6" t="s">
        <v>1500</v>
      </c>
      <c r="J1087" s="4">
        <v>0</v>
      </c>
      <c r="K1087" s="4">
        <v>0</v>
      </c>
      <c r="L1087" s="10" t="s">
        <v>6172</v>
      </c>
      <c r="M1087" s="6" t="s">
        <v>2146</v>
      </c>
      <c r="N1087" s="6" t="s">
        <v>2147</v>
      </c>
      <c r="O1087" s="10" t="s">
        <v>6172</v>
      </c>
      <c r="P1087" s="6" t="s">
        <v>1549</v>
      </c>
      <c r="Q1087" s="10" t="s">
        <v>6172</v>
      </c>
      <c r="R1087" s="10" t="s">
        <v>6172</v>
      </c>
      <c r="S1087" s="10" t="s">
        <v>6172</v>
      </c>
      <c r="T1087" s="10" t="s">
        <v>6172</v>
      </c>
      <c r="U1087" s="10" t="s">
        <v>6172</v>
      </c>
      <c r="V1087" s="10" t="s">
        <v>6172</v>
      </c>
    </row>
    <row r="1088" spans="2:22" ht="51" x14ac:dyDescent="0.2">
      <c r="B1088" s="6">
        <v>6460</v>
      </c>
      <c r="C1088" s="4" t="s">
        <v>4878</v>
      </c>
      <c r="D1088" s="4" t="s">
        <v>5947</v>
      </c>
      <c r="E1088" s="13">
        <v>1973</v>
      </c>
      <c r="F1088" s="10" t="s">
        <v>6172</v>
      </c>
      <c r="G1088" s="4" t="s">
        <v>4965</v>
      </c>
      <c r="H1088" s="6" t="s">
        <v>11</v>
      </c>
      <c r="I1088" s="6" t="s">
        <v>1493</v>
      </c>
      <c r="J1088" s="4">
        <v>0</v>
      </c>
      <c r="K1088" s="4">
        <v>1</v>
      </c>
      <c r="L1088" s="10" t="s">
        <v>6172</v>
      </c>
      <c r="M1088" s="6" t="s">
        <v>1569</v>
      </c>
      <c r="N1088" s="6" t="s">
        <v>2167</v>
      </c>
      <c r="O1088" s="10" t="s">
        <v>6172</v>
      </c>
      <c r="P1088" s="6" t="s">
        <v>1753</v>
      </c>
      <c r="Q1088" s="10" t="s">
        <v>6172</v>
      </c>
      <c r="R1088" s="10" t="s">
        <v>6172</v>
      </c>
      <c r="S1088" s="10" t="s">
        <v>6172</v>
      </c>
      <c r="T1088" s="10" t="s">
        <v>6172</v>
      </c>
      <c r="U1088" s="10" t="s">
        <v>6172</v>
      </c>
      <c r="V1088" s="10" t="s">
        <v>6172</v>
      </c>
    </row>
    <row r="1089" spans="2:22" ht="38.25" x14ac:dyDescent="0.2">
      <c r="B1089" s="6">
        <v>6463</v>
      </c>
      <c r="C1089" s="4" t="s">
        <v>4880</v>
      </c>
      <c r="D1089" s="4" t="s">
        <v>5947</v>
      </c>
      <c r="E1089" s="13">
        <v>1973</v>
      </c>
      <c r="F1089" s="10" t="s">
        <v>6172</v>
      </c>
      <c r="G1089" s="4" t="s">
        <v>4241</v>
      </c>
      <c r="H1089" s="6" t="s">
        <v>11</v>
      </c>
      <c r="I1089" s="6" t="s">
        <v>1500</v>
      </c>
      <c r="J1089" s="4">
        <v>0</v>
      </c>
      <c r="K1089" s="4">
        <v>0</v>
      </c>
      <c r="L1089" s="10" t="s">
        <v>6172</v>
      </c>
      <c r="M1089" s="6" t="s">
        <v>2779</v>
      </c>
      <c r="N1089" s="6" t="s">
        <v>2780</v>
      </c>
      <c r="O1089" s="10" t="s">
        <v>6172</v>
      </c>
      <c r="P1089" s="6" t="s">
        <v>1525</v>
      </c>
      <c r="Q1089" s="10" t="s">
        <v>6172</v>
      </c>
      <c r="R1089" s="10" t="s">
        <v>6172</v>
      </c>
      <c r="S1089" s="10" t="s">
        <v>6172</v>
      </c>
      <c r="T1089" s="10" t="s">
        <v>6172</v>
      </c>
      <c r="U1089" s="10" t="s">
        <v>6172</v>
      </c>
      <c r="V1089" s="10" t="s">
        <v>6172</v>
      </c>
    </row>
    <row r="1090" spans="2:22" ht="51" x14ac:dyDescent="0.2">
      <c r="B1090" s="6">
        <v>6465</v>
      </c>
      <c r="C1090" s="4" t="s">
        <v>4880</v>
      </c>
      <c r="D1090" s="4" t="s">
        <v>5947</v>
      </c>
      <c r="E1090" s="13">
        <v>1973</v>
      </c>
      <c r="F1090" s="10" t="s">
        <v>6172</v>
      </c>
      <c r="G1090" s="4" t="s">
        <v>5092</v>
      </c>
      <c r="H1090" s="6" t="s">
        <v>11</v>
      </c>
      <c r="I1090" s="6" t="s">
        <v>1493</v>
      </c>
      <c r="J1090" s="4">
        <v>0</v>
      </c>
      <c r="K1090" s="4">
        <v>1</v>
      </c>
      <c r="L1090" s="10" t="s">
        <v>6172</v>
      </c>
      <c r="M1090" s="6" t="s">
        <v>1623</v>
      </c>
      <c r="N1090" s="6" t="s">
        <v>2781</v>
      </c>
      <c r="O1090" s="10" t="s">
        <v>6172</v>
      </c>
      <c r="P1090" s="6" t="s">
        <v>2409</v>
      </c>
      <c r="Q1090" s="10" t="s">
        <v>6172</v>
      </c>
      <c r="R1090" s="10" t="s">
        <v>6172</v>
      </c>
      <c r="S1090" s="10" t="s">
        <v>6172</v>
      </c>
      <c r="T1090" s="10" t="s">
        <v>6172</v>
      </c>
      <c r="U1090" s="10" t="s">
        <v>6172</v>
      </c>
      <c r="V1090" s="10" t="s">
        <v>6172</v>
      </c>
    </row>
    <row r="1091" spans="2:22" ht="51" x14ac:dyDescent="0.2">
      <c r="B1091" s="7">
        <v>5914</v>
      </c>
      <c r="C1091" s="4" t="s">
        <v>4881</v>
      </c>
      <c r="D1091" s="4" t="s">
        <v>5947</v>
      </c>
      <c r="E1091" s="16">
        <v>1977</v>
      </c>
      <c r="F1091" s="10" t="s">
        <v>6172</v>
      </c>
      <c r="G1091" s="4" t="s">
        <v>5321</v>
      </c>
      <c r="H1091" s="6" t="s">
        <v>432</v>
      </c>
      <c r="I1091" s="7" t="s">
        <v>1655</v>
      </c>
      <c r="J1091" s="4">
        <v>3</v>
      </c>
      <c r="K1091" s="4">
        <v>0</v>
      </c>
      <c r="L1091" s="10" t="s">
        <v>6172</v>
      </c>
      <c r="M1091" s="7" t="s">
        <v>4536</v>
      </c>
      <c r="N1091" s="7" t="s">
        <v>4537</v>
      </c>
      <c r="O1091" s="10" t="s">
        <v>6172</v>
      </c>
      <c r="P1091" s="7" t="s">
        <v>460</v>
      </c>
      <c r="Q1091" s="10" t="s">
        <v>6172</v>
      </c>
      <c r="R1091" s="10" t="s">
        <v>6172</v>
      </c>
      <c r="S1091" s="10" t="s">
        <v>6172</v>
      </c>
      <c r="T1091" s="10" t="s">
        <v>6172</v>
      </c>
      <c r="U1091" s="10" t="s">
        <v>6172</v>
      </c>
      <c r="V1091" s="10" t="s">
        <v>6172</v>
      </c>
    </row>
    <row r="1092" spans="2:22" ht="51" x14ac:dyDescent="0.2">
      <c r="B1092" s="6">
        <v>12464</v>
      </c>
      <c r="C1092" s="4" t="s">
        <v>4882</v>
      </c>
      <c r="D1092" s="4" t="s">
        <v>5947</v>
      </c>
      <c r="E1092" s="13">
        <v>1973</v>
      </c>
      <c r="F1092" s="10" t="s">
        <v>6172</v>
      </c>
      <c r="G1092" s="6" t="s">
        <v>5817</v>
      </c>
      <c r="H1092" s="6" t="s">
        <v>5415</v>
      </c>
      <c r="I1092" s="6" t="s">
        <v>1500</v>
      </c>
      <c r="J1092" s="4">
        <v>0</v>
      </c>
      <c r="K1092" s="4">
        <v>0</v>
      </c>
      <c r="L1092" s="10" t="s">
        <v>6172</v>
      </c>
      <c r="M1092" s="6" t="s">
        <v>2006</v>
      </c>
      <c r="N1092" s="6" t="s">
        <v>2983</v>
      </c>
      <c r="O1092" s="10" t="s">
        <v>6172</v>
      </c>
      <c r="P1092" s="6" t="s">
        <v>1535</v>
      </c>
      <c r="Q1092" s="10" t="s">
        <v>6172</v>
      </c>
      <c r="R1092" s="10" t="s">
        <v>6172</v>
      </c>
      <c r="S1092" s="10" t="s">
        <v>6172</v>
      </c>
      <c r="T1092" s="10" t="s">
        <v>6172</v>
      </c>
      <c r="U1092" s="10" t="s">
        <v>6172</v>
      </c>
      <c r="V1092" s="10" t="s">
        <v>6172</v>
      </c>
    </row>
    <row r="1093" spans="2:22" ht="38.25" x14ac:dyDescent="0.2">
      <c r="B1093" s="6">
        <v>12466</v>
      </c>
      <c r="C1093" s="4" t="s">
        <v>4882</v>
      </c>
      <c r="D1093" s="4" t="s">
        <v>5947</v>
      </c>
      <c r="E1093" s="13">
        <v>1973</v>
      </c>
      <c r="F1093" s="10" t="s">
        <v>6172</v>
      </c>
      <c r="G1093" s="7" t="s">
        <v>5582</v>
      </c>
      <c r="H1093" s="7" t="s">
        <v>437</v>
      </c>
      <c r="I1093" s="6" t="s">
        <v>1493</v>
      </c>
      <c r="J1093" s="4">
        <v>0</v>
      </c>
      <c r="K1093" s="4">
        <v>1</v>
      </c>
      <c r="L1093" s="10" t="s">
        <v>6172</v>
      </c>
      <c r="M1093" s="6" t="s">
        <v>1640</v>
      </c>
      <c r="N1093" s="6" t="s">
        <v>2984</v>
      </c>
      <c r="O1093" s="10" t="s">
        <v>6172</v>
      </c>
      <c r="P1093" s="6" t="s">
        <v>1492</v>
      </c>
      <c r="Q1093" s="10" t="s">
        <v>6172</v>
      </c>
      <c r="R1093" s="10" t="s">
        <v>6172</v>
      </c>
      <c r="S1093" s="10" t="s">
        <v>6172</v>
      </c>
      <c r="T1093" s="10" t="s">
        <v>6172</v>
      </c>
      <c r="U1093" s="10" t="s">
        <v>6172</v>
      </c>
      <c r="V1093" s="10" t="s">
        <v>6172</v>
      </c>
    </row>
    <row r="1094" spans="2:22" ht="38.25" x14ac:dyDescent="0.2">
      <c r="B1094" s="5">
        <v>6454</v>
      </c>
      <c r="C1094" s="4" t="s">
        <v>4885</v>
      </c>
      <c r="D1094" s="4" t="s">
        <v>5947</v>
      </c>
      <c r="E1094" s="15">
        <v>1973</v>
      </c>
      <c r="F1094" s="10" t="s">
        <v>6172</v>
      </c>
      <c r="G1094" s="4" t="s">
        <v>5140</v>
      </c>
      <c r="H1094" s="6" t="s">
        <v>11</v>
      </c>
      <c r="I1094" s="6" t="s">
        <v>1500</v>
      </c>
      <c r="J1094" s="4">
        <v>0</v>
      </c>
      <c r="K1094" s="4">
        <v>0</v>
      </c>
      <c r="L1094" s="10" t="s">
        <v>6172</v>
      </c>
      <c r="M1094" s="10" t="s">
        <v>6172</v>
      </c>
      <c r="N1094" s="6" t="s">
        <v>3192</v>
      </c>
      <c r="O1094" s="10" t="s">
        <v>6172</v>
      </c>
      <c r="P1094" s="5" t="s">
        <v>1535</v>
      </c>
      <c r="Q1094" s="10" t="s">
        <v>6172</v>
      </c>
      <c r="R1094" s="10" t="s">
        <v>6172</v>
      </c>
      <c r="S1094" s="10" t="s">
        <v>6172</v>
      </c>
      <c r="T1094" s="10" t="s">
        <v>6172</v>
      </c>
      <c r="U1094" s="10" t="s">
        <v>6172</v>
      </c>
      <c r="V1094" s="10" t="s">
        <v>6172</v>
      </c>
    </row>
    <row r="1095" spans="2:22" ht="25.5" x14ac:dyDescent="0.2">
      <c r="B1095" s="6">
        <v>5849</v>
      </c>
      <c r="C1095" s="4" t="s">
        <v>4886</v>
      </c>
      <c r="D1095" s="4" t="s">
        <v>5947</v>
      </c>
      <c r="E1095" s="13">
        <v>1973</v>
      </c>
      <c r="F1095" s="10" t="s">
        <v>6172</v>
      </c>
      <c r="G1095" s="10" t="s">
        <v>6172</v>
      </c>
      <c r="H1095" s="6" t="s">
        <v>437</v>
      </c>
      <c r="I1095" s="6" t="s">
        <v>1500</v>
      </c>
      <c r="J1095" s="4">
        <v>0</v>
      </c>
      <c r="K1095" s="4">
        <v>0</v>
      </c>
      <c r="L1095" s="10" t="s">
        <v>6172</v>
      </c>
      <c r="M1095" s="6" t="s">
        <v>3384</v>
      </c>
      <c r="N1095" s="6" t="s">
        <v>3385</v>
      </c>
      <c r="O1095" s="10" t="s">
        <v>6172</v>
      </c>
      <c r="P1095" s="6" t="s">
        <v>460</v>
      </c>
      <c r="Q1095" s="10" t="s">
        <v>6172</v>
      </c>
      <c r="R1095" s="10" t="s">
        <v>6172</v>
      </c>
      <c r="S1095" s="10" t="s">
        <v>6172</v>
      </c>
      <c r="T1095" s="10" t="s">
        <v>6172</v>
      </c>
      <c r="U1095" s="10" t="s">
        <v>6172</v>
      </c>
      <c r="V1095" s="10" t="s">
        <v>6172</v>
      </c>
    </row>
    <row r="1096" spans="2:22" ht="25.5" x14ac:dyDescent="0.2">
      <c r="B1096" s="3">
        <v>3533</v>
      </c>
      <c r="C1096" s="8" t="s">
        <v>4873</v>
      </c>
      <c r="D1096" s="4" t="s">
        <v>5947</v>
      </c>
      <c r="E1096" s="10">
        <v>1974</v>
      </c>
      <c r="F1096" s="10" t="s">
        <v>6172</v>
      </c>
      <c r="G1096" s="10" t="s">
        <v>6172</v>
      </c>
      <c r="H1096" s="6" t="s">
        <v>11</v>
      </c>
      <c r="I1096" s="2" t="s">
        <v>749</v>
      </c>
      <c r="J1096" s="4">
        <v>0</v>
      </c>
      <c r="K1096" s="4">
        <v>2</v>
      </c>
      <c r="L1096" s="10" t="s">
        <v>6172</v>
      </c>
      <c r="M1096" s="10" t="s">
        <v>6172</v>
      </c>
      <c r="N1096" s="2" t="s">
        <v>748</v>
      </c>
      <c r="O1096" s="2" t="s">
        <v>350</v>
      </c>
      <c r="P1096" s="2" t="s">
        <v>752</v>
      </c>
      <c r="Q1096" s="2" t="s">
        <v>750</v>
      </c>
      <c r="R1096" s="2" t="s">
        <v>751</v>
      </c>
      <c r="S1096" s="2" t="s">
        <v>753</v>
      </c>
      <c r="T1096" s="2" t="s">
        <v>754</v>
      </c>
      <c r="U1096" s="2" t="s">
        <v>755</v>
      </c>
      <c r="V1096" s="10" t="s">
        <v>6172</v>
      </c>
    </row>
    <row r="1097" spans="2:22" ht="25.5" x14ac:dyDescent="0.2">
      <c r="B1097" s="3">
        <v>3535</v>
      </c>
      <c r="C1097" s="8" t="s">
        <v>4873</v>
      </c>
      <c r="D1097" s="4" t="s">
        <v>5947</v>
      </c>
      <c r="E1097" s="10">
        <v>1974</v>
      </c>
      <c r="F1097" s="10" t="s">
        <v>6172</v>
      </c>
      <c r="G1097" s="10" t="s">
        <v>6172</v>
      </c>
      <c r="H1097" s="6" t="s">
        <v>11</v>
      </c>
      <c r="I1097" s="2" t="s">
        <v>757</v>
      </c>
      <c r="J1097" s="4">
        <v>0</v>
      </c>
      <c r="K1097" s="4">
        <v>0</v>
      </c>
      <c r="L1097" s="10" t="s">
        <v>6172</v>
      </c>
      <c r="M1097" s="10" t="s">
        <v>6172</v>
      </c>
      <c r="N1097" s="2" t="s">
        <v>756</v>
      </c>
      <c r="O1097" s="2" t="s">
        <v>22</v>
      </c>
      <c r="P1097" s="2" t="s">
        <v>752</v>
      </c>
      <c r="Q1097" s="2" t="s">
        <v>758</v>
      </c>
      <c r="R1097" s="2" t="s">
        <v>759</v>
      </c>
      <c r="S1097" s="2" t="s">
        <v>760</v>
      </c>
      <c r="T1097" s="2" t="s">
        <v>752</v>
      </c>
      <c r="U1097" s="2" t="s">
        <v>761</v>
      </c>
      <c r="V1097" s="10" t="s">
        <v>6172</v>
      </c>
    </row>
    <row r="1098" spans="2:22" ht="51" x14ac:dyDescent="0.2">
      <c r="B1098" s="7">
        <v>3517</v>
      </c>
      <c r="C1098" s="4" t="s">
        <v>4875</v>
      </c>
      <c r="D1098" s="4" t="s">
        <v>5947</v>
      </c>
      <c r="E1098" s="16">
        <v>1974</v>
      </c>
      <c r="F1098" s="10" t="s">
        <v>6172</v>
      </c>
      <c r="G1098" s="4" t="s">
        <v>4985</v>
      </c>
      <c r="H1098" s="6" t="s">
        <v>11</v>
      </c>
      <c r="I1098" s="7" t="s">
        <v>1493</v>
      </c>
      <c r="J1098" s="4">
        <v>0</v>
      </c>
      <c r="K1098" s="4">
        <v>1</v>
      </c>
      <c r="L1098" s="10" t="s">
        <v>6172</v>
      </c>
      <c r="M1098" s="7" t="s">
        <v>1571</v>
      </c>
      <c r="N1098" s="7" t="s">
        <v>3941</v>
      </c>
      <c r="O1098" s="10" t="s">
        <v>6172</v>
      </c>
      <c r="P1098" s="7" t="s">
        <v>3942</v>
      </c>
      <c r="Q1098" s="10" t="s">
        <v>6172</v>
      </c>
      <c r="R1098" s="10" t="s">
        <v>6172</v>
      </c>
      <c r="S1098" s="10" t="s">
        <v>6172</v>
      </c>
      <c r="T1098" s="10" t="s">
        <v>6172</v>
      </c>
      <c r="U1098" s="10" t="s">
        <v>6172</v>
      </c>
      <c r="V1098" s="10" t="s">
        <v>6172</v>
      </c>
    </row>
    <row r="1099" spans="2:22" ht="38.25" x14ac:dyDescent="0.2">
      <c r="B1099" s="7">
        <v>3518</v>
      </c>
      <c r="C1099" s="4" t="s">
        <v>4876</v>
      </c>
      <c r="D1099" s="4" t="s">
        <v>5947</v>
      </c>
      <c r="E1099" s="16">
        <v>1974</v>
      </c>
      <c r="F1099" s="10" t="s">
        <v>6172</v>
      </c>
      <c r="G1099" s="4" t="s">
        <v>4985</v>
      </c>
      <c r="H1099" s="6" t="s">
        <v>11</v>
      </c>
      <c r="I1099" s="7" t="s">
        <v>1500</v>
      </c>
      <c r="J1099" s="4">
        <v>0</v>
      </c>
      <c r="K1099" s="4">
        <v>0</v>
      </c>
      <c r="L1099" s="10" t="s">
        <v>6172</v>
      </c>
      <c r="M1099" s="7" t="s">
        <v>1571</v>
      </c>
      <c r="N1099" s="7" t="s">
        <v>1719</v>
      </c>
      <c r="O1099" s="10" t="s">
        <v>6172</v>
      </c>
      <c r="P1099" s="7" t="s">
        <v>460</v>
      </c>
      <c r="Q1099" s="10" t="s">
        <v>6172</v>
      </c>
      <c r="R1099" s="10" t="s">
        <v>6172</v>
      </c>
      <c r="S1099" s="10" t="s">
        <v>6172</v>
      </c>
      <c r="T1099" s="10" t="s">
        <v>6172</v>
      </c>
      <c r="U1099" s="10" t="s">
        <v>6172</v>
      </c>
      <c r="V1099" s="10" t="s">
        <v>6172</v>
      </c>
    </row>
    <row r="1100" spans="2:22" ht="51" x14ac:dyDescent="0.2">
      <c r="B1100" s="7">
        <v>3522</v>
      </c>
      <c r="C1100" s="4" t="s">
        <v>4877</v>
      </c>
      <c r="D1100" s="4" t="s">
        <v>5947</v>
      </c>
      <c r="E1100" s="16">
        <v>1974</v>
      </c>
      <c r="F1100" s="10" t="s">
        <v>6172</v>
      </c>
      <c r="G1100" s="7" t="s">
        <v>5652</v>
      </c>
      <c r="H1100" s="7" t="s">
        <v>11</v>
      </c>
      <c r="I1100" s="7" t="s">
        <v>1493</v>
      </c>
      <c r="J1100" s="4">
        <v>0</v>
      </c>
      <c r="K1100" s="4">
        <v>1</v>
      </c>
      <c r="L1100" s="10" t="s">
        <v>6172</v>
      </c>
      <c r="M1100" s="7" t="s">
        <v>3735</v>
      </c>
      <c r="N1100" s="7" t="s">
        <v>4234</v>
      </c>
      <c r="O1100" s="10" t="s">
        <v>6172</v>
      </c>
      <c r="P1100" s="7" t="s">
        <v>460</v>
      </c>
      <c r="Q1100" s="10" t="s">
        <v>6172</v>
      </c>
      <c r="R1100" s="10" t="s">
        <v>6172</v>
      </c>
      <c r="S1100" s="10" t="s">
        <v>6172</v>
      </c>
      <c r="T1100" s="10" t="s">
        <v>6172</v>
      </c>
      <c r="U1100" s="10" t="s">
        <v>6172</v>
      </c>
      <c r="V1100" s="10" t="s">
        <v>6172</v>
      </c>
    </row>
    <row r="1101" spans="2:22" ht="51" x14ac:dyDescent="0.2">
      <c r="B1101" s="7">
        <v>3529</v>
      </c>
      <c r="C1101" s="4" t="s">
        <v>4877</v>
      </c>
      <c r="D1101" s="4" t="s">
        <v>5947</v>
      </c>
      <c r="E1101" s="16">
        <v>1974</v>
      </c>
      <c r="F1101" s="10" t="s">
        <v>6172</v>
      </c>
      <c r="G1101" s="7" t="s">
        <v>4235</v>
      </c>
      <c r="H1101" s="7" t="s">
        <v>11</v>
      </c>
      <c r="I1101" s="7" t="s">
        <v>1489</v>
      </c>
      <c r="J1101" s="4">
        <v>1</v>
      </c>
      <c r="K1101" s="4">
        <v>0</v>
      </c>
      <c r="L1101" s="10" t="s">
        <v>6172</v>
      </c>
      <c r="M1101" s="7" t="s">
        <v>1514</v>
      </c>
      <c r="N1101" s="7" t="s">
        <v>4236</v>
      </c>
      <c r="O1101" s="10" t="s">
        <v>6172</v>
      </c>
      <c r="P1101" s="7" t="s">
        <v>1549</v>
      </c>
      <c r="Q1101" s="10" t="s">
        <v>6172</v>
      </c>
      <c r="R1101" s="10" t="s">
        <v>6172</v>
      </c>
      <c r="S1101" s="10" t="s">
        <v>6172</v>
      </c>
      <c r="T1101" s="10" t="s">
        <v>6172</v>
      </c>
      <c r="U1101" s="10" t="s">
        <v>6172</v>
      </c>
      <c r="V1101" s="10" t="s">
        <v>6172</v>
      </c>
    </row>
    <row r="1102" spans="2:22" ht="51" x14ac:dyDescent="0.2">
      <c r="B1102" s="6">
        <v>3527</v>
      </c>
      <c r="C1102" s="4" t="s">
        <v>4878</v>
      </c>
      <c r="D1102" s="4" t="s">
        <v>5947</v>
      </c>
      <c r="E1102" s="13">
        <v>1974</v>
      </c>
      <c r="F1102" s="10" t="s">
        <v>6172</v>
      </c>
      <c r="G1102" s="4" t="s">
        <v>4303</v>
      </c>
      <c r="H1102" s="6" t="s">
        <v>11</v>
      </c>
      <c r="I1102" s="6" t="s">
        <v>1493</v>
      </c>
      <c r="J1102" s="4">
        <v>0</v>
      </c>
      <c r="K1102" s="4">
        <v>1</v>
      </c>
      <c r="L1102" s="10" t="s">
        <v>6172</v>
      </c>
      <c r="M1102" s="6" t="s">
        <v>1992</v>
      </c>
      <c r="N1102" s="6" t="s">
        <v>1993</v>
      </c>
      <c r="O1102" s="10" t="s">
        <v>6172</v>
      </c>
      <c r="P1102" s="6" t="s">
        <v>1790</v>
      </c>
      <c r="Q1102" s="10" t="s">
        <v>6172</v>
      </c>
      <c r="R1102" s="10" t="s">
        <v>6172</v>
      </c>
      <c r="S1102" s="10" t="s">
        <v>6172</v>
      </c>
      <c r="T1102" s="10" t="s">
        <v>6172</v>
      </c>
      <c r="U1102" s="10" t="s">
        <v>6172</v>
      </c>
      <c r="V1102" s="10" t="s">
        <v>6172</v>
      </c>
    </row>
    <row r="1103" spans="2:22" ht="38.25" x14ac:dyDescent="0.2">
      <c r="B1103" s="7">
        <v>3528</v>
      </c>
      <c r="C1103" s="4" t="s">
        <v>4881</v>
      </c>
      <c r="D1103" s="4" t="s">
        <v>5947</v>
      </c>
      <c r="E1103" s="16">
        <v>1974</v>
      </c>
      <c r="F1103" s="10" t="s">
        <v>6172</v>
      </c>
      <c r="G1103" s="4" t="s">
        <v>4241</v>
      </c>
      <c r="H1103" s="6" t="s">
        <v>11</v>
      </c>
      <c r="I1103" s="7" t="s">
        <v>1500</v>
      </c>
      <c r="J1103" s="4">
        <v>0</v>
      </c>
      <c r="K1103" s="4">
        <v>0</v>
      </c>
      <c r="L1103" s="10" t="s">
        <v>6172</v>
      </c>
      <c r="M1103" s="7" t="s">
        <v>1571</v>
      </c>
      <c r="N1103" s="7" t="s">
        <v>4527</v>
      </c>
      <c r="O1103" s="10" t="s">
        <v>6172</v>
      </c>
      <c r="P1103" s="7" t="s">
        <v>460</v>
      </c>
      <c r="Q1103" s="10" t="s">
        <v>6172</v>
      </c>
      <c r="R1103" s="10" t="s">
        <v>6172</v>
      </c>
      <c r="S1103" s="10" t="s">
        <v>6172</v>
      </c>
      <c r="T1103" s="10" t="s">
        <v>6172</v>
      </c>
      <c r="U1103" s="10" t="s">
        <v>6172</v>
      </c>
      <c r="V1103" s="10" t="s">
        <v>6172</v>
      </c>
    </row>
    <row r="1104" spans="2:22" ht="38.25" x14ac:dyDescent="0.2">
      <c r="B1104" s="7">
        <v>325</v>
      </c>
      <c r="C1104" s="4" t="s">
        <v>4884</v>
      </c>
      <c r="D1104" s="4" t="s">
        <v>5947</v>
      </c>
      <c r="E1104" s="16">
        <v>1974</v>
      </c>
      <c r="F1104" s="10" t="s">
        <v>6172</v>
      </c>
      <c r="G1104" s="4" t="s">
        <v>4985</v>
      </c>
      <c r="H1104" s="6" t="s">
        <v>11</v>
      </c>
      <c r="I1104" s="7" t="s">
        <v>1547</v>
      </c>
      <c r="J1104" s="4">
        <v>1</v>
      </c>
      <c r="K1104" s="4">
        <v>2</v>
      </c>
      <c r="L1104" s="10" t="s">
        <v>6172</v>
      </c>
      <c r="M1104" s="7" t="s">
        <v>1604</v>
      </c>
      <c r="N1104" s="7" t="s">
        <v>4614</v>
      </c>
      <c r="O1104" s="10" t="s">
        <v>6172</v>
      </c>
      <c r="P1104" s="7" t="s">
        <v>1488</v>
      </c>
      <c r="Q1104" s="10" t="s">
        <v>6172</v>
      </c>
      <c r="R1104" s="10" t="s">
        <v>6172</v>
      </c>
      <c r="S1104" s="10" t="s">
        <v>6172</v>
      </c>
      <c r="T1104" s="10" t="s">
        <v>6172</v>
      </c>
      <c r="U1104" s="10" t="s">
        <v>6172</v>
      </c>
      <c r="V1104" s="10" t="s">
        <v>6172</v>
      </c>
    </row>
    <row r="1105" spans="2:22" ht="38.25" x14ac:dyDescent="0.2">
      <c r="B1105" s="7">
        <v>5852</v>
      </c>
      <c r="C1105" s="4" t="s">
        <v>4884</v>
      </c>
      <c r="D1105" s="4" t="s">
        <v>5947</v>
      </c>
      <c r="E1105" s="16">
        <v>1974</v>
      </c>
      <c r="F1105" s="10" t="s">
        <v>6172</v>
      </c>
      <c r="G1105" s="10" t="s">
        <v>6172</v>
      </c>
      <c r="H1105" s="7" t="s">
        <v>5415</v>
      </c>
      <c r="I1105" s="7" t="s">
        <v>1638</v>
      </c>
      <c r="J1105" s="4">
        <v>1</v>
      </c>
      <c r="K1105" s="4">
        <v>3</v>
      </c>
      <c r="L1105" s="10" t="s">
        <v>6172</v>
      </c>
      <c r="M1105" s="7" t="s">
        <v>2006</v>
      </c>
      <c r="N1105" s="7" t="s">
        <v>4682</v>
      </c>
      <c r="O1105" s="10" t="s">
        <v>6172</v>
      </c>
      <c r="P1105" s="7" t="s">
        <v>1535</v>
      </c>
      <c r="Q1105" s="10" t="s">
        <v>6172</v>
      </c>
      <c r="R1105" s="10" t="s">
        <v>6172</v>
      </c>
      <c r="S1105" s="10" t="s">
        <v>6172</v>
      </c>
      <c r="T1105" s="10" t="s">
        <v>6172</v>
      </c>
      <c r="U1105" s="10" t="s">
        <v>6172</v>
      </c>
      <c r="V1105" s="10" t="s">
        <v>6172</v>
      </c>
    </row>
    <row r="1106" spans="2:22" ht="51" x14ac:dyDescent="0.2">
      <c r="B1106" s="5">
        <v>323</v>
      </c>
      <c r="C1106" s="4" t="s">
        <v>4885</v>
      </c>
      <c r="D1106" s="4" t="s">
        <v>5947</v>
      </c>
      <c r="E1106" s="15">
        <v>1974</v>
      </c>
      <c r="F1106" s="10" t="s">
        <v>6172</v>
      </c>
      <c r="G1106" s="6" t="s">
        <v>5456</v>
      </c>
      <c r="H1106" s="7" t="s">
        <v>439</v>
      </c>
      <c r="I1106" s="6" t="s">
        <v>1532</v>
      </c>
      <c r="J1106" s="4">
        <v>1</v>
      </c>
      <c r="K1106" s="4">
        <v>1</v>
      </c>
      <c r="L1106" s="10" t="s">
        <v>6172</v>
      </c>
      <c r="M1106" s="5" t="s">
        <v>1544</v>
      </c>
      <c r="N1106" s="6" t="s">
        <v>3043</v>
      </c>
      <c r="O1106" s="10" t="s">
        <v>6172</v>
      </c>
      <c r="P1106" s="5" t="s">
        <v>460</v>
      </c>
      <c r="Q1106" s="10" t="s">
        <v>6172</v>
      </c>
      <c r="R1106" s="10" t="s">
        <v>6172</v>
      </c>
      <c r="S1106" s="10" t="s">
        <v>6172</v>
      </c>
      <c r="T1106" s="10" t="s">
        <v>6172</v>
      </c>
      <c r="U1106" s="10" t="s">
        <v>6172</v>
      </c>
      <c r="V1106" s="10" t="s">
        <v>6172</v>
      </c>
    </row>
    <row r="1107" spans="2:22" ht="51" x14ac:dyDescent="0.2">
      <c r="B1107" s="5">
        <v>3523</v>
      </c>
      <c r="C1107" s="4" t="s">
        <v>4885</v>
      </c>
      <c r="D1107" s="4" t="s">
        <v>5947</v>
      </c>
      <c r="E1107" s="15">
        <v>1974</v>
      </c>
      <c r="F1107" s="10" t="s">
        <v>6172</v>
      </c>
      <c r="G1107" s="4" t="s">
        <v>5137</v>
      </c>
      <c r="H1107" s="6" t="s">
        <v>11</v>
      </c>
      <c r="I1107" s="6" t="s">
        <v>1493</v>
      </c>
      <c r="J1107" s="4">
        <v>0</v>
      </c>
      <c r="K1107" s="4">
        <v>1</v>
      </c>
      <c r="L1107" s="10" t="s">
        <v>6172</v>
      </c>
      <c r="M1107" s="5" t="s">
        <v>3103</v>
      </c>
      <c r="N1107" s="6" t="s">
        <v>3104</v>
      </c>
      <c r="O1107" s="10" t="s">
        <v>6172</v>
      </c>
      <c r="P1107" s="5" t="s">
        <v>1492</v>
      </c>
      <c r="Q1107" s="10" t="s">
        <v>6172</v>
      </c>
      <c r="R1107" s="10" t="s">
        <v>6172</v>
      </c>
      <c r="S1107" s="10" t="s">
        <v>6172</v>
      </c>
      <c r="T1107" s="10" t="s">
        <v>6172</v>
      </c>
      <c r="U1107" s="10" t="s">
        <v>6172</v>
      </c>
      <c r="V1107" s="10" t="s">
        <v>6172</v>
      </c>
    </row>
    <row r="1108" spans="2:22" ht="38.25" x14ac:dyDescent="0.2">
      <c r="B1108" s="5">
        <v>3524</v>
      </c>
      <c r="C1108" s="4" t="s">
        <v>4885</v>
      </c>
      <c r="D1108" s="4" t="s">
        <v>5947</v>
      </c>
      <c r="E1108" s="15">
        <v>1974</v>
      </c>
      <c r="F1108" s="10" t="s">
        <v>6172</v>
      </c>
      <c r="G1108" s="4" t="s">
        <v>5138</v>
      </c>
      <c r="H1108" s="6" t="s">
        <v>11</v>
      </c>
      <c r="I1108" s="6" t="s">
        <v>1500</v>
      </c>
      <c r="J1108" s="4">
        <v>0</v>
      </c>
      <c r="K1108" s="4">
        <v>0</v>
      </c>
      <c r="L1108" s="10" t="s">
        <v>6172</v>
      </c>
      <c r="M1108" s="5" t="s">
        <v>1880</v>
      </c>
      <c r="N1108" s="6" t="s">
        <v>3105</v>
      </c>
      <c r="O1108" s="10" t="s">
        <v>6172</v>
      </c>
      <c r="P1108" s="5" t="s">
        <v>460</v>
      </c>
      <c r="Q1108" s="10" t="s">
        <v>6172</v>
      </c>
      <c r="R1108" s="10" t="s">
        <v>6172</v>
      </c>
      <c r="S1108" s="10" t="s">
        <v>6172</v>
      </c>
      <c r="T1108" s="10" t="s">
        <v>6172</v>
      </c>
      <c r="U1108" s="10" t="s">
        <v>6172</v>
      </c>
      <c r="V1108" s="10" t="s">
        <v>6172</v>
      </c>
    </row>
    <row r="1109" spans="2:22" ht="38.25" x14ac:dyDescent="0.2">
      <c r="B1109" s="5">
        <v>3530</v>
      </c>
      <c r="C1109" s="4" t="s">
        <v>4885</v>
      </c>
      <c r="D1109" s="4" t="s">
        <v>5947</v>
      </c>
      <c r="E1109" s="15">
        <v>1974</v>
      </c>
      <c r="F1109" s="10" t="s">
        <v>6172</v>
      </c>
      <c r="G1109" s="4" t="s">
        <v>5063</v>
      </c>
      <c r="H1109" s="6" t="s">
        <v>11</v>
      </c>
      <c r="I1109" s="6" t="s">
        <v>1493</v>
      </c>
      <c r="J1109" s="4">
        <v>0</v>
      </c>
      <c r="K1109" s="4">
        <v>1</v>
      </c>
      <c r="L1109" s="10" t="s">
        <v>6172</v>
      </c>
      <c r="M1109" s="5" t="s">
        <v>1514</v>
      </c>
      <c r="N1109" s="6" t="s">
        <v>3106</v>
      </c>
      <c r="O1109" s="10" t="s">
        <v>6172</v>
      </c>
      <c r="P1109" s="5" t="s">
        <v>1776</v>
      </c>
      <c r="Q1109" s="10" t="s">
        <v>6172</v>
      </c>
      <c r="R1109" s="10" t="s">
        <v>6172</v>
      </c>
      <c r="S1109" s="10" t="s">
        <v>6172</v>
      </c>
      <c r="T1109" s="10" t="s">
        <v>6172</v>
      </c>
      <c r="U1109" s="10" t="s">
        <v>6172</v>
      </c>
      <c r="V1109" s="10" t="s">
        <v>6172</v>
      </c>
    </row>
    <row r="1110" spans="2:22" ht="127.5" x14ac:dyDescent="0.2">
      <c r="B1110" s="3">
        <v>12472</v>
      </c>
      <c r="C1110" s="8" t="s">
        <v>4873</v>
      </c>
      <c r="D1110" s="4" t="s">
        <v>5947</v>
      </c>
      <c r="E1110" s="10">
        <v>1975</v>
      </c>
      <c r="F1110" s="10" t="s">
        <v>6172</v>
      </c>
      <c r="G1110" s="4" t="s">
        <v>5017</v>
      </c>
      <c r="H1110" s="6" t="s">
        <v>11</v>
      </c>
      <c r="I1110" s="2" t="s">
        <v>725</v>
      </c>
      <c r="J1110" s="4">
        <v>0</v>
      </c>
      <c r="K1110" s="4">
        <v>1</v>
      </c>
      <c r="L1110" s="6" t="s">
        <v>4941</v>
      </c>
      <c r="M1110" s="10" t="s">
        <v>6172</v>
      </c>
      <c r="N1110" s="2" t="s">
        <v>724</v>
      </c>
      <c r="O1110" s="2" t="s">
        <v>24</v>
      </c>
      <c r="P1110" s="2" t="s">
        <v>728</v>
      </c>
      <c r="Q1110" s="2" t="s">
        <v>726</v>
      </c>
      <c r="R1110" s="2" t="s">
        <v>727</v>
      </c>
      <c r="S1110" s="2" t="s">
        <v>729</v>
      </c>
      <c r="T1110" s="2" t="s">
        <v>730</v>
      </c>
      <c r="U1110" s="2" t="s">
        <v>731</v>
      </c>
      <c r="V1110" s="10" t="s">
        <v>6172</v>
      </c>
    </row>
    <row r="1111" spans="2:22" ht="51" x14ac:dyDescent="0.2">
      <c r="B1111" s="3">
        <v>5829</v>
      </c>
      <c r="C1111" s="8" t="s">
        <v>4873</v>
      </c>
      <c r="D1111" s="4" t="s">
        <v>5947</v>
      </c>
      <c r="E1111" s="10">
        <v>1975</v>
      </c>
      <c r="F1111" s="10" t="s">
        <v>6172</v>
      </c>
      <c r="G1111" s="10" t="s">
        <v>6172</v>
      </c>
      <c r="H1111" s="10" t="s">
        <v>6172</v>
      </c>
      <c r="I1111" s="2" t="s">
        <v>860</v>
      </c>
      <c r="J1111" s="4">
        <v>1</v>
      </c>
      <c r="K1111" s="4">
        <v>2</v>
      </c>
      <c r="L1111" s="10" t="s">
        <v>6172</v>
      </c>
      <c r="M1111" s="10" t="s">
        <v>6172</v>
      </c>
      <c r="N1111" s="2" t="s">
        <v>859</v>
      </c>
      <c r="O1111" s="2" t="s">
        <v>24</v>
      </c>
      <c r="P1111" s="2" t="s">
        <v>850</v>
      </c>
      <c r="Q1111" s="2" t="s">
        <v>861</v>
      </c>
      <c r="R1111" s="2" t="s">
        <v>862</v>
      </c>
      <c r="S1111" s="2" t="s">
        <v>863</v>
      </c>
      <c r="T1111" s="2" t="s">
        <v>864</v>
      </c>
      <c r="U1111" s="2" t="s">
        <v>865</v>
      </c>
      <c r="V1111" s="10" t="s">
        <v>6172</v>
      </c>
    </row>
    <row r="1112" spans="2:22" ht="38.25" x14ac:dyDescent="0.2">
      <c r="B1112" s="3">
        <v>5863</v>
      </c>
      <c r="C1112" s="8" t="s">
        <v>4873</v>
      </c>
      <c r="D1112" s="4" t="s">
        <v>5947</v>
      </c>
      <c r="E1112" s="10">
        <v>1975</v>
      </c>
      <c r="F1112" s="10" t="s">
        <v>6172</v>
      </c>
      <c r="G1112" s="9" t="s">
        <v>877</v>
      </c>
      <c r="H1112" s="10" t="s">
        <v>6172</v>
      </c>
      <c r="I1112" s="2" t="s">
        <v>879</v>
      </c>
      <c r="J1112" s="4">
        <v>0</v>
      </c>
      <c r="K1112" s="4">
        <v>1</v>
      </c>
      <c r="L1112" s="10" t="s">
        <v>6172</v>
      </c>
      <c r="M1112" s="10" t="s">
        <v>6172</v>
      </c>
      <c r="N1112" s="2" t="s">
        <v>878</v>
      </c>
      <c r="O1112" s="2" t="s">
        <v>24</v>
      </c>
      <c r="P1112" s="2" t="s">
        <v>850</v>
      </c>
      <c r="Q1112" s="2" t="s">
        <v>686</v>
      </c>
      <c r="R1112" s="2" t="s">
        <v>880</v>
      </c>
      <c r="S1112" s="2" t="s">
        <v>881</v>
      </c>
      <c r="T1112" s="2" t="s">
        <v>882</v>
      </c>
      <c r="U1112" s="2" t="s">
        <v>882</v>
      </c>
      <c r="V1112" s="10" t="s">
        <v>6172</v>
      </c>
    </row>
    <row r="1113" spans="2:22" ht="51" x14ac:dyDescent="0.2">
      <c r="B1113" s="7">
        <v>6114</v>
      </c>
      <c r="C1113" s="4" t="s">
        <v>4877</v>
      </c>
      <c r="D1113" s="4" t="s">
        <v>5947</v>
      </c>
      <c r="E1113" s="16">
        <v>1975</v>
      </c>
      <c r="F1113" s="10" t="s">
        <v>6172</v>
      </c>
      <c r="G1113" s="7" t="s">
        <v>5652</v>
      </c>
      <c r="H1113" s="7" t="s">
        <v>11</v>
      </c>
      <c r="I1113" s="7" t="s">
        <v>1500</v>
      </c>
      <c r="J1113" s="4">
        <v>0</v>
      </c>
      <c r="K1113" s="4">
        <v>0</v>
      </c>
      <c r="L1113" s="10" t="s">
        <v>6172</v>
      </c>
      <c r="M1113" s="7" t="s">
        <v>3715</v>
      </c>
      <c r="N1113" s="7" t="s">
        <v>4293</v>
      </c>
      <c r="O1113" s="10" t="s">
        <v>6172</v>
      </c>
      <c r="P1113" s="7" t="s">
        <v>1518</v>
      </c>
      <c r="Q1113" s="10" t="s">
        <v>6172</v>
      </c>
      <c r="R1113" s="10" t="s">
        <v>6172</v>
      </c>
      <c r="S1113" s="10" t="s">
        <v>6172</v>
      </c>
      <c r="T1113" s="10" t="s">
        <v>6172</v>
      </c>
      <c r="U1113" s="10" t="s">
        <v>6172</v>
      </c>
      <c r="V1113" s="10" t="s">
        <v>6172</v>
      </c>
    </row>
    <row r="1114" spans="2:22" ht="51" x14ac:dyDescent="0.2">
      <c r="B1114" s="6">
        <v>5861</v>
      </c>
      <c r="C1114" s="4" t="s">
        <v>4878</v>
      </c>
      <c r="D1114" s="4" t="s">
        <v>5947</v>
      </c>
      <c r="E1114" s="13">
        <v>1975</v>
      </c>
      <c r="F1114" s="10" t="s">
        <v>6172</v>
      </c>
      <c r="G1114" s="10" t="s">
        <v>6172</v>
      </c>
      <c r="H1114" s="6" t="s">
        <v>437</v>
      </c>
      <c r="I1114" s="6" t="s">
        <v>1500</v>
      </c>
      <c r="J1114" s="4">
        <v>0</v>
      </c>
      <c r="K1114" s="4">
        <v>0</v>
      </c>
      <c r="L1114" s="10" t="s">
        <v>6172</v>
      </c>
      <c r="M1114" s="6" t="s">
        <v>2016</v>
      </c>
      <c r="N1114" s="6" t="s">
        <v>2129</v>
      </c>
      <c r="O1114" s="10" t="s">
        <v>6172</v>
      </c>
      <c r="P1114" s="6" t="s">
        <v>1488</v>
      </c>
      <c r="Q1114" s="10" t="s">
        <v>6172</v>
      </c>
      <c r="R1114" s="10" t="s">
        <v>6172</v>
      </c>
      <c r="S1114" s="10" t="s">
        <v>6172</v>
      </c>
      <c r="T1114" s="10" t="s">
        <v>6172</v>
      </c>
      <c r="U1114" s="10" t="s">
        <v>6172</v>
      </c>
      <c r="V1114" s="10" t="s">
        <v>6172</v>
      </c>
    </row>
    <row r="1115" spans="2:22" ht="51" x14ac:dyDescent="0.2">
      <c r="B1115" s="6">
        <v>310</v>
      </c>
      <c r="C1115" s="4" t="s">
        <v>4880</v>
      </c>
      <c r="D1115" s="4" t="s">
        <v>5947</v>
      </c>
      <c r="E1115" s="13">
        <v>1975</v>
      </c>
      <c r="F1115" s="10" t="s">
        <v>6172</v>
      </c>
      <c r="G1115" s="6" t="s">
        <v>5588</v>
      </c>
      <c r="H1115" s="6" t="s">
        <v>429</v>
      </c>
      <c r="I1115" s="6" t="s">
        <v>1579</v>
      </c>
      <c r="J1115" s="4">
        <v>0</v>
      </c>
      <c r="K1115" s="4">
        <v>3</v>
      </c>
      <c r="L1115" s="10" t="s">
        <v>6172</v>
      </c>
      <c r="M1115" s="6" t="s">
        <v>2663</v>
      </c>
      <c r="N1115" s="6" t="s">
        <v>2664</v>
      </c>
      <c r="O1115" s="10" t="s">
        <v>6172</v>
      </c>
      <c r="P1115" s="6" t="s">
        <v>460</v>
      </c>
      <c r="Q1115" s="10" t="s">
        <v>6172</v>
      </c>
      <c r="R1115" s="10" t="s">
        <v>6172</v>
      </c>
      <c r="S1115" s="10" t="s">
        <v>6172</v>
      </c>
      <c r="T1115" s="10" t="s">
        <v>6172</v>
      </c>
      <c r="U1115" s="10" t="s">
        <v>6172</v>
      </c>
      <c r="V1115" s="10" t="s">
        <v>6172</v>
      </c>
    </row>
    <row r="1116" spans="2:22" ht="51" x14ac:dyDescent="0.2">
      <c r="B1116" s="6">
        <v>5835</v>
      </c>
      <c r="C1116" s="4" t="s">
        <v>4880</v>
      </c>
      <c r="D1116" s="4" t="s">
        <v>5947</v>
      </c>
      <c r="E1116" s="13">
        <v>1975</v>
      </c>
      <c r="F1116" s="10" t="s">
        <v>6172</v>
      </c>
      <c r="G1116" s="10" t="s">
        <v>6172</v>
      </c>
      <c r="H1116" s="6" t="s">
        <v>430</v>
      </c>
      <c r="I1116" s="6" t="s">
        <v>2766</v>
      </c>
      <c r="J1116" s="4">
        <v>0</v>
      </c>
      <c r="K1116" s="4">
        <v>22</v>
      </c>
      <c r="L1116" s="10" t="s">
        <v>6172</v>
      </c>
      <c r="M1116" s="6" t="s">
        <v>2767</v>
      </c>
      <c r="N1116" s="6" t="s">
        <v>2768</v>
      </c>
      <c r="O1116" s="10" t="s">
        <v>6172</v>
      </c>
      <c r="P1116" s="6" t="s">
        <v>460</v>
      </c>
      <c r="Q1116" s="10" t="s">
        <v>6172</v>
      </c>
      <c r="R1116" s="10" t="s">
        <v>6172</v>
      </c>
      <c r="S1116" s="10" t="s">
        <v>6172</v>
      </c>
      <c r="T1116" s="10" t="s">
        <v>6172</v>
      </c>
      <c r="U1116" s="10" t="s">
        <v>6172</v>
      </c>
      <c r="V1116" s="10" t="s">
        <v>6172</v>
      </c>
    </row>
    <row r="1117" spans="2:22" ht="38.25" x14ac:dyDescent="0.2">
      <c r="B1117" s="6">
        <v>314</v>
      </c>
      <c r="C1117" s="4" t="s">
        <v>4882</v>
      </c>
      <c r="D1117" s="4" t="s">
        <v>5947</v>
      </c>
      <c r="E1117" s="13">
        <v>1975</v>
      </c>
      <c r="F1117" s="10" t="s">
        <v>6172</v>
      </c>
      <c r="G1117" s="4" t="s">
        <v>4985</v>
      </c>
      <c r="H1117" s="6" t="s">
        <v>11</v>
      </c>
      <c r="I1117" s="6" t="s">
        <v>1489</v>
      </c>
      <c r="J1117" s="4">
        <v>1</v>
      </c>
      <c r="K1117" s="4">
        <v>0</v>
      </c>
      <c r="L1117" s="10" t="s">
        <v>6172</v>
      </c>
      <c r="M1117" s="6" t="s">
        <v>1516</v>
      </c>
      <c r="N1117" s="6" t="s">
        <v>2882</v>
      </c>
      <c r="O1117" s="10" t="s">
        <v>6172</v>
      </c>
      <c r="P1117" s="6" t="s">
        <v>1492</v>
      </c>
      <c r="Q1117" s="10" t="s">
        <v>6172</v>
      </c>
      <c r="R1117" s="10" t="s">
        <v>6172</v>
      </c>
      <c r="S1117" s="10" t="s">
        <v>6172</v>
      </c>
      <c r="T1117" s="10" t="s">
        <v>6172</v>
      </c>
      <c r="U1117" s="10" t="s">
        <v>6172</v>
      </c>
      <c r="V1117" s="10" t="s">
        <v>6172</v>
      </c>
    </row>
    <row r="1118" spans="2:22" ht="51" x14ac:dyDescent="0.2">
      <c r="B1118" s="6">
        <v>5860</v>
      </c>
      <c r="C1118" s="4" t="s">
        <v>4882</v>
      </c>
      <c r="D1118" s="4" t="s">
        <v>5947</v>
      </c>
      <c r="E1118" s="13">
        <v>1975</v>
      </c>
      <c r="F1118" s="10" t="s">
        <v>6172</v>
      </c>
      <c r="G1118" s="10" t="s">
        <v>6172</v>
      </c>
      <c r="H1118" s="6" t="s">
        <v>437</v>
      </c>
      <c r="I1118" s="6" t="s">
        <v>1493</v>
      </c>
      <c r="J1118" s="4">
        <v>0</v>
      </c>
      <c r="K1118" s="4">
        <v>1</v>
      </c>
      <c r="L1118" s="10" t="s">
        <v>6172</v>
      </c>
      <c r="M1118" s="6" t="s">
        <v>1659</v>
      </c>
      <c r="N1118" s="6" t="s">
        <v>2950</v>
      </c>
      <c r="O1118" s="10" t="s">
        <v>6172</v>
      </c>
      <c r="P1118" s="6" t="s">
        <v>1492</v>
      </c>
      <c r="Q1118" s="10" t="s">
        <v>6172</v>
      </c>
      <c r="R1118" s="10" t="s">
        <v>6172</v>
      </c>
      <c r="S1118" s="10" t="s">
        <v>6172</v>
      </c>
      <c r="T1118" s="10" t="s">
        <v>6172</v>
      </c>
      <c r="U1118" s="10" t="s">
        <v>6172</v>
      </c>
      <c r="V1118" s="10" t="s">
        <v>6172</v>
      </c>
    </row>
    <row r="1119" spans="2:22" ht="38.25" x14ac:dyDescent="0.2">
      <c r="B1119" s="6">
        <v>6180</v>
      </c>
      <c r="C1119" s="4" t="s">
        <v>4882</v>
      </c>
      <c r="D1119" s="4" t="s">
        <v>5947</v>
      </c>
      <c r="E1119" s="13">
        <v>1975</v>
      </c>
      <c r="F1119" s="10" t="s">
        <v>6172</v>
      </c>
      <c r="G1119" s="4" t="s">
        <v>4985</v>
      </c>
      <c r="H1119" s="6" t="s">
        <v>11</v>
      </c>
      <c r="I1119" s="6" t="s">
        <v>1493</v>
      </c>
      <c r="J1119" s="4">
        <v>0</v>
      </c>
      <c r="K1119" s="4">
        <v>1</v>
      </c>
      <c r="L1119" s="10" t="s">
        <v>6172</v>
      </c>
      <c r="M1119" s="6" t="s">
        <v>1494</v>
      </c>
      <c r="N1119" s="6" t="s">
        <v>2951</v>
      </c>
      <c r="O1119" s="10" t="s">
        <v>6172</v>
      </c>
      <c r="P1119" s="6" t="s">
        <v>1492</v>
      </c>
      <c r="Q1119" s="10" t="s">
        <v>6172</v>
      </c>
      <c r="R1119" s="10" t="s">
        <v>6172</v>
      </c>
      <c r="S1119" s="10" t="s">
        <v>6172</v>
      </c>
      <c r="T1119" s="10" t="s">
        <v>6172</v>
      </c>
      <c r="U1119" s="10" t="s">
        <v>6172</v>
      </c>
      <c r="V1119" s="10" t="s">
        <v>6172</v>
      </c>
    </row>
    <row r="1120" spans="2:22" ht="38.25" x14ac:dyDescent="0.2">
      <c r="B1120" s="5">
        <v>5893</v>
      </c>
      <c r="C1120" s="4" t="s">
        <v>4885</v>
      </c>
      <c r="D1120" s="4" t="s">
        <v>5947</v>
      </c>
      <c r="E1120" s="15">
        <v>1977</v>
      </c>
      <c r="F1120" s="10" t="s">
        <v>6172</v>
      </c>
      <c r="G1120" s="4" t="s">
        <v>5259</v>
      </c>
      <c r="H1120" s="6" t="s">
        <v>432</v>
      </c>
      <c r="I1120" s="6" t="s">
        <v>3183</v>
      </c>
      <c r="J1120" s="4">
        <v>0</v>
      </c>
      <c r="K1120" s="4">
        <v>7</v>
      </c>
      <c r="L1120" s="10" t="s">
        <v>6172</v>
      </c>
      <c r="M1120" s="10" t="s">
        <v>6172</v>
      </c>
      <c r="N1120" s="6" t="s">
        <v>3184</v>
      </c>
      <c r="O1120" s="10" t="s">
        <v>6172</v>
      </c>
      <c r="P1120" s="5" t="s">
        <v>460</v>
      </c>
      <c r="Q1120" s="10" t="s">
        <v>6172</v>
      </c>
      <c r="R1120" s="10" t="s">
        <v>6172</v>
      </c>
      <c r="S1120" s="10" t="s">
        <v>6172</v>
      </c>
      <c r="T1120" s="10" t="s">
        <v>6172</v>
      </c>
      <c r="U1120" s="10" t="s">
        <v>6172</v>
      </c>
      <c r="V1120" s="10" t="s">
        <v>6172</v>
      </c>
    </row>
    <row r="1121" spans="2:22" ht="51" x14ac:dyDescent="0.2">
      <c r="B1121" s="5">
        <v>6119</v>
      </c>
      <c r="C1121" s="4" t="s">
        <v>4885</v>
      </c>
      <c r="D1121" s="4" t="s">
        <v>5947</v>
      </c>
      <c r="E1121" s="15">
        <v>1975</v>
      </c>
      <c r="F1121" s="10" t="s">
        <v>6172</v>
      </c>
      <c r="G1121" s="4" t="s">
        <v>5139</v>
      </c>
      <c r="H1121" s="6" t="s">
        <v>11</v>
      </c>
      <c r="I1121" s="6" t="s">
        <v>1500</v>
      </c>
      <c r="J1121" s="4">
        <v>0</v>
      </c>
      <c r="K1121" s="4">
        <v>0</v>
      </c>
      <c r="L1121" s="10" t="s">
        <v>6172</v>
      </c>
      <c r="M1121" s="10" t="s">
        <v>6172</v>
      </c>
      <c r="N1121" s="6" t="s">
        <v>3188</v>
      </c>
      <c r="O1121" s="10" t="s">
        <v>6172</v>
      </c>
      <c r="P1121" s="5" t="s">
        <v>460</v>
      </c>
      <c r="Q1121" s="10" t="s">
        <v>6172</v>
      </c>
      <c r="R1121" s="10" t="s">
        <v>6172</v>
      </c>
      <c r="S1121" s="10" t="s">
        <v>6172</v>
      </c>
      <c r="T1121" s="10" t="s">
        <v>6172</v>
      </c>
      <c r="U1121" s="10" t="s">
        <v>6172</v>
      </c>
      <c r="V1121" s="10" t="s">
        <v>6172</v>
      </c>
    </row>
    <row r="1122" spans="2:22" ht="51" x14ac:dyDescent="0.2">
      <c r="B1122" s="5">
        <v>6246</v>
      </c>
      <c r="C1122" s="4" t="s">
        <v>4885</v>
      </c>
      <c r="D1122" s="4" t="s">
        <v>5947</v>
      </c>
      <c r="E1122" s="15">
        <v>1975</v>
      </c>
      <c r="F1122" s="10" t="s">
        <v>6172</v>
      </c>
      <c r="G1122" s="4" t="s">
        <v>5042</v>
      </c>
      <c r="H1122" s="6" t="s">
        <v>11</v>
      </c>
      <c r="I1122" s="6" t="s">
        <v>1579</v>
      </c>
      <c r="J1122" s="4">
        <v>0</v>
      </c>
      <c r="K1122" s="4">
        <v>3</v>
      </c>
      <c r="L1122" s="10" t="s">
        <v>6172</v>
      </c>
      <c r="M1122" s="10" t="s">
        <v>6172</v>
      </c>
      <c r="N1122" s="6" t="s">
        <v>3189</v>
      </c>
      <c r="O1122" s="10" t="s">
        <v>6172</v>
      </c>
      <c r="P1122" s="5" t="s">
        <v>460</v>
      </c>
      <c r="Q1122" s="10" t="s">
        <v>6172</v>
      </c>
      <c r="R1122" s="10" t="s">
        <v>6172</v>
      </c>
      <c r="S1122" s="10" t="s">
        <v>6172</v>
      </c>
      <c r="T1122" s="10" t="s">
        <v>6172</v>
      </c>
      <c r="U1122" s="10" t="s">
        <v>6172</v>
      </c>
      <c r="V1122" s="10" t="s">
        <v>6172</v>
      </c>
    </row>
    <row r="1123" spans="2:22" ht="38.25" x14ac:dyDescent="0.2">
      <c r="B1123" s="3">
        <v>12483</v>
      </c>
      <c r="C1123" s="8" t="s">
        <v>4873</v>
      </c>
      <c r="D1123" s="4" t="s">
        <v>5947</v>
      </c>
      <c r="E1123" s="10">
        <v>1976</v>
      </c>
      <c r="F1123" s="10" t="s">
        <v>6172</v>
      </c>
      <c r="G1123" s="10" t="s">
        <v>6172</v>
      </c>
      <c r="H1123" s="7" t="s">
        <v>439</v>
      </c>
      <c r="I1123" s="2" t="s">
        <v>733</v>
      </c>
      <c r="J1123" s="4">
        <v>0</v>
      </c>
      <c r="K1123" s="4">
        <v>0</v>
      </c>
      <c r="L1123" s="6" t="s">
        <v>4942</v>
      </c>
      <c r="M1123" s="10" t="s">
        <v>6172</v>
      </c>
      <c r="N1123" s="2" t="s">
        <v>732</v>
      </c>
      <c r="O1123" s="2" t="s">
        <v>22</v>
      </c>
      <c r="P1123" s="2" t="s">
        <v>736</v>
      </c>
      <c r="Q1123" s="2" t="s">
        <v>734</v>
      </c>
      <c r="R1123" s="2" t="s">
        <v>735</v>
      </c>
      <c r="S1123" s="2" t="s">
        <v>737</v>
      </c>
      <c r="T1123" s="2" t="s">
        <v>738</v>
      </c>
      <c r="U1123" s="2" t="s">
        <v>739</v>
      </c>
      <c r="V1123" s="10" t="s">
        <v>6172</v>
      </c>
    </row>
    <row r="1124" spans="2:22" ht="51" x14ac:dyDescent="0.2">
      <c r="B1124" s="8" t="s">
        <v>6172</v>
      </c>
      <c r="C1124" s="8" t="s">
        <v>4887</v>
      </c>
      <c r="D1124" s="4" t="s">
        <v>5947</v>
      </c>
      <c r="E1124" s="14">
        <v>1976</v>
      </c>
      <c r="F1124" s="12">
        <v>27871</v>
      </c>
      <c r="G1124" s="10" t="s">
        <v>6172</v>
      </c>
      <c r="H1124" s="10" t="s">
        <v>6172</v>
      </c>
      <c r="I1124" s="2" t="s">
        <v>1466</v>
      </c>
      <c r="J1124" s="4">
        <v>0</v>
      </c>
      <c r="K1124" s="4">
        <v>0</v>
      </c>
      <c r="L1124" s="6" t="s">
        <v>4956</v>
      </c>
      <c r="M1124" s="10" t="s">
        <v>6172</v>
      </c>
      <c r="N1124" s="2" t="s">
        <v>1465</v>
      </c>
      <c r="O1124" s="2" t="s">
        <v>350</v>
      </c>
      <c r="P1124" s="2" t="s">
        <v>1467</v>
      </c>
      <c r="Q1124" s="2" t="s">
        <v>1468</v>
      </c>
      <c r="R1124" s="2" t="s">
        <v>1469</v>
      </c>
      <c r="S1124" s="10" t="s">
        <v>6172</v>
      </c>
      <c r="T1124" s="2" t="s">
        <v>1470</v>
      </c>
      <c r="U1124" s="2" t="s">
        <v>1471</v>
      </c>
      <c r="V1124" s="10" t="s">
        <v>6172</v>
      </c>
    </row>
    <row r="1125" spans="2:22" ht="51" x14ac:dyDescent="0.2">
      <c r="B1125" s="7">
        <v>300</v>
      </c>
      <c r="C1125" s="4" t="s">
        <v>4875</v>
      </c>
      <c r="D1125" s="4" t="s">
        <v>5947</v>
      </c>
      <c r="E1125" s="16">
        <v>1976</v>
      </c>
      <c r="F1125" s="10" t="s">
        <v>6172</v>
      </c>
      <c r="G1125" s="4" t="s">
        <v>5019</v>
      </c>
      <c r="H1125" s="6" t="s">
        <v>11</v>
      </c>
      <c r="I1125" s="7" t="s">
        <v>1801</v>
      </c>
      <c r="J1125" s="4">
        <v>1</v>
      </c>
      <c r="K1125" s="4">
        <v>0</v>
      </c>
      <c r="L1125" s="10" t="s">
        <v>6172</v>
      </c>
      <c r="M1125" s="7" t="s">
        <v>3899</v>
      </c>
      <c r="N1125" s="7" t="s">
        <v>3900</v>
      </c>
      <c r="O1125" s="10" t="s">
        <v>6172</v>
      </c>
      <c r="P1125" s="7" t="s">
        <v>1540</v>
      </c>
      <c r="Q1125" s="10" t="s">
        <v>6172</v>
      </c>
      <c r="R1125" s="10" t="s">
        <v>6172</v>
      </c>
      <c r="S1125" s="10" t="s">
        <v>6172</v>
      </c>
      <c r="T1125" s="10" t="s">
        <v>6172</v>
      </c>
      <c r="U1125" s="10" t="s">
        <v>6172</v>
      </c>
      <c r="V1125" s="10" t="s">
        <v>6172</v>
      </c>
    </row>
    <row r="1126" spans="2:22" ht="51" x14ac:dyDescent="0.2">
      <c r="B1126" s="6">
        <v>96</v>
      </c>
      <c r="C1126" s="4" t="s">
        <v>4878</v>
      </c>
      <c r="D1126" s="4" t="s">
        <v>5947</v>
      </c>
      <c r="E1126" s="13">
        <v>1976</v>
      </c>
      <c r="F1126" s="10" t="s">
        <v>6172</v>
      </c>
      <c r="G1126" s="6" t="s">
        <v>5828</v>
      </c>
      <c r="H1126" s="6" t="s">
        <v>5410</v>
      </c>
      <c r="I1126" s="6" t="s">
        <v>1791</v>
      </c>
      <c r="J1126" s="4">
        <v>43</v>
      </c>
      <c r="K1126" s="4">
        <v>70</v>
      </c>
      <c r="L1126" s="10" t="s">
        <v>6172</v>
      </c>
      <c r="M1126" s="6" t="s">
        <v>1604</v>
      </c>
      <c r="N1126" s="6" t="s">
        <v>1792</v>
      </c>
      <c r="O1126" s="10" t="s">
        <v>6172</v>
      </c>
      <c r="P1126" s="6" t="s">
        <v>1750</v>
      </c>
      <c r="Q1126" s="10" t="s">
        <v>6172</v>
      </c>
      <c r="R1126" s="10" t="s">
        <v>6172</v>
      </c>
      <c r="S1126" s="10" t="s">
        <v>6172</v>
      </c>
      <c r="T1126" s="10" t="s">
        <v>6172</v>
      </c>
      <c r="U1126" s="10" t="s">
        <v>6172</v>
      </c>
      <c r="V1126" s="10" t="s">
        <v>6172</v>
      </c>
    </row>
    <row r="1127" spans="2:22" ht="38.25" x14ac:dyDescent="0.2">
      <c r="B1127" s="6">
        <v>301</v>
      </c>
      <c r="C1127" s="4" t="s">
        <v>4882</v>
      </c>
      <c r="D1127" s="4" t="s">
        <v>5947</v>
      </c>
      <c r="E1127" s="13">
        <v>1976</v>
      </c>
      <c r="F1127" s="10" t="s">
        <v>6172</v>
      </c>
      <c r="G1127" s="4" t="s">
        <v>4985</v>
      </c>
      <c r="H1127" s="6" t="s">
        <v>11</v>
      </c>
      <c r="I1127" s="6" t="s">
        <v>1489</v>
      </c>
      <c r="J1127" s="4">
        <v>1</v>
      </c>
      <c r="K1127" s="4">
        <v>0</v>
      </c>
      <c r="L1127" s="10" t="s">
        <v>6172</v>
      </c>
      <c r="M1127" s="6" t="s">
        <v>1659</v>
      </c>
      <c r="N1127" s="6" t="s">
        <v>2881</v>
      </c>
      <c r="O1127" s="10" t="s">
        <v>6172</v>
      </c>
      <c r="P1127" s="6" t="s">
        <v>1549</v>
      </c>
      <c r="Q1127" s="10" t="s">
        <v>6172</v>
      </c>
      <c r="R1127" s="10" t="s">
        <v>6172</v>
      </c>
      <c r="S1127" s="10" t="s">
        <v>6172</v>
      </c>
      <c r="T1127" s="10" t="s">
        <v>6172</v>
      </c>
      <c r="U1127" s="10" t="s">
        <v>6172</v>
      </c>
      <c r="V1127" s="10" t="s">
        <v>6172</v>
      </c>
    </row>
    <row r="1128" spans="2:22" ht="51" x14ac:dyDescent="0.2">
      <c r="B1128" s="6">
        <v>11559</v>
      </c>
      <c r="C1128" s="4" t="s">
        <v>4882</v>
      </c>
      <c r="D1128" s="4" t="s">
        <v>5947</v>
      </c>
      <c r="E1128" s="13">
        <v>1976</v>
      </c>
      <c r="F1128" s="10" t="s">
        <v>6172</v>
      </c>
      <c r="G1128" s="4" t="s">
        <v>4970</v>
      </c>
      <c r="H1128" s="6" t="s">
        <v>11</v>
      </c>
      <c r="I1128" s="6" t="s">
        <v>1500</v>
      </c>
      <c r="J1128" s="4">
        <v>0</v>
      </c>
      <c r="K1128" s="4">
        <v>0</v>
      </c>
      <c r="L1128" s="10" t="s">
        <v>6172</v>
      </c>
      <c r="M1128" s="6" t="s">
        <v>2927</v>
      </c>
      <c r="N1128" s="6" t="s">
        <v>2975</v>
      </c>
      <c r="O1128" s="10" t="s">
        <v>6172</v>
      </c>
      <c r="P1128" s="6" t="s">
        <v>1492</v>
      </c>
      <c r="Q1128" s="10" t="s">
        <v>6172</v>
      </c>
      <c r="R1128" s="10" t="s">
        <v>6172</v>
      </c>
      <c r="S1128" s="10" t="s">
        <v>6172</v>
      </c>
      <c r="T1128" s="10" t="s">
        <v>6172</v>
      </c>
      <c r="U1128" s="10" t="s">
        <v>6172</v>
      </c>
      <c r="V1128" s="10" t="s">
        <v>6172</v>
      </c>
    </row>
    <row r="1129" spans="2:22" ht="38.25" x14ac:dyDescent="0.2">
      <c r="B1129" s="6">
        <v>12477</v>
      </c>
      <c r="C1129" s="4" t="s">
        <v>4882</v>
      </c>
      <c r="D1129" s="4" t="s">
        <v>5947</v>
      </c>
      <c r="E1129" s="13">
        <v>1976</v>
      </c>
      <c r="F1129" s="10" t="s">
        <v>6172</v>
      </c>
      <c r="G1129" s="4" t="s">
        <v>4985</v>
      </c>
      <c r="H1129" s="6" t="s">
        <v>11</v>
      </c>
      <c r="I1129" s="6" t="s">
        <v>1493</v>
      </c>
      <c r="J1129" s="4">
        <v>0</v>
      </c>
      <c r="K1129" s="4">
        <v>1</v>
      </c>
      <c r="L1129" s="10" t="s">
        <v>6172</v>
      </c>
      <c r="M1129" s="6" t="s">
        <v>1516</v>
      </c>
      <c r="N1129" s="6" t="s">
        <v>2985</v>
      </c>
      <c r="O1129" s="10" t="s">
        <v>6172</v>
      </c>
      <c r="P1129" s="6" t="s">
        <v>1492</v>
      </c>
      <c r="Q1129" s="10" t="s">
        <v>6172</v>
      </c>
      <c r="R1129" s="10" t="s">
        <v>6172</v>
      </c>
      <c r="S1129" s="10" t="s">
        <v>6172</v>
      </c>
      <c r="T1129" s="10" t="s">
        <v>6172</v>
      </c>
      <c r="U1129" s="10" t="s">
        <v>6172</v>
      </c>
      <c r="V1129" s="10" t="s">
        <v>6172</v>
      </c>
    </row>
    <row r="1130" spans="2:22" ht="38.25" x14ac:dyDescent="0.2">
      <c r="B1130" s="6">
        <v>12478</v>
      </c>
      <c r="C1130" s="4" t="s">
        <v>4886</v>
      </c>
      <c r="D1130" s="4" t="s">
        <v>5947</v>
      </c>
      <c r="E1130" s="13">
        <v>1976</v>
      </c>
      <c r="F1130" s="10" t="s">
        <v>6172</v>
      </c>
      <c r="G1130" s="7" t="s">
        <v>4393</v>
      </c>
      <c r="H1130" s="6" t="s">
        <v>440</v>
      </c>
      <c r="I1130" s="6" t="s">
        <v>1500</v>
      </c>
      <c r="J1130" s="4">
        <v>0</v>
      </c>
      <c r="K1130" s="4">
        <v>0</v>
      </c>
      <c r="L1130" s="10" t="s">
        <v>6172</v>
      </c>
      <c r="M1130" s="6" t="s">
        <v>1589</v>
      </c>
      <c r="N1130" s="6" t="s">
        <v>3404</v>
      </c>
      <c r="O1130" s="10" t="s">
        <v>6172</v>
      </c>
      <c r="P1130" s="6" t="s">
        <v>2931</v>
      </c>
      <c r="Q1130" s="10" t="s">
        <v>6172</v>
      </c>
      <c r="R1130" s="10" t="s">
        <v>6172</v>
      </c>
      <c r="S1130" s="10" t="s">
        <v>6172</v>
      </c>
      <c r="T1130" s="10" t="s">
        <v>6172</v>
      </c>
      <c r="U1130" s="10" t="s">
        <v>6172</v>
      </c>
      <c r="V1130" s="10" t="s">
        <v>6172</v>
      </c>
    </row>
    <row r="1131" spans="2:22" ht="76.5" x14ac:dyDescent="0.2">
      <c r="B1131" s="9">
        <v>12485</v>
      </c>
      <c r="C1131" s="8" t="s">
        <v>4873</v>
      </c>
      <c r="D1131" s="4" t="s">
        <v>5947</v>
      </c>
      <c r="E1131" s="10">
        <v>1977</v>
      </c>
      <c r="F1131" s="10" t="s">
        <v>6172</v>
      </c>
      <c r="G1131" s="10" t="s">
        <v>6172</v>
      </c>
      <c r="H1131" s="2" t="s">
        <v>17</v>
      </c>
      <c r="I1131" s="2" t="s">
        <v>492</v>
      </c>
      <c r="J1131" s="4">
        <v>0</v>
      </c>
      <c r="K1131" s="4">
        <v>0</v>
      </c>
      <c r="L1131" s="10" t="s">
        <v>6172</v>
      </c>
      <c r="M1131" s="10" t="s">
        <v>6172</v>
      </c>
      <c r="N1131" s="2" t="s">
        <v>491</v>
      </c>
      <c r="O1131" s="2" t="s">
        <v>22</v>
      </c>
      <c r="P1131" s="2" t="s">
        <v>493</v>
      </c>
      <c r="Q1131" s="2" t="s">
        <v>494</v>
      </c>
      <c r="R1131" s="2" t="s">
        <v>495</v>
      </c>
      <c r="S1131" s="2" t="s">
        <v>496</v>
      </c>
      <c r="T1131" s="2" t="s">
        <v>163</v>
      </c>
      <c r="U1131" s="2" t="s">
        <v>497</v>
      </c>
      <c r="V1131" s="10" t="s">
        <v>6172</v>
      </c>
    </row>
    <row r="1132" spans="2:22" ht="51" x14ac:dyDescent="0.2">
      <c r="B1132" s="3">
        <v>3621</v>
      </c>
      <c r="C1132" s="8" t="s">
        <v>4873</v>
      </c>
      <c r="D1132" s="4" t="s">
        <v>5947</v>
      </c>
      <c r="E1132" s="10">
        <v>1977</v>
      </c>
      <c r="F1132" s="10" t="s">
        <v>6172</v>
      </c>
      <c r="G1132" s="10" t="s">
        <v>6172</v>
      </c>
      <c r="H1132" s="6" t="s">
        <v>433</v>
      </c>
      <c r="I1132" s="2" t="s">
        <v>763</v>
      </c>
      <c r="J1132" s="4">
        <v>1</v>
      </c>
      <c r="K1132" s="4">
        <v>5</v>
      </c>
      <c r="L1132" s="10" t="s">
        <v>6172</v>
      </c>
      <c r="M1132" s="10" t="s">
        <v>6172</v>
      </c>
      <c r="N1132" s="2" t="s">
        <v>762</v>
      </c>
      <c r="O1132" s="2" t="s">
        <v>22</v>
      </c>
      <c r="P1132" s="2" t="s">
        <v>752</v>
      </c>
      <c r="Q1132" s="2" t="s">
        <v>764</v>
      </c>
      <c r="R1132" s="2" t="s">
        <v>765</v>
      </c>
      <c r="S1132" s="2" t="s">
        <v>766</v>
      </c>
      <c r="T1132" s="2" t="s">
        <v>752</v>
      </c>
      <c r="U1132" s="2" t="s">
        <v>767</v>
      </c>
      <c r="V1132" s="10" t="s">
        <v>6172</v>
      </c>
    </row>
    <row r="1133" spans="2:22" ht="25.5" x14ac:dyDescent="0.2">
      <c r="B1133" s="6">
        <v>12487</v>
      </c>
      <c r="C1133" s="4" t="s">
        <v>4886</v>
      </c>
      <c r="D1133" s="4" t="s">
        <v>5947</v>
      </c>
      <c r="E1133" s="13">
        <v>1977</v>
      </c>
      <c r="F1133" s="10" t="s">
        <v>6172</v>
      </c>
      <c r="G1133" s="4" t="s">
        <v>5360</v>
      </c>
      <c r="H1133" s="6" t="s">
        <v>432</v>
      </c>
      <c r="I1133" s="6" t="s">
        <v>1500</v>
      </c>
      <c r="J1133" s="4">
        <v>0</v>
      </c>
      <c r="K1133" s="4">
        <v>0</v>
      </c>
      <c r="L1133" s="10" t="s">
        <v>6172</v>
      </c>
      <c r="M1133" s="6" t="s">
        <v>1516</v>
      </c>
      <c r="N1133" s="6" t="s">
        <v>3405</v>
      </c>
      <c r="O1133" s="10" t="s">
        <v>6172</v>
      </c>
      <c r="P1133" s="6" t="s">
        <v>460</v>
      </c>
      <c r="Q1133" s="10" t="s">
        <v>6172</v>
      </c>
      <c r="R1133" s="10" t="s">
        <v>6172</v>
      </c>
      <c r="S1133" s="10" t="s">
        <v>6172</v>
      </c>
      <c r="T1133" s="10" t="s">
        <v>6172</v>
      </c>
      <c r="U1133" s="10" t="s">
        <v>6172</v>
      </c>
      <c r="V1133" s="10" t="s">
        <v>6172</v>
      </c>
    </row>
    <row r="1134" spans="2:22" ht="38.25" x14ac:dyDescent="0.2">
      <c r="B1134" s="6">
        <v>12490</v>
      </c>
      <c r="C1134" s="4" t="s">
        <v>4878</v>
      </c>
      <c r="D1134" s="4" t="s">
        <v>5947</v>
      </c>
      <c r="E1134" s="13">
        <v>1977</v>
      </c>
      <c r="F1134" s="10" t="s">
        <v>6172</v>
      </c>
      <c r="G1134" s="6" t="s">
        <v>5458</v>
      </c>
      <c r="H1134" s="7" t="s">
        <v>439</v>
      </c>
      <c r="I1134" s="6" t="s">
        <v>1493</v>
      </c>
      <c r="J1134" s="4">
        <v>0</v>
      </c>
      <c r="K1134" s="4">
        <v>1</v>
      </c>
      <c r="L1134" s="10" t="s">
        <v>6172</v>
      </c>
      <c r="M1134" s="6" t="s">
        <v>1581</v>
      </c>
      <c r="N1134" s="6" t="s">
        <v>2322</v>
      </c>
      <c r="O1134" s="10" t="s">
        <v>6172</v>
      </c>
      <c r="P1134" s="6" t="s">
        <v>1510</v>
      </c>
      <c r="Q1134" s="10" t="s">
        <v>6172</v>
      </c>
      <c r="R1134" s="10" t="s">
        <v>6172</v>
      </c>
      <c r="S1134" s="10" t="s">
        <v>6172</v>
      </c>
      <c r="T1134" s="10" t="s">
        <v>6172</v>
      </c>
      <c r="U1134" s="10" t="s">
        <v>6172</v>
      </c>
      <c r="V1134" s="10" t="s">
        <v>6172</v>
      </c>
    </row>
    <row r="1135" spans="2:22" ht="25.5" x14ac:dyDescent="0.2">
      <c r="B1135" s="7">
        <v>275</v>
      </c>
      <c r="C1135" s="4" t="s">
        <v>4875</v>
      </c>
      <c r="D1135" s="4" t="s">
        <v>5947</v>
      </c>
      <c r="E1135" s="16">
        <v>1978</v>
      </c>
      <c r="F1135" s="10" t="s">
        <v>6172</v>
      </c>
      <c r="G1135" s="4" t="s">
        <v>5184</v>
      </c>
      <c r="H1135" s="6" t="s">
        <v>432</v>
      </c>
      <c r="I1135" s="7" t="s">
        <v>1485</v>
      </c>
      <c r="J1135" s="4">
        <v>3</v>
      </c>
      <c r="K1135" s="4">
        <v>1</v>
      </c>
      <c r="L1135" s="10" t="s">
        <v>6172</v>
      </c>
      <c r="M1135" s="7" t="s">
        <v>1544</v>
      </c>
      <c r="N1135" s="7" t="s">
        <v>3898</v>
      </c>
      <c r="O1135" s="10" t="s">
        <v>6172</v>
      </c>
      <c r="P1135" s="7" t="s">
        <v>460</v>
      </c>
      <c r="Q1135" s="10" t="s">
        <v>6172</v>
      </c>
      <c r="R1135" s="10" t="s">
        <v>6172</v>
      </c>
      <c r="S1135" s="10" t="s">
        <v>6172</v>
      </c>
      <c r="T1135" s="10" t="s">
        <v>6172</v>
      </c>
      <c r="U1135" s="10" t="s">
        <v>6172</v>
      </c>
      <c r="V1135" s="10" t="s">
        <v>6172</v>
      </c>
    </row>
    <row r="1136" spans="2:22" ht="38.25" x14ac:dyDescent="0.2">
      <c r="B1136" s="7">
        <v>5944</v>
      </c>
      <c r="C1136" s="4" t="s">
        <v>4884</v>
      </c>
      <c r="D1136" s="4" t="s">
        <v>5947</v>
      </c>
      <c r="E1136" s="16">
        <v>1978</v>
      </c>
      <c r="F1136" s="10" t="s">
        <v>6172</v>
      </c>
      <c r="G1136" s="4" t="s">
        <v>980</v>
      </c>
      <c r="H1136" s="6" t="s">
        <v>432</v>
      </c>
      <c r="I1136" s="7" t="s">
        <v>1500</v>
      </c>
      <c r="J1136" s="4">
        <v>0</v>
      </c>
      <c r="K1136" s="4">
        <v>0</v>
      </c>
      <c r="L1136" s="10" t="s">
        <v>6172</v>
      </c>
      <c r="M1136" s="7" t="s">
        <v>1571</v>
      </c>
      <c r="N1136" s="7" t="s">
        <v>4683</v>
      </c>
      <c r="O1136" s="10" t="s">
        <v>6172</v>
      </c>
      <c r="P1136" s="7" t="s">
        <v>1518</v>
      </c>
      <c r="Q1136" s="10" t="s">
        <v>6172</v>
      </c>
      <c r="R1136" s="10" t="s">
        <v>6172</v>
      </c>
      <c r="S1136" s="10" t="s">
        <v>6172</v>
      </c>
      <c r="T1136" s="10" t="s">
        <v>6172</v>
      </c>
      <c r="U1136" s="10" t="s">
        <v>6172</v>
      </c>
      <c r="V1136" s="10" t="s">
        <v>6172</v>
      </c>
    </row>
    <row r="1137" spans="2:22" ht="51" x14ac:dyDescent="0.2">
      <c r="B1137" s="5">
        <v>6026</v>
      </c>
      <c r="C1137" s="4" t="s">
        <v>4885</v>
      </c>
      <c r="D1137" s="4" t="s">
        <v>5947</v>
      </c>
      <c r="E1137" s="15">
        <v>1978</v>
      </c>
      <c r="F1137" s="10" t="s">
        <v>6172</v>
      </c>
      <c r="G1137" s="10" t="s">
        <v>6172</v>
      </c>
      <c r="H1137" s="6" t="s">
        <v>432</v>
      </c>
      <c r="I1137" s="6" t="s">
        <v>1489</v>
      </c>
      <c r="J1137" s="4">
        <v>1</v>
      </c>
      <c r="K1137" s="4">
        <v>0</v>
      </c>
      <c r="L1137" s="10" t="s">
        <v>6172</v>
      </c>
      <c r="M1137" s="10" t="s">
        <v>6172</v>
      </c>
      <c r="N1137" s="6" t="s">
        <v>3186</v>
      </c>
      <c r="O1137" s="10" t="s">
        <v>6172</v>
      </c>
      <c r="P1137" s="5" t="s">
        <v>460</v>
      </c>
      <c r="Q1137" s="10" t="s">
        <v>6172</v>
      </c>
      <c r="R1137" s="10" t="s">
        <v>6172</v>
      </c>
      <c r="S1137" s="10" t="s">
        <v>6172</v>
      </c>
      <c r="T1137" s="10" t="s">
        <v>6172</v>
      </c>
      <c r="U1137" s="10" t="s">
        <v>6172</v>
      </c>
      <c r="V1137" s="10" t="s">
        <v>6172</v>
      </c>
    </row>
    <row r="1138" spans="2:22" ht="63.75" x14ac:dyDescent="0.2">
      <c r="B1138" s="3" t="s">
        <v>503</v>
      </c>
      <c r="C1138" s="8" t="s">
        <v>4873</v>
      </c>
      <c r="D1138" s="4" t="s">
        <v>5947</v>
      </c>
      <c r="E1138" s="10">
        <v>1978</v>
      </c>
      <c r="F1138" s="10" t="s">
        <v>6172</v>
      </c>
      <c r="G1138" s="10" t="s">
        <v>6172</v>
      </c>
      <c r="H1138" s="2" t="s">
        <v>438</v>
      </c>
      <c r="I1138" s="2" t="s">
        <v>4925</v>
      </c>
      <c r="J1138" s="4">
        <v>0</v>
      </c>
      <c r="K1138" s="4">
        <v>0</v>
      </c>
      <c r="L1138" s="6" t="s">
        <v>4926</v>
      </c>
      <c r="M1138" s="10" t="s">
        <v>6172</v>
      </c>
      <c r="N1138" s="2" t="s">
        <v>498</v>
      </c>
      <c r="O1138" s="2" t="s">
        <v>22</v>
      </c>
      <c r="P1138" s="2" t="s">
        <v>500</v>
      </c>
      <c r="Q1138" s="2" t="s">
        <v>499</v>
      </c>
      <c r="R1138" s="2" t="s">
        <v>506</v>
      </c>
      <c r="S1138" s="2" t="s">
        <v>501</v>
      </c>
      <c r="T1138" s="2" t="s">
        <v>7</v>
      </c>
      <c r="U1138" s="2" t="s">
        <v>502</v>
      </c>
      <c r="V1138" s="10" t="s">
        <v>6172</v>
      </c>
    </row>
    <row r="1139" spans="2:22" ht="76.5" x14ac:dyDescent="0.2">
      <c r="B1139" s="3" t="s">
        <v>504</v>
      </c>
      <c r="C1139" s="8" t="s">
        <v>4873</v>
      </c>
      <c r="D1139" s="4" t="s">
        <v>5947</v>
      </c>
      <c r="E1139" s="10">
        <v>1978</v>
      </c>
      <c r="F1139" s="10" t="s">
        <v>6172</v>
      </c>
      <c r="G1139" s="10" t="s">
        <v>6172</v>
      </c>
      <c r="H1139" s="2" t="s">
        <v>438</v>
      </c>
      <c r="I1139" s="2" t="s">
        <v>43</v>
      </c>
      <c r="J1139" s="4">
        <v>0</v>
      </c>
      <c r="K1139" s="4">
        <v>1</v>
      </c>
      <c r="L1139" s="10" t="s">
        <v>6172</v>
      </c>
      <c r="M1139" s="10" t="s">
        <v>6172</v>
      </c>
      <c r="N1139" s="2" t="s">
        <v>505</v>
      </c>
      <c r="O1139" s="2" t="s">
        <v>322</v>
      </c>
      <c r="P1139" s="2" t="s">
        <v>507</v>
      </c>
      <c r="Q1139" s="2" t="s">
        <v>508</v>
      </c>
      <c r="R1139" s="2" t="s">
        <v>509</v>
      </c>
      <c r="S1139" s="2" t="s">
        <v>510</v>
      </c>
      <c r="T1139" s="2" t="s">
        <v>512</v>
      </c>
      <c r="U1139" s="2" t="s">
        <v>511</v>
      </c>
      <c r="V1139" s="10" t="s">
        <v>6172</v>
      </c>
    </row>
    <row r="1140" spans="2:22" ht="63.75" x14ac:dyDescent="0.2">
      <c r="B1140" s="7">
        <v>8376</v>
      </c>
      <c r="C1140" s="4" t="s">
        <v>4871</v>
      </c>
      <c r="D1140" s="4" t="s">
        <v>5947</v>
      </c>
      <c r="E1140" s="16">
        <v>1943</v>
      </c>
      <c r="F1140" s="10" t="s">
        <v>6172</v>
      </c>
      <c r="G1140" s="4" t="s">
        <v>4313</v>
      </c>
      <c r="H1140" s="6" t="s">
        <v>11</v>
      </c>
      <c r="I1140" s="7" t="s">
        <v>1489</v>
      </c>
      <c r="J1140" s="4">
        <v>1</v>
      </c>
      <c r="K1140" s="4">
        <v>0</v>
      </c>
      <c r="L1140" s="10" t="s">
        <v>6172</v>
      </c>
      <c r="M1140" s="7" t="s">
        <v>1581</v>
      </c>
      <c r="N1140" s="7" t="s">
        <v>1582</v>
      </c>
      <c r="O1140" s="7" t="s">
        <v>322</v>
      </c>
      <c r="P1140" s="7" t="s">
        <v>1583</v>
      </c>
      <c r="Q1140" s="7" t="s">
        <v>6062</v>
      </c>
      <c r="R1140" s="7" t="s">
        <v>6063</v>
      </c>
      <c r="S1140" s="7" t="s">
        <v>6064</v>
      </c>
      <c r="T1140" s="7" t="s">
        <v>6065</v>
      </c>
      <c r="U1140" s="7" t="s">
        <v>6066</v>
      </c>
      <c r="V1140" s="10" t="s">
        <v>6172</v>
      </c>
    </row>
    <row r="1141" spans="2:22" ht="51" x14ac:dyDescent="0.2">
      <c r="B1141" s="7">
        <v>8982</v>
      </c>
      <c r="C1141" s="4" t="s">
        <v>4871</v>
      </c>
      <c r="D1141" s="4" t="s">
        <v>5947</v>
      </c>
      <c r="E1141" s="16">
        <v>1949</v>
      </c>
      <c r="F1141" s="10" t="s">
        <v>6172</v>
      </c>
      <c r="G1141" s="4" t="s">
        <v>5005</v>
      </c>
      <c r="H1141" s="6" t="s">
        <v>11</v>
      </c>
      <c r="I1141" s="7" t="s">
        <v>1579</v>
      </c>
      <c r="J1141" s="4">
        <v>0</v>
      </c>
      <c r="K1141" s="4">
        <v>3</v>
      </c>
      <c r="L1141" s="10" t="s">
        <v>6172</v>
      </c>
      <c r="M1141" s="7" t="s">
        <v>1584</v>
      </c>
      <c r="N1141" s="7" t="s">
        <v>1585</v>
      </c>
      <c r="O1141" s="7" t="s">
        <v>6067</v>
      </c>
      <c r="P1141" s="7" t="s">
        <v>1492</v>
      </c>
      <c r="Q1141" s="7" t="s">
        <v>6005</v>
      </c>
      <c r="R1141" s="7" t="s">
        <v>6068</v>
      </c>
      <c r="S1141" s="7" t="s">
        <v>6069</v>
      </c>
      <c r="T1141" s="7" t="s">
        <v>6070</v>
      </c>
      <c r="U1141" s="7" t="s">
        <v>6071</v>
      </c>
      <c r="V1141" s="10" t="s">
        <v>6172</v>
      </c>
    </row>
    <row r="1142" spans="2:22" ht="51" x14ac:dyDescent="0.2">
      <c r="B1142" s="7">
        <v>10741</v>
      </c>
      <c r="C1142" s="4" t="s">
        <v>4871</v>
      </c>
      <c r="D1142" s="4" t="s">
        <v>5947</v>
      </c>
      <c r="E1142" s="16">
        <v>2001</v>
      </c>
      <c r="F1142" s="10" t="s">
        <v>6172</v>
      </c>
      <c r="G1142" s="10" t="s">
        <v>6172</v>
      </c>
      <c r="H1142" s="6" t="s">
        <v>18</v>
      </c>
      <c r="I1142" s="7" t="s">
        <v>1500</v>
      </c>
      <c r="J1142" s="4">
        <v>0</v>
      </c>
      <c r="K1142" s="4">
        <v>0</v>
      </c>
      <c r="L1142" s="10" t="s">
        <v>6172</v>
      </c>
      <c r="M1142" s="7" t="s">
        <v>1586</v>
      </c>
      <c r="N1142" s="7" t="s">
        <v>1587</v>
      </c>
      <c r="O1142" s="7" t="s">
        <v>6072</v>
      </c>
      <c r="P1142" s="7" t="s">
        <v>1588</v>
      </c>
      <c r="Q1142" s="7" t="s">
        <v>6073</v>
      </c>
      <c r="R1142" s="7" t="s">
        <v>6074</v>
      </c>
      <c r="S1142" s="7" t="s">
        <v>6075</v>
      </c>
      <c r="T1142" s="7" t="s">
        <v>6076</v>
      </c>
      <c r="U1142" s="7" t="s">
        <v>6077</v>
      </c>
      <c r="V1142" s="10" t="s">
        <v>6172</v>
      </c>
    </row>
    <row r="1143" spans="2:22" ht="51" x14ac:dyDescent="0.2">
      <c r="B1143" s="7">
        <v>218</v>
      </c>
      <c r="C1143" s="4" t="s">
        <v>4875</v>
      </c>
      <c r="D1143" s="4" t="s">
        <v>5947</v>
      </c>
      <c r="E1143" s="16">
        <v>1981</v>
      </c>
      <c r="F1143" s="10" t="s">
        <v>6172</v>
      </c>
      <c r="G1143" s="4" t="s">
        <v>5345</v>
      </c>
      <c r="H1143" s="6" t="s">
        <v>432</v>
      </c>
      <c r="I1143" s="7" t="s">
        <v>1500</v>
      </c>
      <c r="J1143" s="4">
        <v>0</v>
      </c>
      <c r="K1143" s="4">
        <v>0</v>
      </c>
      <c r="L1143" s="10" t="s">
        <v>6172</v>
      </c>
      <c r="M1143" s="7" t="s">
        <v>1604</v>
      </c>
      <c r="N1143" s="7" t="s">
        <v>3893</v>
      </c>
      <c r="O1143" s="10" t="s">
        <v>6172</v>
      </c>
      <c r="P1143" s="7" t="s">
        <v>1848</v>
      </c>
      <c r="Q1143" s="10" t="s">
        <v>6172</v>
      </c>
      <c r="R1143" s="10" t="s">
        <v>6172</v>
      </c>
      <c r="S1143" s="10" t="s">
        <v>6172</v>
      </c>
      <c r="T1143" s="10" t="s">
        <v>6172</v>
      </c>
      <c r="U1143" s="10" t="s">
        <v>6172</v>
      </c>
      <c r="V1143" s="10" t="s">
        <v>6172</v>
      </c>
    </row>
    <row r="1144" spans="2:22" ht="51" x14ac:dyDescent="0.2">
      <c r="B1144" s="6">
        <v>279</v>
      </c>
      <c r="C1144" s="4" t="s">
        <v>4880</v>
      </c>
      <c r="D1144" s="4" t="s">
        <v>5947</v>
      </c>
      <c r="E1144" s="13">
        <v>1978</v>
      </c>
      <c r="F1144" s="10" t="s">
        <v>6172</v>
      </c>
      <c r="G1144" s="6" t="s">
        <v>5845</v>
      </c>
      <c r="H1144" s="6" t="s">
        <v>5847</v>
      </c>
      <c r="I1144" s="6" t="s">
        <v>1500</v>
      </c>
      <c r="J1144" s="4">
        <v>0</v>
      </c>
      <c r="K1144" s="4">
        <v>0</v>
      </c>
      <c r="L1144" s="10" t="s">
        <v>6172</v>
      </c>
      <c r="M1144" s="6" t="s">
        <v>1712</v>
      </c>
      <c r="N1144" s="6" t="s">
        <v>2662</v>
      </c>
      <c r="O1144" s="10" t="s">
        <v>6172</v>
      </c>
      <c r="P1144" s="6" t="s">
        <v>460</v>
      </c>
      <c r="Q1144" s="10" t="s">
        <v>6172</v>
      </c>
      <c r="R1144" s="10" t="s">
        <v>6172</v>
      </c>
      <c r="S1144" s="10" t="s">
        <v>6172</v>
      </c>
      <c r="T1144" s="10" t="s">
        <v>6172</v>
      </c>
      <c r="U1144" s="10" t="s">
        <v>6172</v>
      </c>
      <c r="V1144" s="10" t="s">
        <v>6172</v>
      </c>
    </row>
    <row r="1145" spans="2:22" ht="38.25" x14ac:dyDescent="0.2">
      <c r="B1145" s="7">
        <v>12496</v>
      </c>
      <c r="C1145" s="4" t="s">
        <v>4883</v>
      </c>
      <c r="D1145" s="4" t="s">
        <v>5947</v>
      </c>
      <c r="E1145" s="16">
        <v>1978</v>
      </c>
      <c r="F1145" s="10" t="s">
        <v>6172</v>
      </c>
      <c r="G1145" s="10" t="s">
        <v>6172</v>
      </c>
      <c r="H1145" s="7" t="s">
        <v>5415</v>
      </c>
      <c r="I1145" s="7" t="s">
        <v>1493</v>
      </c>
      <c r="J1145" s="4">
        <v>0</v>
      </c>
      <c r="K1145" s="4">
        <v>1</v>
      </c>
      <c r="L1145" s="10" t="s">
        <v>6172</v>
      </c>
      <c r="M1145" s="7" t="s">
        <v>2753</v>
      </c>
      <c r="N1145" s="7" t="s">
        <v>4599</v>
      </c>
      <c r="O1145" s="10" t="s">
        <v>6172</v>
      </c>
      <c r="P1145" s="7" t="s">
        <v>1518</v>
      </c>
      <c r="Q1145" s="10" t="s">
        <v>6172</v>
      </c>
      <c r="R1145" s="10" t="s">
        <v>6172</v>
      </c>
      <c r="S1145" s="10" t="s">
        <v>6172</v>
      </c>
      <c r="T1145" s="10" t="s">
        <v>6172</v>
      </c>
      <c r="U1145" s="10" t="s">
        <v>6172</v>
      </c>
      <c r="V1145" s="10" t="s">
        <v>6172</v>
      </c>
    </row>
    <row r="1146" spans="2:22" ht="51" x14ac:dyDescent="0.2">
      <c r="B1146" s="7">
        <v>222</v>
      </c>
      <c r="C1146" s="4" t="s">
        <v>4875</v>
      </c>
      <c r="D1146" s="4" t="s">
        <v>5947</v>
      </c>
      <c r="E1146" s="16">
        <v>1981</v>
      </c>
      <c r="F1146" s="10" t="s">
        <v>6172</v>
      </c>
      <c r="G1146" s="4" t="s">
        <v>5340</v>
      </c>
      <c r="H1146" s="6" t="s">
        <v>432</v>
      </c>
      <c r="I1146" s="7" t="s">
        <v>1700</v>
      </c>
      <c r="J1146" s="4">
        <v>0</v>
      </c>
      <c r="K1146" s="4">
        <v>4</v>
      </c>
      <c r="L1146" s="10" t="s">
        <v>6172</v>
      </c>
      <c r="M1146" s="7" t="s">
        <v>1544</v>
      </c>
      <c r="N1146" s="7" t="s">
        <v>3894</v>
      </c>
      <c r="O1146" s="10" t="s">
        <v>6172</v>
      </c>
      <c r="P1146" s="7" t="s">
        <v>1502</v>
      </c>
      <c r="Q1146" s="10" t="s">
        <v>6172</v>
      </c>
      <c r="R1146" s="10" t="s">
        <v>6172</v>
      </c>
      <c r="S1146" s="10" t="s">
        <v>6172</v>
      </c>
      <c r="T1146" s="10" t="s">
        <v>6172</v>
      </c>
      <c r="U1146" s="10" t="s">
        <v>6172</v>
      </c>
      <c r="V1146" s="10" t="s">
        <v>6172</v>
      </c>
    </row>
    <row r="1147" spans="2:22" ht="38.25" x14ac:dyDescent="0.2">
      <c r="B1147" s="7">
        <v>4316</v>
      </c>
      <c r="C1147" s="4" t="s">
        <v>4877</v>
      </c>
      <c r="D1147" s="4" t="s">
        <v>5947</v>
      </c>
      <c r="E1147" s="16">
        <v>1981</v>
      </c>
      <c r="F1147" s="10" t="s">
        <v>6172</v>
      </c>
      <c r="G1147" s="7" t="s">
        <v>5914</v>
      </c>
      <c r="H1147" s="7" t="s">
        <v>432</v>
      </c>
      <c r="I1147" s="7" t="s">
        <v>1493</v>
      </c>
      <c r="J1147" s="4">
        <v>0</v>
      </c>
      <c r="K1147" s="4">
        <v>1</v>
      </c>
      <c r="L1147" s="10" t="s">
        <v>6172</v>
      </c>
      <c r="M1147" s="7" t="s">
        <v>2095</v>
      </c>
      <c r="N1147" s="7" t="s">
        <v>4264</v>
      </c>
      <c r="O1147" s="10" t="s">
        <v>6172</v>
      </c>
      <c r="P1147" s="7" t="s">
        <v>460</v>
      </c>
      <c r="Q1147" s="10" t="s">
        <v>6172</v>
      </c>
      <c r="R1147" s="10" t="s">
        <v>6172</v>
      </c>
      <c r="S1147" s="10" t="s">
        <v>6172</v>
      </c>
      <c r="T1147" s="10" t="s">
        <v>6172</v>
      </c>
      <c r="U1147" s="10" t="s">
        <v>6172</v>
      </c>
      <c r="V1147" s="10" t="s">
        <v>6172</v>
      </c>
    </row>
    <row r="1148" spans="2:22" ht="25.5" x14ac:dyDescent="0.2">
      <c r="B1148" s="5">
        <v>12497</v>
      </c>
      <c r="C1148" s="4" t="s">
        <v>4885</v>
      </c>
      <c r="D1148" s="4" t="s">
        <v>5947</v>
      </c>
      <c r="E1148" s="15">
        <v>1978</v>
      </c>
      <c r="F1148" s="10" t="s">
        <v>6172</v>
      </c>
      <c r="G1148" s="6" t="s">
        <v>5928</v>
      </c>
      <c r="H1148" s="6" t="s">
        <v>438</v>
      </c>
      <c r="I1148" s="6" t="s">
        <v>1500</v>
      </c>
      <c r="J1148" s="4">
        <v>0</v>
      </c>
      <c r="K1148" s="4">
        <v>0</v>
      </c>
      <c r="L1148" s="10" t="s">
        <v>6172</v>
      </c>
      <c r="M1148" s="10" t="s">
        <v>6172</v>
      </c>
      <c r="N1148" s="6" t="s">
        <v>3240</v>
      </c>
      <c r="O1148" s="10" t="s">
        <v>6172</v>
      </c>
      <c r="P1148" s="5" t="s">
        <v>460</v>
      </c>
      <c r="Q1148" s="10" t="s">
        <v>6172</v>
      </c>
      <c r="R1148" s="10" t="s">
        <v>6172</v>
      </c>
      <c r="S1148" s="10" t="s">
        <v>6172</v>
      </c>
      <c r="T1148" s="10" t="s">
        <v>6172</v>
      </c>
      <c r="U1148" s="10" t="s">
        <v>6172</v>
      </c>
      <c r="V1148" s="10" t="s">
        <v>6172</v>
      </c>
    </row>
    <row r="1149" spans="2:22" ht="38.25" x14ac:dyDescent="0.2">
      <c r="B1149" s="9">
        <v>12500</v>
      </c>
      <c r="C1149" s="8" t="s">
        <v>4873</v>
      </c>
      <c r="D1149" s="4" t="s">
        <v>5947</v>
      </c>
      <c r="E1149" s="10">
        <v>1979</v>
      </c>
      <c r="F1149" s="10" t="s">
        <v>6172</v>
      </c>
      <c r="G1149" s="10" t="s">
        <v>6172</v>
      </c>
      <c r="H1149" s="2" t="s">
        <v>438</v>
      </c>
      <c r="I1149" s="2" t="s">
        <v>397</v>
      </c>
      <c r="J1149" s="4">
        <v>0</v>
      </c>
      <c r="K1149" s="4">
        <v>0</v>
      </c>
      <c r="L1149" s="10" t="s">
        <v>6172</v>
      </c>
      <c r="M1149" s="10" t="s">
        <v>6172</v>
      </c>
      <c r="N1149" s="2" t="s">
        <v>469</v>
      </c>
      <c r="O1149" s="2" t="s">
        <v>382</v>
      </c>
      <c r="P1149" s="2" t="s">
        <v>398</v>
      </c>
      <c r="Q1149" s="2" t="s">
        <v>399</v>
      </c>
      <c r="R1149" s="2" t="s">
        <v>400</v>
      </c>
      <c r="S1149" s="2" t="s">
        <v>401</v>
      </c>
      <c r="T1149" s="2" t="s">
        <v>402</v>
      </c>
      <c r="U1149" s="2" t="s">
        <v>403</v>
      </c>
      <c r="V1149" s="10" t="s">
        <v>6172</v>
      </c>
    </row>
    <row r="1150" spans="2:22" ht="38.25" x14ac:dyDescent="0.2">
      <c r="B1150" s="7">
        <v>12499</v>
      </c>
      <c r="C1150" s="4" t="s">
        <v>4877</v>
      </c>
      <c r="D1150" s="4" t="s">
        <v>5947</v>
      </c>
      <c r="E1150" s="16">
        <v>1979</v>
      </c>
      <c r="F1150" s="10" t="s">
        <v>6172</v>
      </c>
      <c r="G1150" s="7" t="s">
        <v>4399</v>
      </c>
      <c r="H1150" s="7" t="s">
        <v>5759</v>
      </c>
      <c r="I1150" s="7" t="s">
        <v>1500</v>
      </c>
      <c r="J1150" s="4">
        <v>0</v>
      </c>
      <c r="K1150" s="4">
        <v>0</v>
      </c>
      <c r="L1150" s="10" t="s">
        <v>6172</v>
      </c>
      <c r="M1150" s="7" t="s">
        <v>4400</v>
      </c>
      <c r="N1150" s="7" t="s">
        <v>4401</v>
      </c>
      <c r="O1150" s="10" t="s">
        <v>6172</v>
      </c>
      <c r="P1150" s="7" t="s">
        <v>1708</v>
      </c>
      <c r="Q1150" s="10" t="s">
        <v>6172</v>
      </c>
      <c r="R1150" s="10" t="s">
        <v>6172</v>
      </c>
      <c r="S1150" s="10" t="s">
        <v>6172</v>
      </c>
      <c r="T1150" s="10" t="s">
        <v>6172</v>
      </c>
      <c r="U1150" s="10" t="s">
        <v>6172</v>
      </c>
      <c r="V1150" s="10" t="s">
        <v>6172</v>
      </c>
    </row>
    <row r="1151" spans="2:22" ht="51" x14ac:dyDescent="0.2">
      <c r="B1151" s="6">
        <v>12503</v>
      </c>
      <c r="C1151" s="4" t="s">
        <v>4878</v>
      </c>
      <c r="D1151" s="4" t="s">
        <v>5947</v>
      </c>
      <c r="E1151" s="13">
        <v>1979</v>
      </c>
      <c r="F1151" s="10" t="s">
        <v>6172</v>
      </c>
      <c r="G1151" s="7" t="s">
        <v>4393</v>
      </c>
      <c r="H1151" s="6" t="s">
        <v>440</v>
      </c>
      <c r="I1151" s="6" t="s">
        <v>1579</v>
      </c>
      <c r="J1151" s="4">
        <v>0</v>
      </c>
      <c r="K1151" s="4">
        <v>3</v>
      </c>
      <c r="L1151" s="10" t="s">
        <v>6172</v>
      </c>
      <c r="M1151" s="6" t="s">
        <v>2323</v>
      </c>
      <c r="N1151" s="6" t="s">
        <v>2324</v>
      </c>
      <c r="O1151" s="10" t="s">
        <v>6172</v>
      </c>
      <c r="P1151" s="6" t="s">
        <v>460</v>
      </c>
      <c r="Q1151" s="10" t="s">
        <v>6172</v>
      </c>
      <c r="R1151" s="10" t="s">
        <v>6172</v>
      </c>
      <c r="S1151" s="10" t="s">
        <v>6172</v>
      </c>
      <c r="T1151" s="10" t="s">
        <v>6172</v>
      </c>
      <c r="U1151" s="10" t="s">
        <v>6172</v>
      </c>
      <c r="V1151" s="10" t="s">
        <v>6172</v>
      </c>
    </row>
    <row r="1152" spans="2:22" ht="38.25" x14ac:dyDescent="0.2">
      <c r="B1152" s="5">
        <v>6048</v>
      </c>
      <c r="C1152" s="4" t="s">
        <v>4885</v>
      </c>
      <c r="D1152" s="4" t="s">
        <v>5947</v>
      </c>
      <c r="E1152" s="15">
        <v>1979</v>
      </c>
      <c r="F1152" s="10" t="s">
        <v>6172</v>
      </c>
      <c r="G1152" s="6" t="s">
        <v>5547</v>
      </c>
      <c r="H1152" s="6" t="s">
        <v>20</v>
      </c>
      <c r="I1152" s="6" t="s">
        <v>1644</v>
      </c>
      <c r="J1152" s="4">
        <v>0</v>
      </c>
      <c r="K1152" s="4">
        <v>6</v>
      </c>
      <c r="L1152" s="10" t="s">
        <v>6172</v>
      </c>
      <c r="M1152" s="10" t="s">
        <v>6172</v>
      </c>
      <c r="N1152" s="6" t="s">
        <v>3187</v>
      </c>
      <c r="O1152" s="10" t="s">
        <v>6172</v>
      </c>
      <c r="P1152" s="5" t="s">
        <v>1518</v>
      </c>
      <c r="Q1152" s="10" t="s">
        <v>6172</v>
      </c>
      <c r="R1152" s="10" t="s">
        <v>6172</v>
      </c>
      <c r="S1152" s="10" t="s">
        <v>6172</v>
      </c>
      <c r="T1152" s="10" t="s">
        <v>6172</v>
      </c>
      <c r="U1152" s="10" t="s">
        <v>6172</v>
      </c>
      <c r="V1152" s="10" t="s">
        <v>6172</v>
      </c>
    </row>
    <row r="1153" spans="2:22" ht="25.5" x14ac:dyDescent="0.2">
      <c r="B1153" s="5">
        <v>12502</v>
      </c>
      <c r="C1153" s="4" t="s">
        <v>4885</v>
      </c>
      <c r="D1153" s="4" t="s">
        <v>5947</v>
      </c>
      <c r="E1153" s="15">
        <v>1979</v>
      </c>
      <c r="F1153" s="10" t="s">
        <v>6172</v>
      </c>
      <c r="G1153" s="6" t="s">
        <v>5820</v>
      </c>
      <c r="H1153" s="6" t="s">
        <v>5415</v>
      </c>
      <c r="I1153" s="6" t="s">
        <v>1500</v>
      </c>
      <c r="J1153" s="4">
        <v>0</v>
      </c>
      <c r="K1153" s="4">
        <v>0</v>
      </c>
      <c r="L1153" s="10" t="s">
        <v>6172</v>
      </c>
      <c r="M1153" s="10" t="s">
        <v>6172</v>
      </c>
      <c r="N1153" s="6" t="s">
        <v>3241</v>
      </c>
      <c r="O1153" s="10" t="s">
        <v>6172</v>
      </c>
      <c r="P1153" s="5" t="s">
        <v>1750</v>
      </c>
      <c r="Q1153" s="10" t="s">
        <v>6172</v>
      </c>
      <c r="R1153" s="10" t="s">
        <v>6172</v>
      </c>
      <c r="S1153" s="10" t="s">
        <v>6172</v>
      </c>
      <c r="T1153" s="10" t="s">
        <v>6172</v>
      </c>
      <c r="U1153" s="10" t="s">
        <v>6172</v>
      </c>
      <c r="V1153" s="10" t="s">
        <v>6172</v>
      </c>
    </row>
    <row r="1154" spans="2:22" ht="89.25" x14ac:dyDescent="0.2">
      <c r="B1154" s="3" t="s">
        <v>513</v>
      </c>
      <c r="C1154" s="8" t="s">
        <v>4873</v>
      </c>
      <c r="D1154" s="4" t="s">
        <v>5947</v>
      </c>
      <c r="E1154" s="10">
        <v>1980</v>
      </c>
      <c r="F1154" s="10" t="s">
        <v>6172</v>
      </c>
      <c r="G1154" s="10" t="s">
        <v>6172</v>
      </c>
      <c r="H1154" s="6" t="s">
        <v>440</v>
      </c>
      <c r="I1154" s="2" t="s">
        <v>515</v>
      </c>
      <c r="J1154" s="4">
        <v>0</v>
      </c>
      <c r="K1154" s="4">
        <v>0</v>
      </c>
      <c r="L1154" s="6" t="s">
        <v>4927</v>
      </c>
      <c r="M1154" s="10" t="s">
        <v>6172</v>
      </c>
      <c r="N1154" s="2" t="s">
        <v>514</v>
      </c>
      <c r="O1154" s="2" t="s">
        <v>10</v>
      </c>
      <c r="P1154" s="2" t="s">
        <v>516</v>
      </c>
      <c r="Q1154" s="2" t="s">
        <v>517</v>
      </c>
      <c r="R1154" s="2" t="s">
        <v>518</v>
      </c>
      <c r="S1154" s="2" t="s">
        <v>519</v>
      </c>
      <c r="T1154" s="2" t="s">
        <v>520</v>
      </c>
      <c r="U1154" s="2" t="s">
        <v>521</v>
      </c>
      <c r="V1154" s="10" t="s">
        <v>6172</v>
      </c>
    </row>
    <row r="1155" spans="2:22" ht="51" x14ac:dyDescent="0.2">
      <c r="B1155" s="5">
        <v>231</v>
      </c>
      <c r="C1155" s="4" t="s">
        <v>4870</v>
      </c>
      <c r="D1155" s="4" t="s">
        <v>5947</v>
      </c>
      <c r="E1155" s="15">
        <v>1980</v>
      </c>
      <c r="F1155" s="10" t="s">
        <v>6172</v>
      </c>
      <c r="G1155" s="6" t="s">
        <v>5724</v>
      </c>
      <c r="H1155" s="6" t="s">
        <v>5423</v>
      </c>
      <c r="I1155" s="6" t="s">
        <v>3428</v>
      </c>
      <c r="J1155" s="4">
        <v>38</v>
      </c>
      <c r="K1155" s="4">
        <v>350</v>
      </c>
      <c r="L1155" s="10" t="s">
        <v>6172</v>
      </c>
      <c r="M1155" s="5" t="s">
        <v>1648</v>
      </c>
      <c r="N1155" s="6" t="s">
        <v>3429</v>
      </c>
      <c r="O1155" s="10" t="s">
        <v>6172</v>
      </c>
      <c r="P1155" s="5" t="s">
        <v>460</v>
      </c>
      <c r="Q1155" s="10" t="s">
        <v>6172</v>
      </c>
      <c r="R1155" s="10" t="s">
        <v>6172</v>
      </c>
      <c r="S1155" s="10" t="s">
        <v>6172</v>
      </c>
      <c r="T1155" s="10" t="s">
        <v>6172</v>
      </c>
      <c r="U1155" s="10" t="s">
        <v>6172</v>
      </c>
      <c r="V1155" s="10" t="s">
        <v>6172</v>
      </c>
    </row>
    <row r="1156" spans="2:22" ht="51" x14ac:dyDescent="0.2">
      <c r="B1156" s="5">
        <v>16669</v>
      </c>
      <c r="C1156" s="4" t="s">
        <v>4870</v>
      </c>
      <c r="D1156" s="4" t="s">
        <v>5947</v>
      </c>
      <c r="E1156" s="15">
        <v>1980</v>
      </c>
      <c r="F1156" s="10" t="s">
        <v>6172</v>
      </c>
      <c r="G1156" s="6" t="s">
        <v>4475</v>
      </c>
      <c r="H1156" s="7" t="s">
        <v>434</v>
      </c>
      <c r="I1156" s="6" t="s">
        <v>1493</v>
      </c>
      <c r="J1156" s="4">
        <v>0</v>
      </c>
      <c r="K1156" s="4">
        <v>1</v>
      </c>
      <c r="L1156" s="10" t="s">
        <v>6172</v>
      </c>
      <c r="M1156" s="5" t="s">
        <v>3814</v>
      </c>
      <c r="N1156" s="6" t="s">
        <v>3815</v>
      </c>
      <c r="O1156" s="10" t="s">
        <v>6172</v>
      </c>
      <c r="P1156" s="5" t="s">
        <v>1492</v>
      </c>
      <c r="Q1156" s="10" t="s">
        <v>6172</v>
      </c>
      <c r="R1156" s="10" t="s">
        <v>6172</v>
      </c>
      <c r="S1156" s="10" t="s">
        <v>6172</v>
      </c>
      <c r="T1156" s="10" t="s">
        <v>6172</v>
      </c>
      <c r="U1156" s="10" t="s">
        <v>6172</v>
      </c>
      <c r="V1156" s="10" t="s">
        <v>6172</v>
      </c>
    </row>
    <row r="1157" spans="2:22" ht="38.25" x14ac:dyDescent="0.2">
      <c r="B1157" s="7">
        <v>12337</v>
      </c>
      <c r="C1157" s="4" t="s">
        <v>4871</v>
      </c>
      <c r="D1157" s="4" t="s">
        <v>5947</v>
      </c>
      <c r="E1157" s="16">
        <v>1961</v>
      </c>
      <c r="F1157" s="10" t="s">
        <v>6172</v>
      </c>
      <c r="G1157" s="7" t="s">
        <v>5582</v>
      </c>
      <c r="H1157" s="7" t="s">
        <v>437</v>
      </c>
      <c r="I1157" s="7" t="s">
        <v>1511</v>
      </c>
      <c r="J1157" s="4">
        <v>0</v>
      </c>
      <c r="K1157" s="4">
        <v>2</v>
      </c>
      <c r="L1157" s="10" t="s">
        <v>6172</v>
      </c>
      <c r="M1157" s="7" t="s">
        <v>1589</v>
      </c>
      <c r="N1157" s="7" t="s">
        <v>1590</v>
      </c>
      <c r="O1157" s="7" t="s">
        <v>322</v>
      </c>
      <c r="P1157" s="7" t="s">
        <v>1492</v>
      </c>
      <c r="Q1157" s="7" t="s">
        <v>6078</v>
      </c>
      <c r="R1157" s="7" t="s">
        <v>6079</v>
      </c>
      <c r="S1157" s="7" t="s">
        <v>6080</v>
      </c>
      <c r="T1157" s="7" t="s">
        <v>6081</v>
      </c>
      <c r="U1157" s="7" t="s">
        <v>6082</v>
      </c>
      <c r="V1157" s="10" t="s">
        <v>6172</v>
      </c>
    </row>
    <row r="1158" spans="2:22" ht="38.25" x14ac:dyDescent="0.2">
      <c r="B1158" s="7">
        <v>236</v>
      </c>
      <c r="C1158" s="4" t="s">
        <v>4875</v>
      </c>
      <c r="D1158" s="4" t="s">
        <v>5947</v>
      </c>
      <c r="E1158" s="16">
        <v>1980</v>
      </c>
      <c r="F1158" s="10" t="s">
        <v>6172</v>
      </c>
      <c r="G1158" s="6" t="s">
        <v>5537</v>
      </c>
      <c r="H1158" s="7" t="s">
        <v>434</v>
      </c>
      <c r="I1158" s="7" t="s">
        <v>1655</v>
      </c>
      <c r="J1158" s="4">
        <v>3</v>
      </c>
      <c r="K1158" s="4">
        <v>0</v>
      </c>
      <c r="L1158" s="10" t="s">
        <v>6172</v>
      </c>
      <c r="M1158" s="7" t="s">
        <v>1571</v>
      </c>
      <c r="N1158" s="7" t="s">
        <v>3895</v>
      </c>
      <c r="O1158" s="10" t="s">
        <v>6172</v>
      </c>
      <c r="P1158" s="7" t="s">
        <v>3896</v>
      </c>
      <c r="Q1158" s="10" t="s">
        <v>6172</v>
      </c>
      <c r="R1158" s="10" t="s">
        <v>6172</v>
      </c>
      <c r="S1158" s="10" t="s">
        <v>6172</v>
      </c>
      <c r="T1158" s="10" t="s">
        <v>6172</v>
      </c>
      <c r="U1158" s="10" t="s">
        <v>6172</v>
      </c>
      <c r="V1158" s="10" t="s">
        <v>6172</v>
      </c>
    </row>
    <row r="1159" spans="2:22" ht="51" x14ac:dyDescent="0.2">
      <c r="B1159" s="7">
        <v>249</v>
      </c>
      <c r="C1159" s="4" t="s">
        <v>4875</v>
      </c>
      <c r="D1159" s="4" t="s">
        <v>5947</v>
      </c>
      <c r="E1159" s="16">
        <v>1980</v>
      </c>
      <c r="F1159" s="10" t="s">
        <v>6172</v>
      </c>
      <c r="G1159" s="7" t="s">
        <v>5429</v>
      </c>
      <c r="H1159" s="6" t="s">
        <v>446</v>
      </c>
      <c r="I1159" s="7" t="s">
        <v>1500</v>
      </c>
      <c r="J1159" s="4">
        <v>0</v>
      </c>
      <c r="K1159" s="4">
        <v>0</v>
      </c>
      <c r="L1159" s="10" t="s">
        <v>6172</v>
      </c>
      <c r="M1159" s="7" t="s">
        <v>1571</v>
      </c>
      <c r="N1159" s="7" t="s">
        <v>3897</v>
      </c>
      <c r="O1159" s="10" t="s">
        <v>6172</v>
      </c>
      <c r="P1159" s="7" t="s">
        <v>460</v>
      </c>
      <c r="Q1159" s="10" t="s">
        <v>6172</v>
      </c>
      <c r="R1159" s="10" t="s">
        <v>6172</v>
      </c>
      <c r="S1159" s="10" t="s">
        <v>6172</v>
      </c>
      <c r="T1159" s="10" t="s">
        <v>6172</v>
      </c>
      <c r="U1159" s="10" t="s">
        <v>6172</v>
      </c>
      <c r="V1159" s="10" t="s">
        <v>6172</v>
      </c>
    </row>
    <row r="1160" spans="2:22" ht="25.5" x14ac:dyDescent="0.2">
      <c r="B1160" s="7">
        <v>12515</v>
      </c>
      <c r="C1160" s="4" t="s">
        <v>4877</v>
      </c>
      <c r="D1160" s="4" t="s">
        <v>5947</v>
      </c>
      <c r="E1160" s="16">
        <v>1980</v>
      </c>
      <c r="F1160" s="10" t="s">
        <v>6172</v>
      </c>
      <c r="G1160" s="7" t="s">
        <v>4396</v>
      </c>
      <c r="H1160" s="7" t="s">
        <v>445</v>
      </c>
      <c r="I1160" s="7" t="s">
        <v>1493</v>
      </c>
      <c r="J1160" s="4">
        <v>0</v>
      </c>
      <c r="K1160" s="4">
        <v>1</v>
      </c>
      <c r="L1160" s="10" t="s">
        <v>6172</v>
      </c>
      <c r="M1160" s="7" t="s">
        <v>2331</v>
      </c>
      <c r="N1160" s="7" t="s">
        <v>4402</v>
      </c>
      <c r="O1160" s="10" t="s">
        <v>6172</v>
      </c>
      <c r="P1160" s="7" t="s">
        <v>1518</v>
      </c>
      <c r="Q1160" s="10" t="s">
        <v>6172</v>
      </c>
      <c r="R1160" s="10" t="s">
        <v>6172</v>
      </c>
      <c r="S1160" s="10" t="s">
        <v>6172</v>
      </c>
      <c r="T1160" s="10" t="s">
        <v>6172</v>
      </c>
      <c r="U1160" s="10" t="s">
        <v>6172</v>
      </c>
      <c r="V1160" s="10" t="s">
        <v>6172</v>
      </c>
    </row>
    <row r="1161" spans="2:22" ht="51" x14ac:dyDescent="0.2">
      <c r="B1161" s="6">
        <v>234</v>
      </c>
      <c r="C1161" s="4" t="s">
        <v>4878</v>
      </c>
      <c r="D1161" s="4" t="s">
        <v>5947</v>
      </c>
      <c r="E1161" s="13">
        <v>1980</v>
      </c>
      <c r="F1161" s="10" t="s">
        <v>6172</v>
      </c>
      <c r="G1161" s="6" t="s">
        <v>5579</v>
      </c>
      <c r="H1161" s="6" t="s">
        <v>18</v>
      </c>
      <c r="I1161" s="6" t="s">
        <v>1500</v>
      </c>
      <c r="J1161" s="4">
        <v>0</v>
      </c>
      <c r="K1161" s="4">
        <v>0</v>
      </c>
      <c r="L1161" s="10" t="s">
        <v>6172</v>
      </c>
      <c r="M1161" s="6" t="s">
        <v>1544</v>
      </c>
      <c r="N1161" s="6" t="s">
        <v>1796</v>
      </c>
      <c r="O1161" s="10" t="s">
        <v>6172</v>
      </c>
      <c r="P1161" s="6" t="s">
        <v>460</v>
      </c>
      <c r="Q1161" s="10" t="s">
        <v>6172</v>
      </c>
      <c r="R1161" s="10" t="s">
        <v>6172</v>
      </c>
      <c r="S1161" s="10" t="s">
        <v>6172</v>
      </c>
      <c r="T1161" s="10" t="s">
        <v>6172</v>
      </c>
      <c r="U1161" s="10" t="s">
        <v>6172</v>
      </c>
      <c r="V1161" s="10" t="s">
        <v>6172</v>
      </c>
    </row>
    <row r="1162" spans="2:22" ht="38.25" x14ac:dyDescent="0.2">
      <c r="B1162" s="6">
        <v>250</v>
      </c>
      <c r="C1162" s="4" t="s">
        <v>4878</v>
      </c>
      <c r="D1162" s="4" t="s">
        <v>5947</v>
      </c>
      <c r="E1162" s="13">
        <v>1980</v>
      </c>
      <c r="F1162" s="10" t="s">
        <v>6172</v>
      </c>
      <c r="G1162" s="6" t="s">
        <v>5704</v>
      </c>
      <c r="H1162" s="7" t="s">
        <v>846</v>
      </c>
      <c r="I1162" s="6" t="s">
        <v>1500</v>
      </c>
      <c r="J1162" s="4">
        <v>0</v>
      </c>
      <c r="K1162" s="4">
        <v>0</v>
      </c>
      <c r="L1162" s="10" t="s">
        <v>6172</v>
      </c>
      <c r="M1162" s="6" t="s">
        <v>1494</v>
      </c>
      <c r="N1162" s="6" t="s">
        <v>1797</v>
      </c>
      <c r="O1162" s="10" t="s">
        <v>6172</v>
      </c>
      <c r="P1162" s="6" t="s">
        <v>460</v>
      </c>
      <c r="Q1162" s="10" t="s">
        <v>6172</v>
      </c>
      <c r="R1162" s="10" t="s">
        <v>6172</v>
      </c>
      <c r="S1162" s="10" t="s">
        <v>6172</v>
      </c>
      <c r="T1162" s="10" t="s">
        <v>6172</v>
      </c>
      <c r="U1162" s="10" t="s">
        <v>6172</v>
      </c>
      <c r="V1162" s="10" t="s">
        <v>6172</v>
      </c>
    </row>
    <row r="1163" spans="2:22" ht="51" x14ac:dyDescent="0.2">
      <c r="B1163" s="6">
        <v>235</v>
      </c>
      <c r="C1163" s="4" t="s">
        <v>4882</v>
      </c>
      <c r="D1163" s="4" t="s">
        <v>5947</v>
      </c>
      <c r="E1163" s="13">
        <v>1980</v>
      </c>
      <c r="F1163" s="10" t="s">
        <v>6172</v>
      </c>
      <c r="G1163" s="6" t="s">
        <v>4396</v>
      </c>
      <c r="H1163" s="6" t="s">
        <v>445</v>
      </c>
      <c r="I1163" s="6" t="s">
        <v>2879</v>
      </c>
      <c r="J1163" s="4">
        <v>8</v>
      </c>
      <c r="K1163" s="4">
        <v>9</v>
      </c>
      <c r="L1163" s="10" t="s">
        <v>6172</v>
      </c>
      <c r="M1163" s="6" t="s">
        <v>1659</v>
      </c>
      <c r="N1163" s="6" t="s">
        <v>2880</v>
      </c>
      <c r="O1163" s="10" t="s">
        <v>6172</v>
      </c>
      <c r="P1163" s="6" t="s">
        <v>1492</v>
      </c>
      <c r="Q1163" s="10" t="s">
        <v>6172</v>
      </c>
      <c r="R1163" s="10" t="s">
        <v>6172</v>
      </c>
      <c r="S1163" s="10" t="s">
        <v>6172</v>
      </c>
      <c r="T1163" s="10" t="s">
        <v>6172</v>
      </c>
      <c r="U1163" s="10" t="s">
        <v>6172</v>
      </c>
      <c r="V1163" s="10" t="s">
        <v>6172</v>
      </c>
    </row>
    <row r="1164" spans="2:22" ht="51" x14ac:dyDescent="0.2">
      <c r="B1164" s="7">
        <v>243</v>
      </c>
      <c r="C1164" s="4" t="s">
        <v>4884</v>
      </c>
      <c r="D1164" s="4" t="s">
        <v>5947</v>
      </c>
      <c r="E1164" s="16">
        <v>1980</v>
      </c>
      <c r="F1164" s="10" t="s">
        <v>6172</v>
      </c>
      <c r="G1164" s="7" t="s">
        <v>5497</v>
      </c>
      <c r="H1164" s="6" t="s">
        <v>445</v>
      </c>
      <c r="I1164" s="7" t="s">
        <v>1553</v>
      </c>
      <c r="J1164" s="4">
        <v>2</v>
      </c>
      <c r="K1164" s="4">
        <v>0</v>
      </c>
      <c r="L1164" s="10" t="s">
        <v>6172</v>
      </c>
      <c r="M1164" s="7" t="s">
        <v>1604</v>
      </c>
      <c r="N1164" s="7" t="s">
        <v>4613</v>
      </c>
      <c r="O1164" s="10" t="s">
        <v>6172</v>
      </c>
      <c r="P1164" s="7" t="s">
        <v>1708</v>
      </c>
      <c r="Q1164" s="10" t="s">
        <v>6172</v>
      </c>
      <c r="R1164" s="10" t="s">
        <v>6172</v>
      </c>
      <c r="S1164" s="10" t="s">
        <v>6172</v>
      </c>
      <c r="T1164" s="10" t="s">
        <v>6172</v>
      </c>
      <c r="U1164" s="10" t="s">
        <v>6172</v>
      </c>
      <c r="V1164" s="10" t="s">
        <v>6172</v>
      </c>
    </row>
    <row r="1165" spans="2:22" ht="38.25" x14ac:dyDescent="0.2">
      <c r="B1165" s="7">
        <v>12505</v>
      </c>
      <c r="C1165" s="4" t="s">
        <v>4884</v>
      </c>
      <c r="D1165" s="4" t="s">
        <v>5947</v>
      </c>
      <c r="E1165" s="16">
        <v>1980</v>
      </c>
      <c r="F1165" s="10" t="s">
        <v>6172</v>
      </c>
      <c r="G1165" s="7" t="s">
        <v>5820</v>
      </c>
      <c r="H1165" s="6" t="s">
        <v>5415</v>
      </c>
      <c r="I1165" s="7" t="s">
        <v>1511</v>
      </c>
      <c r="J1165" s="4">
        <v>0</v>
      </c>
      <c r="K1165" s="4">
        <v>2</v>
      </c>
      <c r="L1165" s="10" t="s">
        <v>6172</v>
      </c>
      <c r="M1165" s="7" t="s">
        <v>1571</v>
      </c>
      <c r="N1165" s="7" t="s">
        <v>4723</v>
      </c>
      <c r="O1165" s="10" t="s">
        <v>6172</v>
      </c>
      <c r="P1165" s="7" t="s">
        <v>460</v>
      </c>
      <c r="Q1165" s="10" t="s">
        <v>6172</v>
      </c>
      <c r="R1165" s="10" t="s">
        <v>6172</v>
      </c>
      <c r="S1165" s="10" t="s">
        <v>6172</v>
      </c>
      <c r="T1165" s="10" t="s">
        <v>6172</v>
      </c>
      <c r="U1165" s="10" t="s">
        <v>6172</v>
      </c>
      <c r="V1165" s="10" t="s">
        <v>6172</v>
      </c>
    </row>
    <row r="1166" spans="2:22" ht="51" x14ac:dyDescent="0.2">
      <c r="B1166" s="7">
        <v>12506</v>
      </c>
      <c r="C1166" s="4" t="s">
        <v>4884</v>
      </c>
      <c r="D1166" s="4" t="s">
        <v>5947</v>
      </c>
      <c r="E1166" s="16">
        <v>1980</v>
      </c>
      <c r="F1166" s="10" t="s">
        <v>6172</v>
      </c>
      <c r="G1166" s="7" t="s">
        <v>5582</v>
      </c>
      <c r="H1166" s="7" t="s">
        <v>437</v>
      </c>
      <c r="I1166" s="7" t="s">
        <v>1500</v>
      </c>
      <c r="J1166" s="4">
        <v>0</v>
      </c>
      <c r="K1166" s="4">
        <v>0</v>
      </c>
      <c r="L1166" s="10" t="s">
        <v>6172</v>
      </c>
      <c r="M1166" s="7" t="s">
        <v>1604</v>
      </c>
      <c r="N1166" s="7" t="s">
        <v>4724</v>
      </c>
      <c r="O1166" s="10" t="s">
        <v>6172</v>
      </c>
      <c r="P1166" s="7" t="s">
        <v>460</v>
      </c>
      <c r="Q1166" s="10" t="s">
        <v>6172</v>
      </c>
      <c r="R1166" s="10" t="s">
        <v>6172</v>
      </c>
      <c r="S1166" s="10" t="s">
        <v>6172</v>
      </c>
      <c r="T1166" s="10" t="s">
        <v>6172</v>
      </c>
      <c r="U1166" s="10" t="s">
        <v>6172</v>
      </c>
      <c r="V1166" s="10" t="s">
        <v>6172</v>
      </c>
    </row>
    <row r="1167" spans="2:22" ht="25.5" x14ac:dyDescent="0.2">
      <c r="B1167" s="7">
        <v>12508</v>
      </c>
      <c r="C1167" s="4" t="s">
        <v>4884</v>
      </c>
      <c r="D1167" s="4" t="s">
        <v>5947</v>
      </c>
      <c r="E1167" s="16">
        <v>1980</v>
      </c>
      <c r="F1167" s="10" t="s">
        <v>6172</v>
      </c>
      <c r="G1167" s="7" t="s">
        <v>5785</v>
      </c>
      <c r="H1167" s="7" t="s">
        <v>435</v>
      </c>
      <c r="I1167" s="7" t="s">
        <v>1500</v>
      </c>
      <c r="J1167" s="4">
        <v>0</v>
      </c>
      <c r="K1167" s="4">
        <v>0</v>
      </c>
      <c r="L1167" s="10" t="s">
        <v>6172</v>
      </c>
      <c r="M1167" s="7" t="s">
        <v>1604</v>
      </c>
      <c r="N1167" s="7" t="s">
        <v>4725</v>
      </c>
      <c r="O1167" s="10" t="s">
        <v>6172</v>
      </c>
      <c r="P1167" s="7" t="s">
        <v>1708</v>
      </c>
      <c r="Q1167" s="10" t="s">
        <v>6172</v>
      </c>
      <c r="R1167" s="10" t="s">
        <v>6172</v>
      </c>
      <c r="S1167" s="10" t="s">
        <v>6172</v>
      </c>
      <c r="T1167" s="10" t="s">
        <v>6172</v>
      </c>
      <c r="U1167" s="10" t="s">
        <v>6172</v>
      </c>
      <c r="V1167" s="10" t="s">
        <v>6172</v>
      </c>
    </row>
    <row r="1168" spans="2:22" ht="38.25" x14ac:dyDescent="0.2">
      <c r="B1168" s="7">
        <v>12512</v>
      </c>
      <c r="C1168" s="4" t="s">
        <v>4884</v>
      </c>
      <c r="D1168" s="4" t="s">
        <v>5947</v>
      </c>
      <c r="E1168" s="16">
        <v>1980</v>
      </c>
      <c r="F1168" s="10" t="s">
        <v>6172</v>
      </c>
      <c r="G1168" s="7" t="s">
        <v>4393</v>
      </c>
      <c r="H1168" s="6" t="s">
        <v>440</v>
      </c>
      <c r="I1168" s="7" t="s">
        <v>1500</v>
      </c>
      <c r="J1168" s="4">
        <v>0</v>
      </c>
      <c r="K1168" s="4">
        <v>0</v>
      </c>
      <c r="L1168" s="10" t="s">
        <v>6172</v>
      </c>
      <c r="M1168" s="7" t="s">
        <v>2006</v>
      </c>
      <c r="N1168" s="7" t="s">
        <v>4726</v>
      </c>
      <c r="O1168" s="10" t="s">
        <v>6172</v>
      </c>
      <c r="P1168" s="7" t="s">
        <v>1708</v>
      </c>
      <c r="Q1168" s="10" t="s">
        <v>6172</v>
      </c>
      <c r="R1168" s="10" t="s">
        <v>6172</v>
      </c>
      <c r="S1168" s="10" t="s">
        <v>6172</v>
      </c>
      <c r="T1168" s="10" t="s">
        <v>6172</v>
      </c>
      <c r="U1168" s="10" t="s">
        <v>6172</v>
      </c>
      <c r="V1168" s="10" t="s">
        <v>6172</v>
      </c>
    </row>
    <row r="1169" spans="2:22" ht="38.25" x14ac:dyDescent="0.2">
      <c r="B1169" s="9">
        <v>4298</v>
      </c>
      <c r="C1169" s="8" t="s">
        <v>4873</v>
      </c>
      <c r="D1169" s="4" t="s">
        <v>5947</v>
      </c>
      <c r="E1169" s="10">
        <v>1981</v>
      </c>
      <c r="F1169" s="10" t="s">
        <v>6172</v>
      </c>
      <c r="G1169" s="10" t="s">
        <v>6172</v>
      </c>
      <c r="H1169" s="7" t="s">
        <v>435</v>
      </c>
      <c r="I1169" s="2" t="s">
        <v>365</v>
      </c>
      <c r="J1169" s="4">
        <v>0</v>
      </c>
      <c r="K1169" s="4">
        <v>1</v>
      </c>
      <c r="L1169" s="10" t="s">
        <v>6172</v>
      </c>
      <c r="M1169" s="10" t="s">
        <v>6172</v>
      </c>
      <c r="N1169" s="2" t="s">
        <v>465</v>
      </c>
      <c r="O1169" s="2" t="s">
        <v>10</v>
      </c>
      <c r="P1169" s="2" t="s">
        <v>366</v>
      </c>
      <c r="Q1169" s="2" t="s">
        <v>367</v>
      </c>
      <c r="R1169" s="2" t="s">
        <v>30</v>
      </c>
      <c r="S1169" s="2" t="s">
        <v>368</v>
      </c>
      <c r="T1169" s="2" t="s">
        <v>369</v>
      </c>
      <c r="U1169" s="2" t="s">
        <v>370</v>
      </c>
      <c r="V1169" s="10" t="s">
        <v>6172</v>
      </c>
    </row>
    <row r="1170" spans="2:22" ht="51" x14ac:dyDescent="0.2">
      <c r="B1170" s="6">
        <v>4308</v>
      </c>
      <c r="C1170" s="4" t="s">
        <v>4878</v>
      </c>
      <c r="D1170" s="4" t="s">
        <v>5947</v>
      </c>
      <c r="E1170" s="13">
        <v>1981</v>
      </c>
      <c r="F1170" s="10" t="s">
        <v>6172</v>
      </c>
      <c r="G1170" s="10" t="s">
        <v>6172</v>
      </c>
      <c r="H1170" s="6" t="s">
        <v>432</v>
      </c>
      <c r="I1170" s="6" t="s">
        <v>1553</v>
      </c>
      <c r="J1170" s="4">
        <v>2</v>
      </c>
      <c r="K1170" s="4">
        <v>0</v>
      </c>
      <c r="L1170" s="10" t="s">
        <v>6172</v>
      </c>
      <c r="M1170" s="6" t="s">
        <v>1571</v>
      </c>
      <c r="N1170" s="6" t="s">
        <v>2074</v>
      </c>
      <c r="O1170" s="10" t="s">
        <v>6172</v>
      </c>
      <c r="P1170" s="6" t="s">
        <v>1488</v>
      </c>
      <c r="Q1170" s="10" t="s">
        <v>6172</v>
      </c>
      <c r="R1170" s="10" t="s">
        <v>6172</v>
      </c>
      <c r="S1170" s="10" t="s">
        <v>6172</v>
      </c>
      <c r="T1170" s="10" t="s">
        <v>6172</v>
      </c>
      <c r="U1170" s="10" t="s">
        <v>6172</v>
      </c>
      <c r="V1170" s="10" t="s">
        <v>6172</v>
      </c>
    </row>
    <row r="1171" spans="2:22" ht="51" x14ac:dyDescent="0.2">
      <c r="B1171" s="7">
        <v>4314</v>
      </c>
      <c r="C1171" s="4" t="s">
        <v>4879</v>
      </c>
      <c r="D1171" s="4" t="s">
        <v>5947</v>
      </c>
      <c r="E1171" s="16">
        <v>1981</v>
      </c>
      <c r="F1171" s="10" t="s">
        <v>6172</v>
      </c>
      <c r="G1171" s="4" t="s">
        <v>5331</v>
      </c>
      <c r="H1171" s="6" t="s">
        <v>432</v>
      </c>
      <c r="I1171" s="7" t="s">
        <v>1500</v>
      </c>
      <c r="J1171" s="4">
        <v>0</v>
      </c>
      <c r="K1171" s="4">
        <v>0</v>
      </c>
      <c r="L1171" s="10" t="s">
        <v>6172</v>
      </c>
      <c r="M1171" s="7" t="s">
        <v>4511</v>
      </c>
      <c r="N1171" s="7" t="s">
        <v>4512</v>
      </c>
      <c r="O1171" s="10" t="s">
        <v>6172</v>
      </c>
      <c r="P1171" s="7" t="s">
        <v>460</v>
      </c>
      <c r="Q1171" s="10" t="s">
        <v>6172</v>
      </c>
      <c r="R1171" s="10" t="s">
        <v>6172</v>
      </c>
      <c r="S1171" s="10" t="s">
        <v>6172</v>
      </c>
      <c r="T1171" s="10" t="s">
        <v>6172</v>
      </c>
      <c r="U1171" s="10" t="s">
        <v>6172</v>
      </c>
      <c r="V1171" s="10" t="s">
        <v>6172</v>
      </c>
    </row>
    <row r="1172" spans="2:22" ht="38.25" x14ac:dyDescent="0.2">
      <c r="B1172" s="6">
        <v>4312</v>
      </c>
      <c r="C1172" s="4" t="s">
        <v>4880</v>
      </c>
      <c r="D1172" s="4" t="s">
        <v>5947</v>
      </c>
      <c r="E1172" s="13">
        <v>1981</v>
      </c>
      <c r="F1172" s="10" t="s">
        <v>6172</v>
      </c>
      <c r="G1172" s="4" t="s">
        <v>5385</v>
      </c>
      <c r="H1172" s="6" t="s">
        <v>432</v>
      </c>
      <c r="I1172" s="6" t="s">
        <v>1500</v>
      </c>
      <c r="J1172" s="4">
        <v>0</v>
      </c>
      <c r="K1172" s="4">
        <v>0</v>
      </c>
      <c r="L1172" s="10" t="s">
        <v>6172</v>
      </c>
      <c r="M1172" s="6" t="s">
        <v>2721</v>
      </c>
      <c r="N1172" s="6" t="s">
        <v>2722</v>
      </c>
      <c r="O1172" s="10" t="s">
        <v>6172</v>
      </c>
      <c r="P1172" s="6" t="s">
        <v>1543</v>
      </c>
      <c r="Q1172" s="10" t="s">
        <v>6172</v>
      </c>
      <c r="R1172" s="10" t="s">
        <v>6172</v>
      </c>
      <c r="S1172" s="10" t="s">
        <v>6172</v>
      </c>
      <c r="T1172" s="10" t="s">
        <v>6172</v>
      </c>
      <c r="U1172" s="10" t="s">
        <v>6172</v>
      </c>
      <c r="V1172" s="10" t="s">
        <v>6172</v>
      </c>
    </row>
    <row r="1173" spans="2:22" ht="51" x14ac:dyDescent="0.2">
      <c r="B1173" s="6">
        <v>221</v>
      </c>
      <c r="C1173" s="4" t="s">
        <v>4878</v>
      </c>
      <c r="D1173" s="4" t="s">
        <v>5947</v>
      </c>
      <c r="E1173" s="13">
        <v>1981</v>
      </c>
      <c r="F1173" s="10" t="s">
        <v>6172</v>
      </c>
      <c r="G1173" s="6" t="s">
        <v>5690</v>
      </c>
      <c r="H1173" s="6" t="s">
        <v>433</v>
      </c>
      <c r="I1173" s="6" t="s">
        <v>1794</v>
      </c>
      <c r="J1173" s="4">
        <v>0</v>
      </c>
      <c r="K1173" s="4">
        <v>0</v>
      </c>
      <c r="L1173" s="10" t="s">
        <v>6172</v>
      </c>
      <c r="M1173" s="6" t="s">
        <v>1569</v>
      </c>
      <c r="N1173" s="6" t="s">
        <v>1795</v>
      </c>
      <c r="O1173" s="10" t="s">
        <v>6172</v>
      </c>
      <c r="P1173" s="6" t="s">
        <v>460</v>
      </c>
      <c r="Q1173" s="10" t="s">
        <v>6172</v>
      </c>
      <c r="R1173" s="10" t="s">
        <v>6172</v>
      </c>
      <c r="S1173" s="10" t="s">
        <v>6172</v>
      </c>
      <c r="T1173" s="10" t="s">
        <v>6172</v>
      </c>
      <c r="U1173" s="10" t="s">
        <v>6172</v>
      </c>
      <c r="V1173" s="10" t="s">
        <v>6172</v>
      </c>
    </row>
    <row r="1174" spans="2:22" ht="51" x14ac:dyDescent="0.2">
      <c r="B1174" s="5">
        <v>4333</v>
      </c>
      <c r="C1174" s="4" t="s">
        <v>4870</v>
      </c>
      <c r="D1174" s="4" t="s">
        <v>5947</v>
      </c>
      <c r="E1174" s="15">
        <v>1982</v>
      </c>
      <c r="F1174" s="10" t="s">
        <v>6172</v>
      </c>
      <c r="G1174" s="4" t="s">
        <v>5384</v>
      </c>
      <c r="H1174" s="6" t="s">
        <v>432</v>
      </c>
      <c r="I1174" s="6" t="s">
        <v>1511</v>
      </c>
      <c r="J1174" s="4">
        <v>0</v>
      </c>
      <c r="K1174" s="4">
        <v>2</v>
      </c>
      <c r="L1174" s="10" t="s">
        <v>6172</v>
      </c>
      <c r="M1174" s="5" t="s">
        <v>2724</v>
      </c>
      <c r="N1174" s="6" t="s">
        <v>3657</v>
      </c>
      <c r="O1174" s="10" t="s">
        <v>6172</v>
      </c>
      <c r="P1174" s="5" t="s">
        <v>1510</v>
      </c>
      <c r="Q1174" s="10" t="s">
        <v>6172</v>
      </c>
      <c r="R1174" s="10" t="s">
        <v>6172</v>
      </c>
      <c r="S1174" s="10" t="s">
        <v>6172</v>
      </c>
      <c r="T1174" s="10" t="s">
        <v>6172</v>
      </c>
      <c r="U1174" s="10" t="s">
        <v>6172</v>
      </c>
      <c r="V1174" s="10" t="s">
        <v>6172</v>
      </c>
    </row>
    <row r="1175" spans="2:22" ht="51" x14ac:dyDescent="0.2">
      <c r="B1175" s="5">
        <v>4338</v>
      </c>
      <c r="C1175" s="4" t="s">
        <v>4870</v>
      </c>
      <c r="D1175" s="4" t="s">
        <v>5947</v>
      </c>
      <c r="E1175" s="15">
        <v>1982</v>
      </c>
      <c r="F1175" s="10" t="s">
        <v>6172</v>
      </c>
      <c r="G1175" s="10" t="s">
        <v>6172</v>
      </c>
      <c r="H1175" s="6" t="s">
        <v>432</v>
      </c>
      <c r="I1175" s="6" t="s">
        <v>1511</v>
      </c>
      <c r="J1175" s="4">
        <v>0</v>
      </c>
      <c r="K1175" s="4">
        <v>2</v>
      </c>
      <c r="L1175" s="10" t="s">
        <v>6172</v>
      </c>
      <c r="M1175" s="5" t="s">
        <v>3658</v>
      </c>
      <c r="N1175" s="6" t="s">
        <v>3659</v>
      </c>
      <c r="O1175" s="10" t="s">
        <v>6172</v>
      </c>
      <c r="P1175" s="5" t="s">
        <v>460</v>
      </c>
      <c r="Q1175" s="10" t="s">
        <v>6172</v>
      </c>
      <c r="R1175" s="10" t="s">
        <v>6172</v>
      </c>
      <c r="S1175" s="10" t="s">
        <v>6172</v>
      </c>
      <c r="T1175" s="10" t="s">
        <v>6172</v>
      </c>
      <c r="U1175" s="10" t="s">
        <v>6172</v>
      </c>
      <c r="V1175" s="10" t="s">
        <v>6172</v>
      </c>
    </row>
    <row r="1176" spans="2:22" ht="51" x14ac:dyDescent="0.2">
      <c r="B1176" s="5">
        <v>4345</v>
      </c>
      <c r="C1176" s="4" t="s">
        <v>4870</v>
      </c>
      <c r="D1176" s="4" t="s">
        <v>5947</v>
      </c>
      <c r="E1176" s="15">
        <v>1982</v>
      </c>
      <c r="F1176" s="10" t="s">
        <v>6172</v>
      </c>
      <c r="G1176" s="4" t="s">
        <v>4253</v>
      </c>
      <c r="H1176" s="6" t="s">
        <v>432</v>
      </c>
      <c r="I1176" s="6" t="s">
        <v>1493</v>
      </c>
      <c r="J1176" s="4">
        <v>0</v>
      </c>
      <c r="K1176" s="4">
        <v>1</v>
      </c>
      <c r="L1176" s="10" t="s">
        <v>6172</v>
      </c>
      <c r="M1176" s="5" t="s">
        <v>3660</v>
      </c>
      <c r="N1176" s="6" t="s">
        <v>3661</v>
      </c>
      <c r="O1176" s="10" t="s">
        <v>6172</v>
      </c>
      <c r="P1176" s="5" t="s">
        <v>1543</v>
      </c>
      <c r="Q1176" s="10" t="s">
        <v>6172</v>
      </c>
      <c r="R1176" s="10" t="s">
        <v>6172</v>
      </c>
      <c r="S1176" s="10" t="s">
        <v>6172</v>
      </c>
      <c r="T1176" s="10" t="s">
        <v>6172</v>
      </c>
      <c r="U1176" s="10" t="s">
        <v>6172</v>
      </c>
      <c r="V1176" s="10" t="s">
        <v>6172</v>
      </c>
    </row>
    <row r="1177" spans="2:22" ht="51" x14ac:dyDescent="0.2">
      <c r="B1177" s="7">
        <v>4340</v>
      </c>
      <c r="C1177" s="4" t="s">
        <v>4884</v>
      </c>
      <c r="D1177" s="4" t="s">
        <v>5947</v>
      </c>
      <c r="E1177" s="16">
        <v>1981</v>
      </c>
      <c r="F1177" s="10" t="s">
        <v>6172</v>
      </c>
      <c r="G1177" s="7" t="s">
        <v>4393</v>
      </c>
      <c r="H1177" s="6" t="s">
        <v>440</v>
      </c>
      <c r="I1177" s="7" t="s">
        <v>1500</v>
      </c>
      <c r="J1177" s="4">
        <v>0</v>
      </c>
      <c r="K1177" s="4">
        <v>0</v>
      </c>
      <c r="L1177" s="10" t="s">
        <v>6172</v>
      </c>
      <c r="M1177" s="7" t="s">
        <v>2006</v>
      </c>
      <c r="N1177" s="7" t="s">
        <v>4675</v>
      </c>
      <c r="O1177" s="10" t="s">
        <v>6172</v>
      </c>
      <c r="P1177" s="7" t="s">
        <v>1708</v>
      </c>
      <c r="Q1177" s="10" t="s">
        <v>6172</v>
      </c>
      <c r="R1177" s="10" t="s">
        <v>6172</v>
      </c>
      <c r="S1177" s="10" t="s">
        <v>6172</v>
      </c>
      <c r="T1177" s="10" t="s">
        <v>6172</v>
      </c>
      <c r="U1177" s="10" t="s">
        <v>6172</v>
      </c>
      <c r="V1177" s="10" t="s">
        <v>6172</v>
      </c>
    </row>
    <row r="1178" spans="2:22" ht="25.5" x14ac:dyDescent="0.2">
      <c r="B1178" s="7">
        <v>12517</v>
      </c>
      <c r="C1178" s="4" t="s">
        <v>4884</v>
      </c>
      <c r="D1178" s="4" t="s">
        <v>5947</v>
      </c>
      <c r="E1178" s="16">
        <v>1981</v>
      </c>
      <c r="F1178" s="10" t="s">
        <v>6172</v>
      </c>
      <c r="G1178" s="6" t="s">
        <v>5557</v>
      </c>
      <c r="H1178" s="6" t="s">
        <v>18</v>
      </c>
      <c r="I1178" s="7" t="s">
        <v>1500</v>
      </c>
      <c r="J1178" s="4">
        <v>0</v>
      </c>
      <c r="K1178" s="4">
        <v>0</v>
      </c>
      <c r="L1178" s="10" t="s">
        <v>6172</v>
      </c>
      <c r="M1178" s="7" t="s">
        <v>2006</v>
      </c>
      <c r="N1178" s="7" t="s">
        <v>4727</v>
      </c>
      <c r="O1178" s="10" t="s">
        <v>6172</v>
      </c>
      <c r="P1178" s="7" t="s">
        <v>1750</v>
      </c>
      <c r="Q1178" s="10" t="s">
        <v>6172</v>
      </c>
      <c r="R1178" s="10" t="s">
        <v>6172</v>
      </c>
      <c r="S1178" s="10" t="s">
        <v>6172</v>
      </c>
      <c r="T1178" s="10" t="s">
        <v>6172</v>
      </c>
      <c r="U1178" s="10" t="s">
        <v>6172</v>
      </c>
      <c r="V1178" s="10" t="s">
        <v>6172</v>
      </c>
    </row>
    <row r="1179" spans="2:22" ht="25.5" x14ac:dyDescent="0.2">
      <c r="B1179" s="5">
        <v>12516</v>
      </c>
      <c r="C1179" s="4" t="s">
        <v>4885</v>
      </c>
      <c r="D1179" s="4" t="s">
        <v>5947</v>
      </c>
      <c r="E1179" s="15">
        <v>1981</v>
      </c>
      <c r="F1179" s="10" t="s">
        <v>6172</v>
      </c>
      <c r="G1179" s="6" t="s">
        <v>5820</v>
      </c>
      <c r="H1179" s="6" t="s">
        <v>5415</v>
      </c>
      <c r="I1179" s="6" t="s">
        <v>1500</v>
      </c>
      <c r="J1179" s="4">
        <v>0</v>
      </c>
      <c r="K1179" s="4">
        <v>0</v>
      </c>
      <c r="L1179" s="10" t="s">
        <v>6172</v>
      </c>
      <c r="M1179" s="10" t="s">
        <v>6172</v>
      </c>
      <c r="N1179" s="6" t="s">
        <v>3242</v>
      </c>
      <c r="O1179" s="10" t="s">
        <v>6172</v>
      </c>
      <c r="P1179" s="5" t="s">
        <v>460</v>
      </c>
      <c r="Q1179" s="10" t="s">
        <v>6172</v>
      </c>
      <c r="R1179" s="10" t="s">
        <v>6172</v>
      </c>
      <c r="S1179" s="10" t="s">
        <v>6172</v>
      </c>
      <c r="T1179" s="10" t="s">
        <v>6172</v>
      </c>
      <c r="U1179" s="10" t="s">
        <v>6172</v>
      </c>
      <c r="V1179" s="10" t="s">
        <v>6172</v>
      </c>
    </row>
    <row r="1180" spans="2:22" ht="114.75" x14ac:dyDescent="0.2">
      <c r="B1180" s="9">
        <v>196</v>
      </c>
      <c r="C1180" s="8" t="s">
        <v>4873</v>
      </c>
      <c r="D1180" s="4" t="s">
        <v>5947</v>
      </c>
      <c r="E1180" s="10">
        <v>1982</v>
      </c>
      <c r="F1180" s="10" t="s">
        <v>6172</v>
      </c>
      <c r="G1180" s="10" t="s">
        <v>6172</v>
      </c>
      <c r="H1180" s="6" t="s">
        <v>446</v>
      </c>
      <c r="I1180" s="2" t="s">
        <v>27</v>
      </c>
      <c r="J1180" s="4">
        <v>4</v>
      </c>
      <c r="K1180" s="4">
        <v>0</v>
      </c>
      <c r="L1180" s="10" t="s">
        <v>6172</v>
      </c>
      <c r="M1180" s="10" t="s">
        <v>6172</v>
      </c>
      <c r="N1180" s="2" t="s">
        <v>447</v>
      </c>
      <c r="O1180" s="2" t="s">
        <v>10</v>
      </c>
      <c r="P1180" s="2" t="s">
        <v>28</v>
      </c>
      <c r="Q1180" s="2" t="s">
        <v>29</v>
      </c>
      <c r="R1180" s="2" t="s">
        <v>30</v>
      </c>
      <c r="S1180" s="2" t="s">
        <v>32</v>
      </c>
      <c r="T1180" s="2" t="s">
        <v>31</v>
      </c>
      <c r="U1180" s="2" t="s">
        <v>33</v>
      </c>
      <c r="V1180" s="10" t="s">
        <v>6172</v>
      </c>
    </row>
    <row r="1181" spans="2:22" ht="51" x14ac:dyDescent="0.2">
      <c r="B1181" s="3">
        <v>197</v>
      </c>
      <c r="C1181" s="8" t="s">
        <v>4873</v>
      </c>
      <c r="D1181" s="4" t="s">
        <v>5947</v>
      </c>
      <c r="E1181" s="10">
        <v>1982</v>
      </c>
      <c r="F1181" s="10" t="s">
        <v>6172</v>
      </c>
      <c r="G1181" s="10" t="s">
        <v>6172</v>
      </c>
      <c r="H1181" s="6" t="s">
        <v>429</v>
      </c>
      <c r="I1181" s="2" t="s">
        <v>789</v>
      </c>
      <c r="J1181" s="4">
        <v>0</v>
      </c>
      <c r="K1181" s="4">
        <v>0</v>
      </c>
      <c r="L1181" s="6" t="s">
        <v>4944</v>
      </c>
      <c r="M1181" s="10" t="s">
        <v>6172</v>
      </c>
      <c r="N1181" s="2" t="s">
        <v>788</v>
      </c>
      <c r="O1181" s="2" t="s">
        <v>708</v>
      </c>
      <c r="P1181" s="2" t="s">
        <v>792</v>
      </c>
      <c r="Q1181" s="2" t="s">
        <v>790</v>
      </c>
      <c r="R1181" s="2" t="s">
        <v>791</v>
      </c>
      <c r="S1181" s="2" t="s">
        <v>793</v>
      </c>
      <c r="T1181" s="2" t="s">
        <v>794</v>
      </c>
      <c r="U1181" s="2" t="s">
        <v>795</v>
      </c>
      <c r="V1181" s="10" t="s">
        <v>6172</v>
      </c>
    </row>
    <row r="1182" spans="2:22" ht="51" x14ac:dyDescent="0.2">
      <c r="B1182" s="5">
        <v>4375</v>
      </c>
      <c r="C1182" s="4" t="s">
        <v>4870</v>
      </c>
      <c r="D1182" s="4" t="s">
        <v>5947</v>
      </c>
      <c r="E1182" s="15">
        <v>1982</v>
      </c>
      <c r="F1182" s="10" t="s">
        <v>6172</v>
      </c>
      <c r="G1182" s="10" t="s">
        <v>6172</v>
      </c>
      <c r="H1182" s="6" t="s">
        <v>432</v>
      </c>
      <c r="I1182" s="6" t="s">
        <v>1493</v>
      </c>
      <c r="J1182" s="4">
        <v>0</v>
      </c>
      <c r="K1182" s="4">
        <v>1</v>
      </c>
      <c r="L1182" s="10" t="s">
        <v>6172</v>
      </c>
      <c r="M1182" s="5" t="s">
        <v>2095</v>
      </c>
      <c r="N1182" s="6" t="s">
        <v>3662</v>
      </c>
      <c r="O1182" s="10" t="s">
        <v>6172</v>
      </c>
      <c r="P1182" s="5" t="s">
        <v>1543</v>
      </c>
      <c r="Q1182" s="10" t="s">
        <v>6172</v>
      </c>
      <c r="R1182" s="10" t="s">
        <v>6172</v>
      </c>
      <c r="S1182" s="10" t="s">
        <v>6172</v>
      </c>
      <c r="T1182" s="10" t="s">
        <v>6172</v>
      </c>
      <c r="U1182" s="10" t="s">
        <v>6172</v>
      </c>
      <c r="V1182" s="10" t="s">
        <v>6172</v>
      </c>
    </row>
    <row r="1183" spans="2:22" ht="38.25" x14ac:dyDescent="0.2">
      <c r="B1183" s="7">
        <v>4329</v>
      </c>
      <c r="C1183" s="4" t="s">
        <v>4875</v>
      </c>
      <c r="D1183" s="4" t="s">
        <v>5947</v>
      </c>
      <c r="E1183" s="16">
        <v>1982</v>
      </c>
      <c r="F1183" s="10" t="s">
        <v>6172</v>
      </c>
      <c r="G1183" s="10" t="s">
        <v>6172</v>
      </c>
      <c r="H1183" s="6" t="s">
        <v>432</v>
      </c>
      <c r="I1183" s="7" t="s">
        <v>1489</v>
      </c>
      <c r="J1183" s="4">
        <v>1</v>
      </c>
      <c r="K1183" s="4">
        <v>0</v>
      </c>
      <c r="L1183" s="10" t="s">
        <v>6172</v>
      </c>
      <c r="M1183" s="7" t="s">
        <v>3970</v>
      </c>
      <c r="N1183" s="7" t="s">
        <v>3971</v>
      </c>
      <c r="O1183" s="10" t="s">
        <v>6172</v>
      </c>
      <c r="P1183" s="7" t="s">
        <v>2068</v>
      </c>
      <c r="Q1183" s="10" t="s">
        <v>6172</v>
      </c>
      <c r="R1183" s="10" t="s">
        <v>6172</v>
      </c>
      <c r="S1183" s="10" t="s">
        <v>6172</v>
      </c>
      <c r="T1183" s="10" t="s">
        <v>6172</v>
      </c>
      <c r="U1183" s="10" t="s">
        <v>6172</v>
      </c>
      <c r="V1183" s="10" t="s">
        <v>6172</v>
      </c>
    </row>
    <row r="1184" spans="2:22" ht="51" x14ac:dyDescent="0.2">
      <c r="B1184" s="7">
        <v>4331</v>
      </c>
      <c r="C1184" s="4" t="s">
        <v>4875</v>
      </c>
      <c r="D1184" s="4" t="s">
        <v>5947</v>
      </c>
      <c r="E1184" s="16">
        <v>1982</v>
      </c>
      <c r="F1184" s="10" t="s">
        <v>6172</v>
      </c>
      <c r="G1184" s="4" t="s">
        <v>5246</v>
      </c>
      <c r="H1184" s="6" t="s">
        <v>432</v>
      </c>
      <c r="I1184" s="7" t="s">
        <v>1500</v>
      </c>
      <c r="J1184" s="4">
        <v>0</v>
      </c>
      <c r="K1184" s="4">
        <v>0</v>
      </c>
      <c r="L1184" s="10" t="s">
        <v>6172</v>
      </c>
      <c r="M1184" s="7" t="s">
        <v>3972</v>
      </c>
      <c r="N1184" s="7" t="s">
        <v>3973</v>
      </c>
      <c r="O1184" s="10" t="s">
        <v>6172</v>
      </c>
      <c r="P1184" s="7" t="s">
        <v>1518</v>
      </c>
      <c r="Q1184" s="10" t="s">
        <v>6172</v>
      </c>
      <c r="R1184" s="10" t="s">
        <v>6172</v>
      </c>
      <c r="S1184" s="10" t="s">
        <v>6172</v>
      </c>
      <c r="T1184" s="10" t="s">
        <v>6172</v>
      </c>
      <c r="U1184" s="10" t="s">
        <v>6172</v>
      </c>
      <c r="V1184" s="10" t="s">
        <v>6172</v>
      </c>
    </row>
    <row r="1185" spans="2:22" ht="51" x14ac:dyDescent="0.2">
      <c r="B1185" s="7">
        <v>4350</v>
      </c>
      <c r="C1185" s="4" t="s">
        <v>4875</v>
      </c>
      <c r="D1185" s="4" t="s">
        <v>5947</v>
      </c>
      <c r="E1185" s="16">
        <v>1982</v>
      </c>
      <c r="F1185" s="10" t="s">
        <v>6172</v>
      </c>
      <c r="G1185" s="4" t="s">
        <v>5340</v>
      </c>
      <c r="H1185" s="6" t="s">
        <v>432</v>
      </c>
      <c r="I1185" s="7" t="s">
        <v>2576</v>
      </c>
      <c r="J1185" s="4">
        <v>0</v>
      </c>
      <c r="K1185" s="4">
        <v>11</v>
      </c>
      <c r="L1185" s="10" t="s">
        <v>6172</v>
      </c>
      <c r="M1185" s="7" t="s">
        <v>1571</v>
      </c>
      <c r="N1185" s="7" t="s">
        <v>3974</v>
      </c>
      <c r="O1185" s="10" t="s">
        <v>6172</v>
      </c>
      <c r="P1185" s="7" t="s">
        <v>460</v>
      </c>
      <c r="Q1185" s="10" t="s">
        <v>6172</v>
      </c>
      <c r="R1185" s="10" t="s">
        <v>6172</v>
      </c>
      <c r="S1185" s="10" t="s">
        <v>6172</v>
      </c>
      <c r="T1185" s="10" t="s">
        <v>6172</v>
      </c>
      <c r="U1185" s="10" t="s">
        <v>6172</v>
      </c>
      <c r="V1185" s="10" t="s">
        <v>6172</v>
      </c>
    </row>
    <row r="1186" spans="2:22" ht="51" x14ac:dyDescent="0.2">
      <c r="B1186" s="7">
        <v>4360</v>
      </c>
      <c r="C1186" s="4" t="s">
        <v>4875</v>
      </c>
      <c r="D1186" s="4" t="s">
        <v>5947</v>
      </c>
      <c r="E1186" s="16">
        <v>1982</v>
      </c>
      <c r="F1186" s="10" t="s">
        <v>6172</v>
      </c>
      <c r="G1186" s="10" t="s">
        <v>6172</v>
      </c>
      <c r="H1186" s="6" t="s">
        <v>432</v>
      </c>
      <c r="I1186" s="7" t="s">
        <v>1500</v>
      </c>
      <c r="J1186" s="4">
        <v>0</v>
      </c>
      <c r="K1186" s="4">
        <v>0</v>
      </c>
      <c r="L1186" s="10" t="s">
        <v>6172</v>
      </c>
      <c r="M1186" s="7" t="s">
        <v>3975</v>
      </c>
      <c r="N1186" s="7" t="s">
        <v>3976</v>
      </c>
      <c r="O1186" s="10" t="s">
        <v>6172</v>
      </c>
      <c r="P1186" s="7" t="s">
        <v>1518</v>
      </c>
      <c r="Q1186" s="10" t="s">
        <v>6172</v>
      </c>
      <c r="R1186" s="10" t="s">
        <v>6172</v>
      </c>
      <c r="S1186" s="10" t="s">
        <v>6172</v>
      </c>
      <c r="T1186" s="10" t="s">
        <v>6172</v>
      </c>
      <c r="U1186" s="10" t="s">
        <v>6172</v>
      </c>
      <c r="V1186" s="10" t="s">
        <v>6172</v>
      </c>
    </row>
    <row r="1187" spans="2:22" ht="38.25" x14ac:dyDescent="0.2">
      <c r="B1187" s="6">
        <v>4327</v>
      </c>
      <c r="C1187" s="4" t="s">
        <v>4878</v>
      </c>
      <c r="D1187" s="4" t="s">
        <v>5947</v>
      </c>
      <c r="E1187" s="13">
        <v>1982</v>
      </c>
      <c r="F1187" s="10" t="s">
        <v>6172</v>
      </c>
      <c r="G1187" s="4" t="s">
        <v>4280</v>
      </c>
      <c r="H1187" s="6" t="s">
        <v>432</v>
      </c>
      <c r="I1187" s="6" t="s">
        <v>1493</v>
      </c>
      <c r="J1187" s="4">
        <v>0</v>
      </c>
      <c r="K1187" s="4">
        <v>1</v>
      </c>
      <c r="L1187" s="10" t="s">
        <v>6172</v>
      </c>
      <c r="M1187" s="6" t="s">
        <v>2075</v>
      </c>
      <c r="N1187" s="6" t="s">
        <v>2076</v>
      </c>
      <c r="O1187" s="10" t="s">
        <v>6172</v>
      </c>
      <c r="P1187" s="6" t="s">
        <v>1510</v>
      </c>
      <c r="Q1187" s="10" t="s">
        <v>6172</v>
      </c>
      <c r="R1187" s="10" t="s">
        <v>6172</v>
      </c>
      <c r="S1187" s="10" t="s">
        <v>6172</v>
      </c>
      <c r="T1187" s="10" t="s">
        <v>6172</v>
      </c>
      <c r="U1187" s="10" t="s">
        <v>6172</v>
      </c>
      <c r="V1187" s="10" t="s">
        <v>6172</v>
      </c>
    </row>
    <row r="1188" spans="2:22" ht="38.25" x14ac:dyDescent="0.2">
      <c r="B1188" s="6">
        <v>4362</v>
      </c>
      <c r="C1188" s="4" t="s">
        <v>4878</v>
      </c>
      <c r="D1188" s="4" t="s">
        <v>5947</v>
      </c>
      <c r="E1188" s="13">
        <v>1982</v>
      </c>
      <c r="F1188" s="10" t="s">
        <v>6172</v>
      </c>
      <c r="G1188" s="4" t="s">
        <v>4251</v>
      </c>
      <c r="H1188" s="6" t="s">
        <v>432</v>
      </c>
      <c r="I1188" s="6" t="s">
        <v>1500</v>
      </c>
      <c r="J1188" s="4">
        <v>0</v>
      </c>
      <c r="K1188" s="4">
        <v>0</v>
      </c>
      <c r="L1188" s="10" t="s">
        <v>6172</v>
      </c>
      <c r="M1188" s="6" t="s">
        <v>2016</v>
      </c>
      <c r="N1188" s="6" t="s">
        <v>2077</v>
      </c>
      <c r="O1188" s="10" t="s">
        <v>6172</v>
      </c>
      <c r="P1188" s="6" t="s">
        <v>460</v>
      </c>
      <c r="Q1188" s="10" t="s">
        <v>6172</v>
      </c>
      <c r="R1188" s="10" t="s">
        <v>6172</v>
      </c>
      <c r="S1188" s="10" t="s">
        <v>6172</v>
      </c>
      <c r="T1188" s="10" t="s">
        <v>6172</v>
      </c>
      <c r="U1188" s="10" t="s">
        <v>6172</v>
      </c>
      <c r="V1188" s="10" t="s">
        <v>6172</v>
      </c>
    </row>
    <row r="1189" spans="2:22" ht="51" x14ac:dyDescent="0.2">
      <c r="B1189" s="7">
        <v>4343</v>
      </c>
      <c r="C1189" s="4" t="s">
        <v>4879</v>
      </c>
      <c r="D1189" s="4" t="s">
        <v>5947</v>
      </c>
      <c r="E1189" s="16">
        <v>1982</v>
      </c>
      <c r="F1189" s="10" t="s">
        <v>6172</v>
      </c>
      <c r="G1189" s="10" t="s">
        <v>6172</v>
      </c>
      <c r="H1189" s="6" t="s">
        <v>432</v>
      </c>
      <c r="I1189" s="7" t="s">
        <v>1511</v>
      </c>
      <c r="J1189" s="4">
        <v>0</v>
      </c>
      <c r="K1189" s="4">
        <v>2</v>
      </c>
      <c r="L1189" s="10" t="s">
        <v>6172</v>
      </c>
      <c r="M1189" s="7" t="s">
        <v>1556</v>
      </c>
      <c r="N1189" s="7" t="s">
        <v>4513</v>
      </c>
      <c r="O1189" s="10" t="s">
        <v>6172</v>
      </c>
      <c r="P1189" s="7" t="s">
        <v>1488</v>
      </c>
      <c r="Q1189" s="10" t="s">
        <v>6172</v>
      </c>
      <c r="R1189" s="10" t="s">
        <v>6172</v>
      </c>
      <c r="S1189" s="10" t="s">
        <v>6172</v>
      </c>
      <c r="T1189" s="10" t="s">
        <v>6172</v>
      </c>
      <c r="U1189" s="10" t="s">
        <v>6172</v>
      </c>
      <c r="V1189" s="10" t="s">
        <v>6172</v>
      </c>
    </row>
    <row r="1190" spans="2:22" ht="38.25" x14ac:dyDescent="0.2">
      <c r="B1190" s="7">
        <v>12519</v>
      </c>
      <c r="C1190" s="4" t="s">
        <v>4875</v>
      </c>
      <c r="D1190" s="4" t="s">
        <v>5947</v>
      </c>
      <c r="E1190" s="16">
        <v>1982</v>
      </c>
      <c r="F1190" s="10" t="s">
        <v>6172</v>
      </c>
      <c r="G1190" s="7" t="s">
        <v>5567</v>
      </c>
      <c r="H1190" s="6" t="s">
        <v>18</v>
      </c>
      <c r="I1190" s="7" t="s">
        <v>1500</v>
      </c>
      <c r="J1190" s="4">
        <v>0</v>
      </c>
      <c r="K1190" s="4">
        <v>0</v>
      </c>
      <c r="L1190" s="10" t="s">
        <v>6172</v>
      </c>
      <c r="M1190" s="7" t="s">
        <v>1571</v>
      </c>
      <c r="N1190" s="7" t="s">
        <v>4041</v>
      </c>
      <c r="O1190" s="10" t="s">
        <v>6172</v>
      </c>
      <c r="P1190" s="7" t="s">
        <v>4042</v>
      </c>
      <c r="Q1190" s="10" t="s">
        <v>6172</v>
      </c>
      <c r="R1190" s="10" t="s">
        <v>6172</v>
      </c>
      <c r="S1190" s="10" t="s">
        <v>6172</v>
      </c>
      <c r="T1190" s="10" t="s">
        <v>6172</v>
      </c>
      <c r="U1190" s="10" t="s">
        <v>6172</v>
      </c>
      <c r="V1190" s="10" t="s">
        <v>6172</v>
      </c>
    </row>
    <row r="1191" spans="2:22" ht="51" x14ac:dyDescent="0.2">
      <c r="B1191" s="7">
        <v>4339</v>
      </c>
      <c r="C1191" s="4" t="s">
        <v>4877</v>
      </c>
      <c r="D1191" s="4" t="s">
        <v>5947</v>
      </c>
      <c r="E1191" s="16">
        <v>1982</v>
      </c>
      <c r="F1191" s="10" t="s">
        <v>6172</v>
      </c>
      <c r="G1191" s="10" t="s">
        <v>6172</v>
      </c>
      <c r="H1191" s="10" t="s">
        <v>6172</v>
      </c>
      <c r="I1191" s="7" t="s">
        <v>1493</v>
      </c>
      <c r="J1191" s="4">
        <v>0</v>
      </c>
      <c r="K1191" s="4">
        <v>1</v>
      </c>
      <c r="L1191" s="10" t="s">
        <v>6172</v>
      </c>
      <c r="M1191" s="7" t="s">
        <v>4265</v>
      </c>
      <c r="N1191" s="7" t="s">
        <v>4266</v>
      </c>
      <c r="O1191" s="10" t="s">
        <v>6172</v>
      </c>
      <c r="P1191" s="7" t="s">
        <v>1492</v>
      </c>
      <c r="Q1191" s="10" t="s">
        <v>6172</v>
      </c>
      <c r="R1191" s="10" t="s">
        <v>6172</v>
      </c>
      <c r="S1191" s="10" t="s">
        <v>6172</v>
      </c>
      <c r="T1191" s="10" t="s">
        <v>6172</v>
      </c>
      <c r="U1191" s="10" t="s">
        <v>6172</v>
      </c>
      <c r="V1191" s="10" t="s">
        <v>6172</v>
      </c>
    </row>
    <row r="1192" spans="2:22" ht="51" x14ac:dyDescent="0.2">
      <c r="B1192" s="6">
        <v>198</v>
      </c>
      <c r="C1192" s="4" t="s">
        <v>4878</v>
      </c>
      <c r="D1192" s="4" t="s">
        <v>5947</v>
      </c>
      <c r="E1192" s="13">
        <v>1982</v>
      </c>
      <c r="F1192" s="10" t="s">
        <v>6172</v>
      </c>
      <c r="G1192" s="6" t="s">
        <v>5573</v>
      </c>
      <c r="H1192" s="6" t="s">
        <v>18</v>
      </c>
      <c r="I1192" s="6" t="s">
        <v>1485</v>
      </c>
      <c r="J1192" s="4">
        <v>3</v>
      </c>
      <c r="K1192" s="4">
        <v>1</v>
      </c>
      <c r="L1192" s="10" t="s">
        <v>6172</v>
      </c>
      <c r="M1192" s="6" t="s">
        <v>1640</v>
      </c>
      <c r="N1192" s="6" t="s">
        <v>1793</v>
      </c>
      <c r="O1192" s="10" t="s">
        <v>6172</v>
      </c>
      <c r="P1192" s="6" t="s">
        <v>460</v>
      </c>
      <c r="Q1192" s="10" t="s">
        <v>6172</v>
      </c>
      <c r="R1192" s="10" t="s">
        <v>6172</v>
      </c>
      <c r="S1192" s="10" t="s">
        <v>6172</v>
      </c>
      <c r="T1192" s="10" t="s">
        <v>6172</v>
      </c>
      <c r="U1192" s="10" t="s">
        <v>6172</v>
      </c>
      <c r="V1192" s="10" t="s">
        <v>6172</v>
      </c>
    </row>
    <row r="1193" spans="2:22" ht="38.25" x14ac:dyDescent="0.2">
      <c r="B1193" s="6">
        <v>4351</v>
      </c>
      <c r="C1193" s="4" t="s">
        <v>4882</v>
      </c>
      <c r="D1193" s="4" t="s">
        <v>5947</v>
      </c>
      <c r="E1193" s="13">
        <v>1982</v>
      </c>
      <c r="F1193" s="10" t="s">
        <v>6172</v>
      </c>
      <c r="G1193" s="4" t="s">
        <v>5319</v>
      </c>
      <c r="H1193" s="6" t="s">
        <v>432</v>
      </c>
      <c r="I1193" s="6" t="s">
        <v>1500</v>
      </c>
      <c r="J1193" s="4">
        <v>0</v>
      </c>
      <c r="K1193" s="4">
        <v>0</v>
      </c>
      <c r="L1193" s="10" t="s">
        <v>6172</v>
      </c>
      <c r="M1193" s="6" t="s">
        <v>1571</v>
      </c>
      <c r="N1193" s="6" t="s">
        <v>2930</v>
      </c>
      <c r="O1193" s="10" t="s">
        <v>6172</v>
      </c>
      <c r="P1193" s="6" t="s">
        <v>2931</v>
      </c>
      <c r="Q1193" s="10" t="s">
        <v>6172</v>
      </c>
      <c r="R1193" s="10" t="s">
        <v>6172</v>
      </c>
      <c r="S1193" s="10" t="s">
        <v>6172</v>
      </c>
      <c r="T1193" s="10" t="s">
        <v>6172</v>
      </c>
      <c r="U1193" s="10" t="s">
        <v>6172</v>
      </c>
      <c r="V1193" s="10" t="s">
        <v>6172</v>
      </c>
    </row>
    <row r="1194" spans="2:22" ht="51" x14ac:dyDescent="0.2">
      <c r="B1194" s="6">
        <v>4370</v>
      </c>
      <c r="C1194" s="4" t="s">
        <v>4882</v>
      </c>
      <c r="D1194" s="4" t="s">
        <v>5947</v>
      </c>
      <c r="E1194" s="13">
        <v>1982</v>
      </c>
      <c r="F1194" s="10" t="s">
        <v>6172</v>
      </c>
      <c r="G1194" s="10" t="s">
        <v>6172</v>
      </c>
      <c r="H1194" s="6" t="s">
        <v>432</v>
      </c>
      <c r="I1194" s="6" t="s">
        <v>1500</v>
      </c>
      <c r="J1194" s="4">
        <v>0</v>
      </c>
      <c r="K1194" s="4">
        <v>0</v>
      </c>
      <c r="L1194" s="10" t="s">
        <v>6172</v>
      </c>
      <c r="M1194" s="6" t="s">
        <v>1571</v>
      </c>
      <c r="N1194" s="6" t="s">
        <v>2932</v>
      </c>
      <c r="O1194" s="10" t="s">
        <v>6172</v>
      </c>
      <c r="P1194" s="6" t="s">
        <v>460</v>
      </c>
      <c r="Q1194" s="10" t="s">
        <v>6172</v>
      </c>
      <c r="R1194" s="10" t="s">
        <v>6172</v>
      </c>
      <c r="S1194" s="10" t="s">
        <v>6172</v>
      </c>
      <c r="T1194" s="10" t="s">
        <v>6172</v>
      </c>
      <c r="U1194" s="10" t="s">
        <v>6172</v>
      </c>
      <c r="V1194" s="10" t="s">
        <v>6172</v>
      </c>
    </row>
    <row r="1195" spans="2:22" ht="51" x14ac:dyDescent="0.2">
      <c r="B1195" s="6">
        <v>4371</v>
      </c>
      <c r="C1195" s="4" t="s">
        <v>4882</v>
      </c>
      <c r="D1195" s="4" t="s">
        <v>5947</v>
      </c>
      <c r="E1195" s="13">
        <v>1982</v>
      </c>
      <c r="F1195" s="10" t="s">
        <v>6172</v>
      </c>
      <c r="G1195" s="4" t="s">
        <v>5305</v>
      </c>
      <c r="H1195" s="6" t="s">
        <v>432</v>
      </c>
      <c r="I1195" s="6" t="s">
        <v>1493</v>
      </c>
      <c r="J1195" s="4">
        <v>0</v>
      </c>
      <c r="K1195" s="4">
        <v>1</v>
      </c>
      <c r="L1195" s="10" t="s">
        <v>6172</v>
      </c>
      <c r="M1195" s="6" t="s">
        <v>2724</v>
      </c>
      <c r="N1195" s="6" t="s">
        <v>2933</v>
      </c>
      <c r="O1195" s="10" t="s">
        <v>6172</v>
      </c>
      <c r="P1195" s="6" t="s">
        <v>1518</v>
      </c>
      <c r="Q1195" s="10" t="s">
        <v>6172</v>
      </c>
      <c r="R1195" s="10" t="s">
        <v>6172</v>
      </c>
      <c r="S1195" s="10" t="s">
        <v>6172</v>
      </c>
      <c r="T1195" s="10" t="s">
        <v>6172</v>
      </c>
      <c r="U1195" s="10" t="s">
        <v>6172</v>
      </c>
      <c r="V1195" s="10" t="s">
        <v>6172</v>
      </c>
    </row>
    <row r="1196" spans="2:22" ht="51" x14ac:dyDescent="0.2">
      <c r="B1196" s="5">
        <v>4332</v>
      </c>
      <c r="C1196" s="4" t="s">
        <v>4885</v>
      </c>
      <c r="D1196" s="4" t="s">
        <v>5947</v>
      </c>
      <c r="E1196" s="15">
        <v>1982</v>
      </c>
      <c r="F1196" s="10" t="s">
        <v>6172</v>
      </c>
      <c r="G1196" s="10" t="s">
        <v>6172</v>
      </c>
      <c r="H1196" s="6" t="s">
        <v>432</v>
      </c>
      <c r="I1196" s="6" t="s">
        <v>1493</v>
      </c>
      <c r="J1196" s="4">
        <v>0</v>
      </c>
      <c r="K1196" s="4">
        <v>1</v>
      </c>
      <c r="L1196" s="10" t="s">
        <v>6172</v>
      </c>
      <c r="M1196" s="10" t="s">
        <v>6172</v>
      </c>
      <c r="N1196" s="6" t="s">
        <v>3141</v>
      </c>
      <c r="O1196" s="10" t="s">
        <v>6172</v>
      </c>
      <c r="P1196" s="5" t="s">
        <v>3142</v>
      </c>
      <c r="Q1196" s="10" t="s">
        <v>6172</v>
      </c>
      <c r="R1196" s="10" t="s">
        <v>6172</v>
      </c>
      <c r="S1196" s="10" t="s">
        <v>6172</v>
      </c>
      <c r="T1196" s="10" t="s">
        <v>6172</v>
      </c>
      <c r="U1196" s="10" t="s">
        <v>6172</v>
      </c>
      <c r="V1196" s="10" t="s">
        <v>6172</v>
      </c>
    </row>
    <row r="1197" spans="2:22" ht="38.25" x14ac:dyDescent="0.2">
      <c r="B1197" s="5">
        <v>4334</v>
      </c>
      <c r="C1197" s="4" t="s">
        <v>4885</v>
      </c>
      <c r="D1197" s="4" t="s">
        <v>5947</v>
      </c>
      <c r="E1197" s="15">
        <v>1982</v>
      </c>
      <c r="F1197" s="10" t="s">
        <v>6172</v>
      </c>
      <c r="G1197" s="10" t="s">
        <v>6172</v>
      </c>
      <c r="H1197" s="6" t="s">
        <v>432</v>
      </c>
      <c r="I1197" s="6" t="s">
        <v>1493</v>
      </c>
      <c r="J1197" s="4">
        <v>0</v>
      </c>
      <c r="K1197" s="4">
        <v>1</v>
      </c>
      <c r="L1197" s="10" t="s">
        <v>6172</v>
      </c>
      <c r="M1197" s="10" t="s">
        <v>6172</v>
      </c>
      <c r="N1197" s="6" t="s">
        <v>3143</v>
      </c>
      <c r="O1197" s="10" t="s">
        <v>6172</v>
      </c>
      <c r="P1197" s="5" t="s">
        <v>460</v>
      </c>
      <c r="Q1197" s="10" t="s">
        <v>6172</v>
      </c>
      <c r="R1197" s="10" t="s">
        <v>6172</v>
      </c>
      <c r="S1197" s="10" t="s">
        <v>6172</v>
      </c>
      <c r="T1197" s="10" t="s">
        <v>6172</v>
      </c>
      <c r="U1197" s="10" t="s">
        <v>6172</v>
      </c>
      <c r="V1197" s="10" t="s">
        <v>6172</v>
      </c>
    </row>
    <row r="1198" spans="2:22" ht="51" x14ac:dyDescent="0.2">
      <c r="B1198" s="5">
        <v>4369</v>
      </c>
      <c r="C1198" s="4" t="s">
        <v>4885</v>
      </c>
      <c r="D1198" s="4" t="s">
        <v>5947</v>
      </c>
      <c r="E1198" s="15">
        <v>1982</v>
      </c>
      <c r="F1198" s="10" t="s">
        <v>6172</v>
      </c>
      <c r="G1198" s="4" t="s">
        <v>5331</v>
      </c>
      <c r="H1198" s="6" t="s">
        <v>432</v>
      </c>
      <c r="I1198" s="6" t="s">
        <v>1493</v>
      </c>
      <c r="J1198" s="4">
        <v>0</v>
      </c>
      <c r="K1198" s="4">
        <v>1</v>
      </c>
      <c r="L1198" s="10" t="s">
        <v>6172</v>
      </c>
      <c r="M1198" s="10" t="s">
        <v>6172</v>
      </c>
      <c r="N1198" s="6" t="s">
        <v>3144</v>
      </c>
      <c r="O1198" s="10" t="s">
        <v>6172</v>
      </c>
      <c r="P1198" s="5" t="s">
        <v>1708</v>
      </c>
      <c r="Q1198" s="10" t="s">
        <v>6172</v>
      </c>
      <c r="R1198" s="10" t="s">
        <v>6172</v>
      </c>
      <c r="S1198" s="10" t="s">
        <v>6172</v>
      </c>
      <c r="T1198" s="10" t="s">
        <v>6172</v>
      </c>
      <c r="U1198" s="10" t="s">
        <v>6172</v>
      </c>
      <c r="V1198" s="10" t="s">
        <v>6172</v>
      </c>
    </row>
    <row r="1199" spans="2:22" ht="51" x14ac:dyDescent="0.2">
      <c r="B1199" s="6">
        <v>4373</v>
      </c>
      <c r="C1199" s="4" t="s">
        <v>4882</v>
      </c>
      <c r="D1199" s="4" t="s">
        <v>5947</v>
      </c>
      <c r="E1199" s="13">
        <v>1982</v>
      </c>
      <c r="F1199" s="10" t="s">
        <v>6172</v>
      </c>
      <c r="G1199" s="10" t="s">
        <v>6172</v>
      </c>
      <c r="H1199" s="6" t="s">
        <v>20</v>
      </c>
      <c r="I1199" s="6" t="s">
        <v>1493</v>
      </c>
      <c r="J1199" s="4">
        <v>0</v>
      </c>
      <c r="K1199" s="4">
        <v>1</v>
      </c>
      <c r="L1199" s="10" t="s">
        <v>6172</v>
      </c>
      <c r="M1199" s="6" t="s">
        <v>1494</v>
      </c>
      <c r="N1199" s="6" t="s">
        <v>2934</v>
      </c>
      <c r="O1199" s="10" t="s">
        <v>6172</v>
      </c>
      <c r="P1199" s="6" t="s">
        <v>1543</v>
      </c>
      <c r="Q1199" s="10" t="s">
        <v>6172</v>
      </c>
      <c r="R1199" s="10" t="s">
        <v>6172</v>
      </c>
      <c r="S1199" s="10" t="s">
        <v>6172</v>
      </c>
      <c r="T1199" s="10" t="s">
        <v>6172</v>
      </c>
      <c r="U1199" s="10" t="s">
        <v>6172</v>
      </c>
      <c r="V1199" s="10" t="s">
        <v>6172</v>
      </c>
    </row>
    <row r="1200" spans="2:22" ht="51" x14ac:dyDescent="0.2">
      <c r="B1200" s="5">
        <v>4374</v>
      </c>
      <c r="C1200" s="4" t="s">
        <v>4885</v>
      </c>
      <c r="D1200" s="4" t="s">
        <v>5947</v>
      </c>
      <c r="E1200" s="15">
        <v>1982</v>
      </c>
      <c r="F1200" s="10" t="s">
        <v>6172</v>
      </c>
      <c r="G1200" s="4" t="s">
        <v>4280</v>
      </c>
      <c r="H1200" s="6" t="s">
        <v>432</v>
      </c>
      <c r="I1200" s="6" t="s">
        <v>1500</v>
      </c>
      <c r="J1200" s="4">
        <v>0</v>
      </c>
      <c r="K1200" s="4">
        <v>0</v>
      </c>
      <c r="L1200" s="10" t="s">
        <v>6172</v>
      </c>
      <c r="M1200" s="10" t="s">
        <v>6172</v>
      </c>
      <c r="N1200" s="6" t="s">
        <v>3145</v>
      </c>
      <c r="O1200" s="10" t="s">
        <v>6172</v>
      </c>
      <c r="P1200" s="5" t="s">
        <v>1525</v>
      </c>
      <c r="Q1200" s="10" t="s">
        <v>6172</v>
      </c>
      <c r="R1200" s="10" t="s">
        <v>6172</v>
      </c>
      <c r="S1200" s="10" t="s">
        <v>6172</v>
      </c>
      <c r="T1200" s="10" t="s">
        <v>6172</v>
      </c>
      <c r="U1200" s="10" t="s">
        <v>6172</v>
      </c>
      <c r="V1200" s="10" t="s">
        <v>6172</v>
      </c>
    </row>
    <row r="1201" spans="2:22" ht="51" x14ac:dyDescent="0.2">
      <c r="B1201" s="7">
        <v>4383</v>
      </c>
      <c r="C1201" s="4" t="s">
        <v>4871</v>
      </c>
      <c r="D1201" s="4" t="s">
        <v>5947</v>
      </c>
      <c r="E1201" s="16">
        <v>1983</v>
      </c>
      <c r="F1201" s="10" t="s">
        <v>6172</v>
      </c>
      <c r="G1201" s="10" t="s">
        <v>6172</v>
      </c>
      <c r="H1201" s="6" t="s">
        <v>432</v>
      </c>
      <c r="I1201" s="7" t="s">
        <v>1493</v>
      </c>
      <c r="J1201" s="4">
        <v>0</v>
      </c>
      <c r="K1201" s="4">
        <v>1</v>
      </c>
      <c r="L1201" s="10" t="s">
        <v>6172</v>
      </c>
      <c r="M1201" s="7" t="s">
        <v>1538</v>
      </c>
      <c r="N1201" s="7" t="s">
        <v>1539</v>
      </c>
      <c r="O1201" s="7" t="s">
        <v>5999</v>
      </c>
      <c r="P1201" s="7" t="s">
        <v>6005</v>
      </c>
      <c r="Q1201" s="7" t="s">
        <v>10</v>
      </c>
      <c r="R1201" s="7" t="s">
        <v>460</v>
      </c>
      <c r="S1201" s="7" t="s">
        <v>460</v>
      </c>
      <c r="T1201" s="7" t="s">
        <v>6006</v>
      </c>
      <c r="U1201" s="7" t="s">
        <v>6007</v>
      </c>
      <c r="V1201" s="10" t="s">
        <v>6172</v>
      </c>
    </row>
    <row r="1202" spans="2:22" ht="51" x14ac:dyDescent="0.2">
      <c r="B1202" s="5">
        <v>4378</v>
      </c>
      <c r="C1202" s="4" t="s">
        <v>4870</v>
      </c>
      <c r="D1202" s="4" t="s">
        <v>5947</v>
      </c>
      <c r="E1202" s="15">
        <v>1983</v>
      </c>
      <c r="F1202" s="10" t="s">
        <v>6172</v>
      </c>
      <c r="G1202" s="4" t="s">
        <v>5380</v>
      </c>
      <c r="H1202" s="6" t="s">
        <v>432</v>
      </c>
      <c r="I1202" s="6" t="s">
        <v>1493</v>
      </c>
      <c r="J1202" s="4">
        <v>0</v>
      </c>
      <c r="K1202" s="4">
        <v>1</v>
      </c>
      <c r="L1202" s="10" t="s">
        <v>6172</v>
      </c>
      <c r="M1202" s="5" t="s">
        <v>3663</v>
      </c>
      <c r="N1202" s="6" t="s">
        <v>3664</v>
      </c>
      <c r="O1202" s="10" t="s">
        <v>6172</v>
      </c>
      <c r="P1202" s="5" t="s">
        <v>1543</v>
      </c>
      <c r="Q1202" s="10" t="s">
        <v>6172</v>
      </c>
      <c r="R1202" s="10" t="s">
        <v>6172</v>
      </c>
      <c r="S1202" s="10" t="s">
        <v>6172</v>
      </c>
      <c r="T1202" s="10" t="s">
        <v>6172</v>
      </c>
      <c r="U1202" s="10" t="s">
        <v>6172</v>
      </c>
      <c r="V1202" s="10" t="s">
        <v>6172</v>
      </c>
    </row>
    <row r="1203" spans="2:22" ht="51" x14ac:dyDescent="0.2">
      <c r="B1203" s="5">
        <v>4389</v>
      </c>
      <c r="C1203" s="4" t="s">
        <v>4870</v>
      </c>
      <c r="D1203" s="4" t="s">
        <v>5947</v>
      </c>
      <c r="E1203" s="15">
        <v>1983</v>
      </c>
      <c r="F1203" s="10" t="s">
        <v>6172</v>
      </c>
      <c r="G1203" s="4" t="s">
        <v>14</v>
      </c>
      <c r="H1203" s="6" t="s">
        <v>432</v>
      </c>
      <c r="I1203" s="6" t="s">
        <v>1493</v>
      </c>
      <c r="J1203" s="4">
        <v>0</v>
      </c>
      <c r="K1203" s="4">
        <v>1</v>
      </c>
      <c r="L1203" s="10" t="s">
        <v>6172</v>
      </c>
      <c r="M1203" s="5" t="s">
        <v>2724</v>
      </c>
      <c r="N1203" s="6" t="s">
        <v>3665</v>
      </c>
      <c r="O1203" s="10" t="s">
        <v>6172</v>
      </c>
      <c r="P1203" s="5" t="s">
        <v>1518</v>
      </c>
      <c r="Q1203" s="10" t="s">
        <v>6172</v>
      </c>
      <c r="R1203" s="10" t="s">
        <v>6172</v>
      </c>
      <c r="S1203" s="10" t="s">
        <v>6172</v>
      </c>
      <c r="T1203" s="10" t="s">
        <v>6172</v>
      </c>
      <c r="U1203" s="10" t="s">
        <v>6172</v>
      </c>
      <c r="V1203" s="10" t="s">
        <v>6172</v>
      </c>
    </row>
    <row r="1204" spans="2:22" ht="25.5" x14ac:dyDescent="0.2">
      <c r="B1204" s="5">
        <v>12521</v>
      </c>
      <c r="C1204" s="4" t="s">
        <v>4885</v>
      </c>
      <c r="D1204" s="4" t="s">
        <v>5947</v>
      </c>
      <c r="E1204" s="15">
        <v>1982</v>
      </c>
      <c r="F1204" s="10" t="s">
        <v>6172</v>
      </c>
      <c r="G1204" s="6" t="s">
        <v>4396</v>
      </c>
      <c r="H1204" s="6" t="s">
        <v>445</v>
      </c>
      <c r="I1204" s="6" t="s">
        <v>1493</v>
      </c>
      <c r="J1204" s="4">
        <v>0</v>
      </c>
      <c r="K1204" s="4">
        <v>1</v>
      </c>
      <c r="L1204" s="10" t="s">
        <v>6172</v>
      </c>
      <c r="M1204" s="10" t="s">
        <v>6172</v>
      </c>
      <c r="N1204" s="6" t="s">
        <v>3243</v>
      </c>
      <c r="O1204" s="10" t="s">
        <v>6172</v>
      </c>
      <c r="P1204" s="5" t="s">
        <v>460</v>
      </c>
      <c r="Q1204" s="10" t="s">
        <v>6172</v>
      </c>
      <c r="R1204" s="10" t="s">
        <v>6172</v>
      </c>
      <c r="S1204" s="10" t="s">
        <v>6172</v>
      </c>
      <c r="T1204" s="10" t="s">
        <v>6172</v>
      </c>
      <c r="U1204" s="10" t="s">
        <v>6172</v>
      </c>
      <c r="V1204" s="10" t="s">
        <v>6172</v>
      </c>
    </row>
    <row r="1205" spans="2:22" ht="38.25" x14ac:dyDescent="0.2">
      <c r="B1205" s="7">
        <v>4379</v>
      </c>
      <c r="C1205" s="4" t="s">
        <v>4875</v>
      </c>
      <c r="D1205" s="4" t="s">
        <v>5947</v>
      </c>
      <c r="E1205" s="16">
        <v>1983</v>
      </c>
      <c r="F1205" s="10" t="s">
        <v>6172</v>
      </c>
      <c r="G1205" s="10" t="s">
        <v>6172</v>
      </c>
      <c r="H1205" s="6" t="s">
        <v>432</v>
      </c>
      <c r="I1205" s="7" t="s">
        <v>1500</v>
      </c>
      <c r="J1205" s="4">
        <v>0</v>
      </c>
      <c r="K1205" s="4">
        <v>0</v>
      </c>
      <c r="L1205" s="10" t="s">
        <v>6172</v>
      </c>
      <c r="M1205" s="7" t="s">
        <v>1544</v>
      </c>
      <c r="N1205" s="7" t="s">
        <v>3977</v>
      </c>
      <c r="O1205" s="10" t="s">
        <v>6172</v>
      </c>
      <c r="P1205" s="7" t="s">
        <v>1860</v>
      </c>
      <c r="Q1205" s="10" t="s">
        <v>6172</v>
      </c>
      <c r="R1205" s="10" t="s">
        <v>6172</v>
      </c>
      <c r="S1205" s="10" t="s">
        <v>6172</v>
      </c>
      <c r="T1205" s="10" t="s">
        <v>6172</v>
      </c>
      <c r="U1205" s="10" t="s">
        <v>6172</v>
      </c>
      <c r="V1205" s="10" t="s">
        <v>6172</v>
      </c>
    </row>
    <row r="1206" spans="2:22" ht="25.5" x14ac:dyDescent="0.2">
      <c r="B1206" s="7">
        <v>4388</v>
      </c>
      <c r="C1206" s="4" t="s">
        <v>4875</v>
      </c>
      <c r="D1206" s="4" t="s">
        <v>5947</v>
      </c>
      <c r="E1206" s="16">
        <v>1983</v>
      </c>
      <c r="F1206" s="10" t="s">
        <v>6172</v>
      </c>
      <c r="G1206" s="4" t="s">
        <v>4251</v>
      </c>
      <c r="H1206" s="6" t="s">
        <v>432</v>
      </c>
      <c r="I1206" s="7" t="s">
        <v>1500</v>
      </c>
      <c r="J1206" s="4">
        <v>0</v>
      </c>
      <c r="K1206" s="4">
        <v>0</v>
      </c>
      <c r="L1206" s="10" t="s">
        <v>6172</v>
      </c>
      <c r="M1206" s="7" t="s">
        <v>2016</v>
      </c>
      <c r="N1206" s="7" t="s">
        <v>3978</v>
      </c>
      <c r="O1206" s="10" t="s">
        <v>6172</v>
      </c>
      <c r="P1206" s="7" t="s">
        <v>1823</v>
      </c>
      <c r="Q1206" s="10" t="s">
        <v>6172</v>
      </c>
      <c r="R1206" s="10" t="s">
        <v>6172</v>
      </c>
      <c r="S1206" s="10" t="s">
        <v>6172</v>
      </c>
      <c r="T1206" s="10" t="s">
        <v>6172</v>
      </c>
      <c r="U1206" s="10" t="s">
        <v>6172</v>
      </c>
      <c r="V1206" s="10" t="s">
        <v>6172</v>
      </c>
    </row>
    <row r="1207" spans="2:22" ht="38.25" x14ac:dyDescent="0.2">
      <c r="B1207" s="7">
        <v>12460</v>
      </c>
      <c r="C1207" s="4" t="s">
        <v>4871</v>
      </c>
      <c r="D1207" s="4" t="s">
        <v>5947</v>
      </c>
      <c r="E1207" s="16">
        <v>1972</v>
      </c>
      <c r="F1207" s="10" t="s">
        <v>6172</v>
      </c>
      <c r="G1207" s="7" t="s">
        <v>5769</v>
      </c>
      <c r="H1207" s="6" t="s">
        <v>442</v>
      </c>
      <c r="I1207" s="7" t="s">
        <v>1511</v>
      </c>
      <c r="J1207" s="4">
        <v>0</v>
      </c>
      <c r="K1207" s="4">
        <v>2</v>
      </c>
      <c r="L1207" s="10" t="s">
        <v>6172</v>
      </c>
      <c r="M1207" s="7" t="s">
        <v>1569</v>
      </c>
      <c r="N1207" s="7" t="s">
        <v>1591</v>
      </c>
      <c r="O1207" s="7" t="s">
        <v>6067</v>
      </c>
      <c r="P1207" s="7" t="s">
        <v>1492</v>
      </c>
      <c r="Q1207" s="7" t="s">
        <v>6083</v>
      </c>
      <c r="R1207" s="7" t="s">
        <v>6084</v>
      </c>
      <c r="S1207" s="7" t="s">
        <v>6085</v>
      </c>
      <c r="T1207" s="7" t="s">
        <v>6086</v>
      </c>
      <c r="U1207" s="7" t="s">
        <v>6087</v>
      </c>
      <c r="V1207" s="10" t="s">
        <v>6172</v>
      </c>
    </row>
    <row r="1208" spans="2:22" ht="38.25" x14ac:dyDescent="0.2">
      <c r="B1208" s="7">
        <v>4400</v>
      </c>
      <c r="C1208" s="4" t="s">
        <v>4875</v>
      </c>
      <c r="D1208" s="4" t="s">
        <v>5947</v>
      </c>
      <c r="E1208" s="16">
        <v>1983</v>
      </c>
      <c r="F1208" s="10" t="s">
        <v>6172</v>
      </c>
      <c r="G1208" s="10" t="s">
        <v>6172</v>
      </c>
      <c r="H1208" s="6" t="s">
        <v>432</v>
      </c>
      <c r="I1208" s="7" t="s">
        <v>1493</v>
      </c>
      <c r="J1208" s="4">
        <v>0</v>
      </c>
      <c r="K1208" s="4">
        <v>1</v>
      </c>
      <c r="L1208" s="10" t="s">
        <v>6172</v>
      </c>
      <c r="M1208" s="7" t="s">
        <v>3378</v>
      </c>
      <c r="N1208" s="7" t="s">
        <v>3979</v>
      </c>
      <c r="O1208" s="10" t="s">
        <v>6172</v>
      </c>
      <c r="P1208" s="7" t="s">
        <v>460</v>
      </c>
      <c r="Q1208" s="10" t="s">
        <v>6172</v>
      </c>
      <c r="R1208" s="10" t="s">
        <v>6172</v>
      </c>
      <c r="S1208" s="10" t="s">
        <v>6172</v>
      </c>
      <c r="T1208" s="10" t="s">
        <v>6172</v>
      </c>
      <c r="U1208" s="10" t="s">
        <v>6172</v>
      </c>
      <c r="V1208" s="10" t="s">
        <v>6172</v>
      </c>
    </row>
    <row r="1209" spans="2:22" ht="51" x14ac:dyDescent="0.2">
      <c r="B1209" s="6">
        <v>4385</v>
      </c>
      <c r="C1209" s="4" t="s">
        <v>4880</v>
      </c>
      <c r="D1209" s="4" t="s">
        <v>5947</v>
      </c>
      <c r="E1209" s="13">
        <v>1983</v>
      </c>
      <c r="F1209" s="10" t="s">
        <v>6172</v>
      </c>
      <c r="G1209" s="4" t="s">
        <v>5306</v>
      </c>
      <c r="H1209" s="6" t="s">
        <v>432</v>
      </c>
      <c r="I1209" s="6" t="s">
        <v>1500</v>
      </c>
      <c r="J1209" s="4">
        <v>0</v>
      </c>
      <c r="K1209" s="4">
        <v>0</v>
      </c>
      <c r="L1209" s="10" t="s">
        <v>6172</v>
      </c>
      <c r="M1209" s="6" t="s">
        <v>2663</v>
      </c>
      <c r="N1209" s="6" t="s">
        <v>2723</v>
      </c>
      <c r="O1209" s="10" t="s">
        <v>6172</v>
      </c>
      <c r="P1209" s="6" t="s">
        <v>2030</v>
      </c>
      <c r="Q1209" s="10" t="s">
        <v>6172</v>
      </c>
      <c r="R1209" s="10" t="s">
        <v>6172</v>
      </c>
      <c r="S1209" s="10" t="s">
        <v>6172</v>
      </c>
      <c r="T1209" s="10" t="s">
        <v>6172</v>
      </c>
      <c r="U1209" s="10" t="s">
        <v>6172</v>
      </c>
      <c r="V1209" s="10" t="s">
        <v>6172</v>
      </c>
    </row>
    <row r="1210" spans="2:22" ht="51" x14ac:dyDescent="0.2">
      <c r="B1210" s="6">
        <v>4376</v>
      </c>
      <c r="C1210" s="4" t="s">
        <v>4882</v>
      </c>
      <c r="D1210" s="4" t="s">
        <v>5947</v>
      </c>
      <c r="E1210" s="13">
        <v>1983</v>
      </c>
      <c r="F1210" s="10" t="s">
        <v>6172</v>
      </c>
      <c r="G1210" s="10" t="s">
        <v>6172</v>
      </c>
      <c r="H1210" s="6" t="s">
        <v>432</v>
      </c>
      <c r="I1210" s="6" t="s">
        <v>1493</v>
      </c>
      <c r="J1210" s="4">
        <v>0</v>
      </c>
      <c r="K1210" s="4">
        <v>1</v>
      </c>
      <c r="L1210" s="10" t="s">
        <v>6172</v>
      </c>
      <c r="M1210" s="6" t="s">
        <v>1571</v>
      </c>
      <c r="N1210" s="6" t="s">
        <v>2935</v>
      </c>
      <c r="O1210" s="10" t="s">
        <v>6172</v>
      </c>
      <c r="P1210" s="6" t="s">
        <v>1549</v>
      </c>
      <c r="Q1210" s="10" t="s">
        <v>6172</v>
      </c>
      <c r="R1210" s="10" t="s">
        <v>6172</v>
      </c>
      <c r="S1210" s="10" t="s">
        <v>6172</v>
      </c>
      <c r="T1210" s="10" t="s">
        <v>6172</v>
      </c>
      <c r="U1210" s="10" t="s">
        <v>6172</v>
      </c>
      <c r="V1210" s="10" t="s">
        <v>6172</v>
      </c>
    </row>
    <row r="1211" spans="2:22" ht="51" x14ac:dyDescent="0.2">
      <c r="B1211" s="7">
        <v>4412</v>
      </c>
      <c r="C1211" s="4" t="s">
        <v>4877</v>
      </c>
      <c r="D1211" s="4" t="s">
        <v>5947</v>
      </c>
      <c r="E1211" s="16">
        <v>1983</v>
      </c>
      <c r="F1211" s="10" t="s">
        <v>6172</v>
      </c>
      <c r="G1211" s="10" t="s">
        <v>6172</v>
      </c>
      <c r="H1211" s="10" t="s">
        <v>6172</v>
      </c>
      <c r="I1211" s="7" t="s">
        <v>1493</v>
      </c>
      <c r="J1211" s="4">
        <v>0</v>
      </c>
      <c r="K1211" s="4">
        <v>1</v>
      </c>
      <c r="L1211" s="10" t="s">
        <v>6172</v>
      </c>
      <c r="M1211" s="7" t="s">
        <v>3376</v>
      </c>
      <c r="N1211" s="7" t="s">
        <v>4267</v>
      </c>
      <c r="O1211" s="10" t="s">
        <v>6172</v>
      </c>
      <c r="P1211" s="7" t="s">
        <v>1535</v>
      </c>
      <c r="Q1211" s="10" t="s">
        <v>6172</v>
      </c>
      <c r="R1211" s="10" t="s">
        <v>6172</v>
      </c>
      <c r="S1211" s="10" t="s">
        <v>6172</v>
      </c>
      <c r="T1211" s="10" t="s">
        <v>6172</v>
      </c>
      <c r="U1211" s="10" t="s">
        <v>6172</v>
      </c>
      <c r="V1211" s="10" t="s">
        <v>6172</v>
      </c>
    </row>
    <row r="1212" spans="2:22" ht="51" x14ac:dyDescent="0.2">
      <c r="B1212" s="5">
        <v>4377</v>
      </c>
      <c r="C1212" s="4" t="s">
        <v>4885</v>
      </c>
      <c r="D1212" s="4" t="s">
        <v>5947</v>
      </c>
      <c r="E1212" s="15">
        <v>1983</v>
      </c>
      <c r="F1212" s="10" t="s">
        <v>6172</v>
      </c>
      <c r="G1212" s="4" t="s">
        <v>5195</v>
      </c>
      <c r="H1212" s="6" t="s">
        <v>432</v>
      </c>
      <c r="I1212" s="6" t="s">
        <v>1500</v>
      </c>
      <c r="J1212" s="4">
        <v>0</v>
      </c>
      <c r="K1212" s="4">
        <v>0</v>
      </c>
      <c r="L1212" s="10" t="s">
        <v>6172</v>
      </c>
      <c r="M1212" s="10" t="s">
        <v>6172</v>
      </c>
      <c r="N1212" s="6" t="s">
        <v>3146</v>
      </c>
      <c r="O1212" s="10" t="s">
        <v>6172</v>
      </c>
      <c r="P1212" s="5" t="s">
        <v>460</v>
      </c>
      <c r="Q1212" s="10" t="s">
        <v>6172</v>
      </c>
      <c r="R1212" s="10" t="s">
        <v>6172</v>
      </c>
      <c r="S1212" s="10" t="s">
        <v>6172</v>
      </c>
      <c r="T1212" s="10" t="s">
        <v>6172</v>
      </c>
      <c r="U1212" s="10" t="s">
        <v>6172</v>
      </c>
      <c r="V1212" s="10" t="s">
        <v>6172</v>
      </c>
    </row>
    <row r="1213" spans="2:22" ht="38.25" x14ac:dyDescent="0.2">
      <c r="B1213" s="5">
        <v>4382</v>
      </c>
      <c r="C1213" s="4" t="s">
        <v>4885</v>
      </c>
      <c r="D1213" s="4" t="s">
        <v>5947</v>
      </c>
      <c r="E1213" s="15">
        <v>1983</v>
      </c>
      <c r="F1213" s="10" t="s">
        <v>6172</v>
      </c>
      <c r="G1213" s="10" t="s">
        <v>6172</v>
      </c>
      <c r="H1213" s="6" t="s">
        <v>432</v>
      </c>
      <c r="I1213" s="6" t="s">
        <v>1489</v>
      </c>
      <c r="J1213" s="4">
        <v>1</v>
      </c>
      <c r="K1213" s="4">
        <v>0</v>
      </c>
      <c r="L1213" s="10" t="s">
        <v>6172</v>
      </c>
      <c r="M1213" s="10" t="s">
        <v>6172</v>
      </c>
      <c r="N1213" s="6" t="s">
        <v>3147</v>
      </c>
      <c r="O1213" s="10" t="s">
        <v>6172</v>
      </c>
      <c r="P1213" s="5" t="s">
        <v>460</v>
      </c>
      <c r="Q1213" s="10" t="s">
        <v>6172</v>
      </c>
      <c r="R1213" s="10" t="s">
        <v>6172</v>
      </c>
      <c r="S1213" s="10" t="s">
        <v>6172</v>
      </c>
      <c r="T1213" s="10" t="s">
        <v>6172</v>
      </c>
      <c r="U1213" s="10" t="s">
        <v>6172</v>
      </c>
      <c r="V1213" s="10" t="s">
        <v>6172</v>
      </c>
    </row>
    <row r="1214" spans="2:22" ht="38.25" x14ac:dyDescent="0.2">
      <c r="B1214" s="6">
        <v>12537</v>
      </c>
      <c r="C1214" s="4" t="s">
        <v>4882</v>
      </c>
      <c r="D1214" s="4" t="s">
        <v>5947</v>
      </c>
      <c r="E1214" s="13">
        <v>1983</v>
      </c>
      <c r="F1214" s="10" t="s">
        <v>6172</v>
      </c>
      <c r="G1214" s="6" t="s">
        <v>5928</v>
      </c>
      <c r="H1214" s="6" t="s">
        <v>438</v>
      </c>
      <c r="I1214" s="6" t="s">
        <v>1500</v>
      </c>
      <c r="J1214" s="4">
        <v>0</v>
      </c>
      <c r="K1214" s="4">
        <v>0</v>
      </c>
      <c r="L1214" s="10" t="s">
        <v>6172</v>
      </c>
      <c r="M1214" s="6" t="s">
        <v>2986</v>
      </c>
      <c r="N1214" s="6" t="s">
        <v>2987</v>
      </c>
      <c r="O1214" s="10" t="s">
        <v>6172</v>
      </c>
      <c r="P1214" s="6" t="s">
        <v>1492</v>
      </c>
      <c r="Q1214" s="10" t="s">
        <v>6172</v>
      </c>
      <c r="R1214" s="10" t="s">
        <v>6172</v>
      </c>
      <c r="S1214" s="10" t="s">
        <v>6172</v>
      </c>
      <c r="T1214" s="10" t="s">
        <v>6172</v>
      </c>
      <c r="U1214" s="10" t="s">
        <v>6172</v>
      </c>
      <c r="V1214" s="10" t="s">
        <v>6172</v>
      </c>
    </row>
    <row r="1215" spans="2:22" ht="38.25" x14ac:dyDescent="0.2">
      <c r="B1215" s="5">
        <v>4391</v>
      </c>
      <c r="C1215" s="4" t="s">
        <v>4885</v>
      </c>
      <c r="D1215" s="4" t="s">
        <v>5947</v>
      </c>
      <c r="E1215" s="15">
        <v>1983</v>
      </c>
      <c r="F1215" s="10" t="s">
        <v>6172</v>
      </c>
      <c r="G1215" s="10" t="s">
        <v>6172</v>
      </c>
      <c r="H1215" s="6" t="s">
        <v>432</v>
      </c>
      <c r="I1215" s="6" t="s">
        <v>1493</v>
      </c>
      <c r="J1215" s="4">
        <v>0</v>
      </c>
      <c r="K1215" s="4">
        <v>1</v>
      </c>
      <c r="L1215" s="10" t="s">
        <v>6172</v>
      </c>
      <c r="M1215" s="10" t="s">
        <v>6172</v>
      </c>
      <c r="N1215" s="6" t="s">
        <v>3148</v>
      </c>
      <c r="O1215" s="10" t="s">
        <v>6172</v>
      </c>
      <c r="P1215" s="5" t="s">
        <v>1488</v>
      </c>
      <c r="Q1215" s="10" t="s">
        <v>6172</v>
      </c>
      <c r="R1215" s="10" t="s">
        <v>6172</v>
      </c>
      <c r="S1215" s="10" t="s">
        <v>6172</v>
      </c>
      <c r="T1215" s="10" t="s">
        <v>6172</v>
      </c>
      <c r="U1215" s="10" t="s">
        <v>6172</v>
      </c>
      <c r="V1215" s="10" t="s">
        <v>6172</v>
      </c>
    </row>
    <row r="1216" spans="2:22" ht="51" x14ac:dyDescent="0.2">
      <c r="B1216" s="5">
        <v>4437</v>
      </c>
      <c r="C1216" s="4" t="s">
        <v>4870</v>
      </c>
      <c r="D1216" s="4" t="s">
        <v>5947</v>
      </c>
      <c r="E1216" s="15">
        <v>1984</v>
      </c>
      <c r="F1216" s="10" t="s">
        <v>6172</v>
      </c>
      <c r="G1216" s="10" t="s">
        <v>6172</v>
      </c>
      <c r="H1216" s="6" t="s">
        <v>432</v>
      </c>
      <c r="I1216" s="6" t="s">
        <v>1493</v>
      </c>
      <c r="J1216" s="4">
        <v>0</v>
      </c>
      <c r="K1216" s="4">
        <v>1</v>
      </c>
      <c r="L1216" s="10" t="s">
        <v>6172</v>
      </c>
      <c r="M1216" s="5" t="s">
        <v>3666</v>
      </c>
      <c r="N1216" s="6" t="s">
        <v>3667</v>
      </c>
      <c r="O1216" s="10" t="s">
        <v>6172</v>
      </c>
      <c r="P1216" s="5" t="s">
        <v>1543</v>
      </c>
      <c r="Q1216" s="10" t="s">
        <v>6172</v>
      </c>
      <c r="R1216" s="10" t="s">
        <v>6172</v>
      </c>
      <c r="S1216" s="10" t="s">
        <v>6172</v>
      </c>
      <c r="T1216" s="10" t="s">
        <v>6172</v>
      </c>
      <c r="U1216" s="10" t="s">
        <v>6172</v>
      </c>
      <c r="V1216" s="10" t="s">
        <v>6172</v>
      </c>
    </row>
    <row r="1217" spans="2:22" ht="51" x14ac:dyDescent="0.2">
      <c r="B1217" s="5">
        <v>4531</v>
      </c>
      <c r="C1217" s="4" t="s">
        <v>4870</v>
      </c>
      <c r="D1217" s="4" t="s">
        <v>5947</v>
      </c>
      <c r="E1217" s="15">
        <v>1984</v>
      </c>
      <c r="F1217" s="10" t="s">
        <v>6172</v>
      </c>
      <c r="G1217" s="4" t="s">
        <v>5259</v>
      </c>
      <c r="H1217" s="6" t="s">
        <v>432</v>
      </c>
      <c r="I1217" s="6" t="s">
        <v>1500</v>
      </c>
      <c r="J1217" s="4">
        <v>0</v>
      </c>
      <c r="K1217" s="4">
        <v>0</v>
      </c>
      <c r="L1217" s="10" t="s">
        <v>6172</v>
      </c>
      <c r="M1217" s="5" t="s">
        <v>1571</v>
      </c>
      <c r="N1217" s="6" t="s">
        <v>3673</v>
      </c>
      <c r="O1217" s="10" t="s">
        <v>6172</v>
      </c>
      <c r="P1217" s="5" t="s">
        <v>460</v>
      </c>
      <c r="Q1217" s="10" t="s">
        <v>6172</v>
      </c>
      <c r="R1217" s="10" t="s">
        <v>6172</v>
      </c>
      <c r="S1217" s="10" t="s">
        <v>6172</v>
      </c>
      <c r="T1217" s="10" t="s">
        <v>6172</v>
      </c>
      <c r="U1217" s="10" t="s">
        <v>6172</v>
      </c>
      <c r="V1217" s="10" t="s">
        <v>6172</v>
      </c>
    </row>
    <row r="1218" spans="2:22" ht="51" x14ac:dyDescent="0.2">
      <c r="B1218" s="5">
        <v>4532</v>
      </c>
      <c r="C1218" s="4" t="s">
        <v>4885</v>
      </c>
      <c r="D1218" s="4" t="s">
        <v>5947</v>
      </c>
      <c r="E1218" s="15">
        <v>1983</v>
      </c>
      <c r="F1218" s="10" t="s">
        <v>6172</v>
      </c>
      <c r="G1218" s="6" t="s">
        <v>5547</v>
      </c>
      <c r="H1218" s="6" t="s">
        <v>20</v>
      </c>
      <c r="I1218" s="6" t="s">
        <v>1500</v>
      </c>
      <c r="J1218" s="4">
        <v>0</v>
      </c>
      <c r="K1218" s="4">
        <v>0</v>
      </c>
      <c r="L1218" s="10" t="s">
        <v>6172</v>
      </c>
      <c r="M1218" s="10" t="s">
        <v>6172</v>
      </c>
      <c r="N1218" s="6" t="s">
        <v>3158</v>
      </c>
      <c r="O1218" s="10" t="s">
        <v>6172</v>
      </c>
      <c r="P1218" s="5" t="s">
        <v>1488</v>
      </c>
      <c r="Q1218" s="10" t="s">
        <v>6172</v>
      </c>
      <c r="R1218" s="10" t="s">
        <v>6172</v>
      </c>
      <c r="S1218" s="10" t="s">
        <v>6172</v>
      </c>
      <c r="T1218" s="10" t="s">
        <v>6172</v>
      </c>
      <c r="U1218" s="10" t="s">
        <v>6172</v>
      </c>
      <c r="V1218" s="10" t="s">
        <v>6172</v>
      </c>
    </row>
    <row r="1219" spans="2:22" ht="38.25" x14ac:dyDescent="0.2">
      <c r="B1219" s="6">
        <v>4409</v>
      </c>
      <c r="C1219" s="4" t="s">
        <v>4886</v>
      </c>
      <c r="D1219" s="4" t="s">
        <v>5947</v>
      </c>
      <c r="E1219" s="13">
        <v>1983</v>
      </c>
      <c r="F1219" s="10" t="s">
        <v>6172</v>
      </c>
      <c r="G1219" s="10" t="s">
        <v>6172</v>
      </c>
      <c r="H1219" s="6" t="s">
        <v>437</v>
      </c>
      <c r="I1219" s="6" t="s">
        <v>1500</v>
      </c>
      <c r="J1219" s="4">
        <v>0</v>
      </c>
      <c r="K1219" s="4">
        <v>0</v>
      </c>
      <c r="L1219" s="10" t="s">
        <v>6172</v>
      </c>
      <c r="M1219" s="6" t="s">
        <v>3373</v>
      </c>
      <c r="N1219" s="6" t="s">
        <v>3374</v>
      </c>
      <c r="O1219" s="10" t="s">
        <v>6172</v>
      </c>
      <c r="P1219" s="6" t="s">
        <v>460</v>
      </c>
      <c r="Q1219" s="10" t="s">
        <v>6172</v>
      </c>
      <c r="R1219" s="10" t="s">
        <v>6172</v>
      </c>
      <c r="S1219" s="10" t="s">
        <v>6172</v>
      </c>
      <c r="T1219" s="10" t="s">
        <v>6172</v>
      </c>
      <c r="U1219" s="10" t="s">
        <v>6172</v>
      </c>
      <c r="V1219" s="10" t="s">
        <v>6172</v>
      </c>
    </row>
    <row r="1220" spans="2:22" ht="38.25" x14ac:dyDescent="0.2">
      <c r="B1220" s="6">
        <v>4410</v>
      </c>
      <c r="C1220" s="4" t="s">
        <v>4886</v>
      </c>
      <c r="D1220" s="4" t="s">
        <v>5947</v>
      </c>
      <c r="E1220" s="13">
        <v>1983</v>
      </c>
      <c r="F1220" s="10" t="s">
        <v>6172</v>
      </c>
      <c r="G1220" s="10" t="s">
        <v>6172</v>
      </c>
      <c r="H1220" s="6" t="s">
        <v>437</v>
      </c>
      <c r="I1220" s="6" t="s">
        <v>1500</v>
      </c>
      <c r="J1220" s="4">
        <v>0</v>
      </c>
      <c r="K1220" s="4">
        <v>0</v>
      </c>
      <c r="L1220" s="10" t="s">
        <v>6172</v>
      </c>
      <c r="M1220" s="6" t="s">
        <v>3373</v>
      </c>
      <c r="N1220" s="6" t="s">
        <v>3375</v>
      </c>
      <c r="O1220" s="10" t="s">
        <v>6172</v>
      </c>
      <c r="P1220" s="6" t="s">
        <v>460</v>
      </c>
      <c r="Q1220" s="10" t="s">
        <v>6172</v>
      </c>
      <c r="R1220" s="10" t="s">
        <v>6172</v>
      </c>
      <c r="S1220" s="10" t="s">
        <v>6172</v>
      </c>
      <c r="T1220" s="10" t="s">
        <v>6172</v>
      </c>
      <c r="U1220" s="10" t="s">
        <v>6172</v>
      </c>
      <c r="V1220" s="10" t="s">
        <v>6172</v>
      </c>
    </row>
    <row r="1221" spans="2:22" ht="51" x14ac:dyDescent="0.2">
      <c r="B1221" s="7">
        <v>4424</v>
      </c>
      <c r="C1221" s="4" t="s">
        <v>4877</v>
      </c>
      <c r="D1221" s="4" t="s">
        <v>5947</v>
      </c>
      <c r="E1221" s="16">
        <v>1984</v>
      </c>
      <c r="F1221" s="10" t="s">
        <v>6172</v>
      </c>
      <c r="G1221" s="7" t="s">
        <v>5843</v>
      </c>
      <c r="H1221" s="7" t="s">
        <v>432</v>
      </c>
      <c r="I1221" s="7" t="s">
        <v>1500</v>
      </c>
      <c r="J1221" s="4">
        <v>0</v>
      </c>
      <c r="K1221" s="4">
        <v>0</v>
      </c>
      <c r="L1221" s="10" t="s">
        <v>6172</v>
      </c>
      <c r="M1221" s="7" t="s">
        <v>4268</v>
      </c>
      <c r="N1221" s="7" t="s">
        <v>4269</v>
      </c>
      <c r="O1221" s="10" t="s">
        <v>6172</v>
      </c>
      <c r="P1221" s="7" t="s">
        <v>1708</v>
      </c>
      <c r="Q1221" s="10" t="s">
        <v>6172</v>
      </c>
      <c r="R1221" s="10" t="s">
        <v>6172</v>
      </c>
      <c r="S1221" s="10" t="s">
        <v>6172</v>
      </c>
      <c r="T1221" s="10" t="s">
        <v>6172</v>
      </c>
      <c r="U1221" s="10" t="s">
        <v>6172</v>
      </c>
      <c r="V1221" s="10" t="s">
        <v>6172</v>
      </c>
    </row>
    <row r="1222" spans="2:22" ht="51" x14ac:dyDescent="0.2">
      <c r="B1222" s="7">
        <v>4429</v>
      </c>
      <c r="C1222" s="4" t="s">
        <v>4877</v>
      </c>
      <c r="D1222" s="4" t="s">
        <v>5947</v>
      </c>
      <c r="E1222" s="16">
        <v>1984</v>
      </c>
      <c r="F1222" s="10" t="s">
        <v>6172</v>
      </c>
      <c r="G1222" s="7" t="s">
        <v>4256</v>
      </c>
      <c r="H1222" s="7" t="s">
        <v>432</v>
      </c>
      <c r="I1222" s="7" t="s">
        <v>1500</v>
      </c>
      <c r="J1222" s="4">
        <v>0</v>
      </c>
      <c r="K1222" s="4">
        <v>0</v>
      </c>
      <c r="L1222" s="10" t="s">
        <v>6172</v>
      </c>
      <c r="M1222" s="7" t="s">
        <v>2082</v>
      </c>
      <c r="N1222" s="7" t="s">
        <v>4270</v>
      </c>
      <c r="O1222" s="10" t="s">
        <v>6172</v>
      </c>
      <c r="P1222" s="7" t="s">
        <v>2084</v>
      </c>
      <c r="Q1222" s="10" t="s">
        <v>6172</v>
      </c>
      <c r="R1222" s="10" t="s">
        <v>6172</v>
      </c>
      <c r="S1222" s="10" t="s">
        <v>6172</v>
      </c>
      <c r="T1222" s="10" t="s">
        <v>6172</v>
      </c>
      <c r="U1222" s="10" t="s">
        <v>6172</v>
      </c>
      <c r="V1222" s="10" t="s">
        <v>6172</v>
      </c>
    </row>
    <row r="1223" spans="2:22" ht="51" x14ac:dyDescent="0.2">
      <c r="B1223" s="5">
        <v>4561</v>
      </c>
      <c r="C1223" s="4" t="s">
        <v>4870</v>
      </c>
      <c r="D1223" s="4" t="s">
        <v>5947</v>
      </c>
      <c r="E1223" s="15">
        <v>1984</v>
      </c>
      <c r="F1223" s="10" t="s">
        <v>6172</v>
      </c>
      <c r="G1223" s="6" t="s">
        <v>5547</v>
      </c>
      <c r="H1223" s="6" t="s">
        <v>20</v>
      </c>
      <c r="I1223" s="6" t="s">
        <v>1500</v>
      </c>
      <c r="J1223" s="4">
        <v>0</v>
      </c>
      <c r="K1223" s="4">
        <v>0</v>
      </c>
      <c r="L1223" s="10" t="s">
        <v>6172</v>
      </c>
      <c r="M1223" s="5" t="s">
        <v>1490</v>
      </c>
      <c r="N1223" s="6" t="s">
        <v>3680</v>
      </c>
      <c r="O1223" s="10" t="s">
        <v>6172</v>
      </c>
      <c r="P1223" s="5" t="s">
        <v>2654</v>
      </c>
      <c r="Q1223" s="10" t="s">
        <v>6172</v>
      </c>
      <c r="R1223" s="10" t="s">
        <v>6172</v>
      </c>
      <c r="S1223" s="10" t="s">
        <v>6172</v>
      </c>
      <c r="T1223" s="10" t="s">
        <v>6172</v>
      </c>
      <c r="U1223" s="10" t="s">
        <v>6172</v>
      </c>
      <c r="V1223" s="10" t="s">
        <v>6172</v>
      </c>
    </row>
    <row r="1224" spans="2:22" ht="38.25" x14ac:dyDescent="0.2">
      <c r="B1224" s="7">
        <v>4533</v>
      </c>
      <c r="C1224" s="4" t="s">
        <v>4875</v>
      </c>
      <c r="D1224" s="4" t="s">
        <v>5947</v>
      </c>
      <c r="E1224" s="16">
        <v>1984</v>
      </c>
      <c r="F1224" s="10" t="s">
        <v>6172</v>
      </c>
      <c r="G1224" s="6" t="s">
        <v>5548</v>
      </c>
      <c r="H1224" s="6" t="s">
        <v>20</v>
      </c>
      <c r="I1224" s="7" t="s">
        <v>1500</v>
      </c>
      <c r="J1224" s="4">
        <v>0</v>
      </c>
      <c r="K1224" s="4">
        <v>0</v>
      </c>
      <c r="L1224" s="10" t="s">
        <v>6172</v>
      </c>
      <c r="M1224" s="7" t="s">
        <v>1544</v>
      </c>
      <c r="N1224" s="7" t="s">
        <v>3983</v>
      </c>
      <c r="O1224" s="10" t="s">
        <v>6172</v>
      </c>
      <c r="P1224" s="7" t="s">
        <v>460</v>
      </c>
      <c r="Q1224" s="10" t="s">
        <v>6172</v>
      </c>
      <c r="R1224" s="10" t="s">
        <v>6172</v>
      </c>
      <c r="S1224" s="10" t="s">
        <v>6172</v>
      </c>
      <c r="T1224" s="10" t="s">
        <v>6172</v>
      </c>
      <c r="U1224" s="10" t="s">
        <v>6172</v>
      </c>
      <c r="V1224" s="10" t="s">
        <v>6172</v>
      </c>
    </row>
    <row r="1225" spans="2:22" ht="38.25" x14ac:dyDescent="0.2">
      <c r="B1225" s="6">
        <v>4425</v>
      </c>
      <c r="C1225" s="4" t="s">
        <v>4878</v>
      </c>
      <c r="D1225" s="4" t="s">
        <v>5947</v>
      </c>
      <c r="E1225" s="13">
        <v>1984</v>
      </c>
      <c r="F1225" s="10" t="s">
        <v>6172</v>
      </c>
      <c r="G1225" s="4" t="s">
        <v>5380</v>
      </c>
      <c r="H1225" s="6" t="s">
        <v>432</v>
      </c>
      <c r="I1225" s="6" t="s">
        <v>1511</v>
      </c>
      <c r="J1225" s="4">
        <v>0</v>
      </c>
      <c r="K1225" s="4">
        <v>2</v>
      </c>
      <c r="L1225" s="10" t="s">
        <v>6172</v>
      </c>
      <c r="M1225" s="6" t="s">
        <v>2078</v>
      </c>
      <c r="N1225" s="6" t="s">
        <v>2079</v>
      </c>
      <c r="O1225" s="10" t="s">
        <v>6172</v>
      </c>
      <c r="P1225" s="6" t="s">
        <v>1492</v>
      </c>
      <c r="Q1225" s="10" t="s">
        <v>6172</v>
      </c>
      <c r="R1225" s="10" t="s">
        <v>6172</v>
      </c>
      <c r="S1225" s="10" t="s">
        <v>6172</v>
      </c>
      <c r="T1225" s="10" t="s">
        <v>6172</v>
      </c>
      <c r="U1225" s="10" t="s">
        <v>6172</v>
      </c>
      <c r="V1225" s="10" t="s">
        <v>6172</v>
      </c>
    </row>
    <row r="1226" spans="2:22" ht="38.25" x14ac:dyDescent="0.2">
      <c r="B1226" s="7">
        <v>4418</v>
      </c>
      <c r="C1226" s="4" t="s">
        <v>4879</v>
      </c>
      <c r="D1226" s="4" t="s">
        <v>5947</v>
      </c>
      <c r="E1226" s="16">
        <v>1984</v>
      </c>
      <c r="F1226" s="10" t="s">
        <v>6172</v>
      </c>
      <c r="G1226" s="4" t="s">
        <v>5307</v>
      </c>
      <c r="H1226" s="6" t="s">
        <v>432</v>
      </c>
      <c r="I1226" s="7" t="s">
        <v>1493</v>
      </c>
      <c r="J1226" s="4">
        <v>0</v>
      </c>
      <c r="K1226" s="4">
        <v>1</v>
      </c>
      <c r="L1226" s="10" t="s">
        <v>6172</v>
      </c>
      <c r="M1226" s="7" t="s">
        <v>3569</v>
      </c>
      <c r="N1226" s="7" t="s">
        <v>4514</v>
      </c>
      <c r="O1226" s="10" t="s">
        <v>6172</v>
      </c>
      <c r="P1226" s="7" t="s">
        <v>4515</v>
      </c>
      <c r="Q1226" s="10" t="s">
        <v>6172</v>
      </c>
      <c r="R1226" s="10" t="s">
        <v>6172</v>
      </c>
      <c r="S1226" s="10" t="s">
        <v>6172</v>
      </c>
      <c r="T1226" s="10" t="s">
        <v>6172</v>
      </c>
      <c r="U1226" s="10" t="s">
        <v>6172</v>
      </c>
      <c r="V1226" s="10" t="s">
        <v>6172</v>
      </c>
    </row>
    <row r="1227" spans="2:22" ht="51" x14ac:dyDescent="0.2">
      <c r="B1227" s="6">
        <v>4419</v>
      </c>
      <c r="C1227" s="4" t="s">
        <v>4882</v>
      </c>
      <c r="D1227" s="4" t="s">
        <v>5947</v>
      </c>
      <c r="E1227" s="13">
        <v>1984</v>
      </c>
      <c r="F1227" s="10" t="s">
        <v>6172</v>
      </c>
      <c r="G1227" s="10" t="s">
        <v>6172</v>
      </c>
      <c r="H1227" s="6" t="s">
        <v>432</v>
      </c>
      <c r="I1227" s="6" t="s">
        <v>1493</v>
      </c>
      <c r="J1227" s="4">
        <v>0</v>
      </c>
      <c r="K1227" s="4">
        <v>1</v>
      </c>
      <c r="L1227" s="10" t="s">
        <v>6172</v>
      </c>
      <c r="M1227" s="6" t="s">
        <v>2095</v>
      </c>
      <c r="N1227" s="6" t="s">
        <v>2936</v>
      </c>
      <c r="O1227" s="10" t="s">
        <v>6172</v>
      </c>
      <c r="P1227" s="6" t="s">
        <v>1492</v>
      </c>
      <c r="Q1227" s="10" t="s">
        <v>6172</v>
      </c>
      <c r="R1227" s="10" t="s">
        <v>6172</v>
      </c>
      <c r="S1227" s="10" t="s">
        <v>6172</v>
      </c>
      <c r="T1227" s="10" t="s">
        <v>6172</v>
      </c>
      <c r="U1227" s="10" t="s">
        <v>6172</v>
      </c>
      <c r="V1227" s="10" t="s">
        <v>6172</v>
      </c>
    </row>
    <row r="1228" spans="2:22" ht="51" x14ac:dyDescent="0.2">
      <c r="B1228" s="6">
        <v>4422</v>
      </c>
      <c r="C1228" s="4" t="s">
        <v>4882</v>
      </c>
      <c r="D1228" s="4" t="s">
        <v>5947</v>
      </c>
      <c r="E1228" s="13">
        <v>1984</v>
      </c>
      <c r="F1228" s="10" t="s">
        <v>6172</v>
      </c>
      <c r="G1228" s="4" t="s">
        <v>5171</v>
      </c>
      <c r="H1228" s="6" t="s">
        <v>432</v>
      </c>
      <c r="I1228" s="6" t="s">
        <v>1500</v>
      </c>
      <c r="J1228" s="4">
        <v>0</v>
      </c>
      <c r="K1228" s="4">
        <v>0</v>
      </c>
      <c r="L1228" s="10" t="s">
        <v>6172</v>
      </c>
      <c r="M1228" s="6" t="s">
        <v>2937</v>
      </c>
      <c r="N1228" s="6" t="s">
        <v>2938</v>
      </c>
      <c r="O1228" s="10" t="s">
        <v>6172</v>
      </c>
      <c r="P1228" s="6" t="s">
        <v>1518</v>
      </c>
      <c r="Q1228" s="10" t="s">
        <v>6172</v>
      </c>
      <c r="R1228" s="10" t="s">
        <v>6172</v>
      </c>
      <c r="S1228" s="10" t="s">
        <v>6172</v>
      </c>
      <c r="T1228" s="10" t="s">
        <v>6172</v>
      </c>
      <c r="U1228" s="10" t="s">
        <v>6172</v>
      </c>
      <c r="V1228" s="10" t="s">
        <v>6172</v>
      </c>
    </row>
    <row r="1229" spans="2:22" ht="51" x14ac:dyDescent="0.2">
      <c r="B1229" s="5">
        <v>4421</v>
      </c>
      <c r="C1229" s="4" t="s">
        <v>4885</v>
      </c>
      <c r="D1229" s="4" t="s">
        <v>5947</v>
      </c>
      <c r="E1229" s="15">
        <v>1984</v>
      </c>
      <c r="F1229" s="10" t="s">
        <v>6172</v>
      </c>
      <c r="G1229" s="10" t="s">
        <v>6172</v>
      </c>
      <c r="H1229" s="6" t="s">
        <v>432</v>
      </c>
      <c r="I1229" s="6" t="s">
        <v>1493</v>
      </c>
      <c r="J1229" s="4">
        <v>0</v>
      </c>
      <c r="K1229" s="4">
        <v>1</v>
      </c>
      <c r="L1229" s="10" t="s">
        <v>6172</v>
      </c>
      <c r="M1229" s="10" t="s">
        <v>6172</v>
      </c>
      <c r="N1229" s="6" t="s">
        <v>3149</v>
      </c>
      <c r="O1229" s="10" t="s">
        <v>6172</v>
      </c>
      <c r="P1229" s="5" t="s">
        <v>1518</v>
      </c>
      <c r="Q1229" s="10" t="s">
        <v>6172</v>
      </c>
      <c r="R1229" s="10" t="s">
        <v>6172</v>
      </c>
      <c r="S1229" s="10" t="s">
        <v>6172</v>
      </c>
      <c r="T1229" s="10" t="s">
        <v>6172</v>
      </c>
      <c r="U1229" s="10" t="s">
        <v>6172</v>
      </c>
      <c r="V1229" s="10" t="s">
        <v>6172</v>
      </c>
    </row>
    <row r="1230" spans="2:22" ht="51" x14ac:dyDescent="0.2">
      <c r="B1230" s="5">
        <v>4423</v>
      </c>
      <c r="C1230" s="4" t="s">
        <v>4885</v>
      </c>
      <c r="D1230" s="4" t="s">
        <v>5947</v>
      </c>
      <c r="E1230" s="15">
        <v>1984</v>
      </c>
      <c r="F1230" s="10" t="s">
        <v>6172</v>
      </c>
      <c r="G1230" s="10" t="s">
        <v>6172</v>
      </c>
      <c r="H1230" s="6" t="s">
        <v>432</v>
      </c>
      <c r="I1230" s="6" t="s">
        <v>1579</v>
      </c>
      <c r="J1230" s="4">
        <v>0</v>
      </c>
      <c r="K1230" s="4">
        <v>3</v>
      </c>
      <c r="L1230" s="10" t="s">
        <v>6172</v>
      </c>
      <c r="M1230" s="10" t="s">
        <v>6172</v>
      </c>
      <c r="N1230" s="6" t="s">
        <v>3150</v>
      </c>
      <c r="O1230" s="10" t="s">
        <v>6172</v>
      </c>
      <c r="P1230" s="5" t="s">
        <v>1518</v>
      </c>
      <c r="Q1230" s="10" t="s">
        <v>6172</v>
      </c>
      <c r="R1230" s="10" t="s">
        <v>6172</v>
      </c>
      <c r="S1230" s="10" t="s">
        <v>6172</v>
      </c>
      <c r="T1230" s="10" t="s">
        <v>6172</v>
      </c>
      <c r="U1230" s="10" t="s">
        <v>6172</v>
      </c>
      <c r="V1230" s="10" t="s">
        <v>6172</v>
      </c>
    </row>
    <row r="1231" spans="2:22" ht="51" x14ac:dyDescent="0.2">
      <c r="B1231" s="6">
        <v>4534</v>
      </c>
      <c r="C1231" s="4" t="s">
        <v>4882</v>
      </c>
      <c r="D1231" s="4" t="s">
        <v>5947</v>
      </c>
      <c r="E1231" s="13">
        <v>1984</v>
      </c>
      <c r="F1231" s="10" t="s">
        <v>6172</v>
      </c>
      <c r="G1231" s="10" t="s">
        <v>6172</v>
      </c>
      <c r="H1231" s="6" t="s">
        <v>20</v>
      </c>
      <c r="I1231" s="6" t="s">
        <v>1500</v>
      </c>
      <c r="J1231" s="4">
        <v>0</v>
      </c>
      <c r="K1231" s="4">
        <v>0</v>
      </c>
      <c r="L1231" s="10" t="s">
        <v>6172</v>
      </c>
      <c r="M1231" s="6" t="s">
        <v>1571</v>
      </c>
      <c r="N1231" s="6" t="s">
        <v>2939</v>
      </c>
      <c r="O1231" s="10" t="s">
        <v>6172</v>
      </c>
      <c r="P1231" s="6" t="s">
        <v>1492</v>
      </c>
      <c r="Q1231" s="10" t="s">
        <v>6172</v>
      </c>
      <c r="R1231" s="10" t="s">
        <v>6172</v>
      </c>
      <c r="S1231" s="10" t="s">
        <v>6172</v>
      </c>
      <c r="T1231" s="10" t="s">
        <v>6172</v>
      </c>
      <c r="U1231" s="10" t="s">
        <v>6172</v>
      </c>
      <c r="V1231" s="10" t="s">
        <v>6172</v>
      </c>
    </row>
    <row r="1232" spans="2:22" ht="25.5" x14ac:dyDescent="0.2">
      <c r="B1232" s="7">
        <v>12542</v>
      </c>
      <c r="C1232" s="4" t="s">
        <v>4884</v>
      </c>
      <c r="D1232" s="4" t="s">
        <v>5947</v>
      </c>
      <c r="E1232" s="16">
        <v>1984</v>
      </c>
      <c r="F1232" s="10" t="s">
        <v>6172</v>
      </c>
      <c r="G1232" s="7" t="s">
        <v>4393</v>
      </c>
      <c r="H1232" s="6" t="s">
        <v>440</v>
      </c>
      <c r="I1232" s="7" t="s">
        <v>1500</v>
      </c>
      <c r="J1232" s="4">
        <v>0</v>
      </c>
      <c r="K1232" s="4">
        <v>0</v>
      </c>
      <c r="L1232" s="10" t="s">
        <v>6172</v>
      </c>
      <c r="M1232" s="7" t="s">
        <v>1604</v>
      </c>
      <c r="N1232" s="7" t="s">
        <v>4728</v>
      </c>
      <c r="O1232" s="10" t="s">
        <v>6172</v>
      </c>
      <c r="P1232" s="7" t="s">
        <v>1708</v>
      </c>
      <c r="Q1232" s="10" t="s">
        <v>6172</v>
      </c>
      <c r="R1232" s="10" t="s">
        <v>6172</v>
      </c>
      <c r="S1232" s="10" t="s">
        <v>6172</v>
      </c>
      <c r="T1232" s="10" t="s">
        <v>6172</v>
      </c>
      <c r="U1232" s="10" t="s">
        <v>6172</v>
      </c>
      <c r="V1232" s="10" t="s">
        <v>6172</v>
      </c>
    </row>
    <row r="1233" spans="2:22" ht="51" x14ac:dyDescent="0.2">
      <c r="B1233" s="6">
        <v>4415</v>
      </c>
      <c r="C1233" s="4" t="s">
        <v>4886</v>
      </c>
      <c r="D1233" s="4" t="s">
        <v>5947</v>
      </c>
      <c r="E1233" s="13">
        <v>1984</v>
      </c>
      <c r="F1233" s="10" t="s">
        <v>6172</v>
      </c>
      <c r="G1233" s="10" t="s">
        <v>6172</v>
      </c>
      <c r="H1233" s="6" t="s">
        <v>432</v>
      </c>
      <c r="I1233" s="6" t="s">
        <v>1511</v>
      </c>
      <c r="J1233" s="4">
        <v>0</v>
      </c>
      <c r="K1233" s="4">
        <v>2</v>
      </c>
      <c r="L1233" s="10" t="s">
        <v>6172</v>
      </c>
      <c r="M1233" s="6" t="s">
        <v>3376</v>
      </c>
      <c r="N1233" s="6" t="s">
        <v>3377</v>
      </c>
      <c r="O1233" s="10" t="s">
        <v>6172</v>
      </c>
      <c r="P1233" s="6" t="s">
        <v>2084</v>
      </c>
      <c r="Q1233" s="10" t="s">
        <v>6172</v>
      </c>
      <c r="R1233" s="10" t="s">
        <v>6172</v>
      </c>
      <c r="S1233" s="10" t="s">
        <v>6172</v>
      </c>
      <c r="T1233" s="10" t="s">
        <v>6172</v>
      </c>
      <c r="U1233" s="10" t="s">
        <v>6172</v>
      </c>
      <c r="V1233" s="10" t="s">
        <v>6172</v>
      </c>
    </row>
    <row r="1234" spans="2:22" ht="51" x14ac:dyDescent="0.2">
      <c r="B1234" s="6">
        <v>4417</v>
      </c>
      <c r="C1234" s="4" t="s">
        <v>4886</v>
      </c>
      <c r="D1234" s="4" t="s">
        <v>5947</v>
      </c>
      <c r="E1234" s="13">
        <v>1984</v>
      </c>
      <c r="F1234" s="10" t="s">
        <v>6172</v>
      </c>
      <c r="G1234" s="10" t="s">
        <v>6172</v>
      </c>
      <c r="H1234" s="6" t="s">
        <v>432</v>
      </c>
      <c r="I1234" s="6" t="s">
        <v>1493</v>
      </c>
      <c r="J1234" s="4">
        <v>0</v>
      </c>
      <c r="K1234" s="4">
        <v>1</v>
      </c>
      <c r="L1234" s="10" t="s">
        <v>6172</v>
      </c>
      <c r="M1234" s="6" t="s">
        <v>3378</v>
      </c>
      <c r="N1234" s="6" t="s">
        <v>3379</v>
      </c>
      <c r="O1234" s="10" t="s">
        <v>6172</v>
      </c>
      <c r="P1234" s="6" t="s">
        <v>1566</v>
      </c>
      <c r="Q1234" s="10" t="s">
        <v>6172</v>
      </c>
      <c r="R1234" s="10" t="s">
        <v>6172</v>
      </c>
      <c r="S1234" s="10" t="s">
        <v>6172</v>
      </c>
      <c r="T1234" s="10" t="s">
        <v>6172</v>
      </c>
      <c r="U1234" s="10" t="s">
        <v>6172</v>
      </c>
      <c r="V1234" s="10" t="s">
        <v>6172</v>
      </c>
    </row>
    <row r="1235" spans="2:22" ht="51" x14ac:dyDescent="0.2">
      <c r="B1235" s="5">
        <v>4489</v>
      </c>
      <c r="C1235" s="4" t="s">
        <v>4885</v>
      </c>
      <c r="D1235" s="4" t="s">
        <v>5947</v>
      </c>
      <c r="E1235" s="15">
        <v>1984</v>
      </c>
      <c r="F1235" s="10" t="s">
        <v>6172</v>
      </c>
      <c r="G1235" s="6" t="s">
        <v>5547</v>
      </c>
      <c r="H1235" s="6" t="s">
        <v>20</v>
      </c>
      <c r="I1235" s="6" t="s">
        <v>1511</v>
      </c>
      <c r="J1235" s="4">
        <v>0</v>
      </c>
      <c r="K1235" s="4">
        <v>2</v>
      </c>
      <c r="L1235" s="10" t="s">
        <v>6172</v>
      </c>
      <c r="M1235" s="10" t="s">
        <v>6172</v>
      </c>
      <c r="N1235" s="6" t="s">
        <v>3153</v>
      </c>
      <c r="O1235" s="10" t="s">
        <v>6172</v>
      </c>
      <c r="P1235" s="5" t="s">
        <v>460</v>
      </c>
      <c r="Q1235" s="10" t="s">
        <v>6172</v>
      </c>
      <c r="R1235" s="10" t="s">
        <v>6172</v>
      </c>
      <c r="S1235" s="10" t="s">
        <v>6172</v>
      </c>
      <c r="T1235" s="10" t="s">
        <v>6172</v>
      </c>
      <c r="U1235" s="10" t="s">
        <v>6172</v>
      </c>
      <c r="V1235" s="10" t="s">
        <v>6172</v>
      </c>
    </row>
    <row r="1236" spans="2:22" ht="38.25" x14ac:dyDescent="0.2">
      <c r="B1236" s="5">
        <v>12538</v>
      </c>
      <c r="C1236" s="4" t="s">
        <v>4885</v>
      </c>
      <c r="D1236" s="4" t="s">
        <v>5947</v>
      </c>
      <c r="E1236" s="15">
        <v>1984</v>
      </c>
      <c r="F1236" s="10" t="s">
        <v>6172</v>
      </c>
      <c r="G1236" s="7" t="s">
        <v>4393</v>
      </c>
      <c r="H1236" s="6" t="s">
        <v>440</v>
      </c>
      <c r="I1236" s="6" t="s">
        <v>1500</v>
      </c>
      <c r="J1236" s="4">
        <v>0</v>
      </c>
      <c r="K1236" s="4">
        <v>0</v>
      </c>
      <c r="L1236" s="10" t="s">
        <v>6172</v>
      </c>
      <c r="M1236" s="10" t="s">
        <v>6172</v>
      </c>
      <c r="N1236" s="6" t="s">
        <v>3244</v>
      </c>
      <c r="O1236" s="10" t="s">
        <v>6172</v>
      </c>
      <c r="P1236" s="5" t="s">
        <v>1518</v>
      </c>
      <c r="Q1236" s="10" t="s">
        <v>6172</v>
      </c>
      <c r="R1236" s="10" t="s">
        <v>6172</v>
      </c>
      <c r="S1236" s="10" t="s">
        <v>6172</v>
      </c>
      <c r="T1236" s="10" t="s">
        <v>6172</v>
      </c>
      <c r="U1236" s="10" t="s">
        <v>6172</v>
      </c>
      <c r="V1236" s="10" t="s">
        <v>6172</v>
      </c>
    </row>
    <row r="1237" spans="2:22" ht="51" x14ac:dyDescent="0.2">
      <c r="B1237" s="5">
        <v>4450</v>
      </c>
      <c r="C1237" s="4" t="s">
        <v>4870</v>
      </c>
      <c r="D1237" s="4" t="s">
        <v>5947</v>
      </c>
      <c r="E1237" s="15">
        <v>1985</v>
      </c>
      <c r="F1237" s="10" t="s">
        <v>6172</v>
      </c>
      <c r="G1237" s="10" t="s">
        <v>6172</v>
      </c>
      <c r="H1237" s="6" t="s">
        <v>432</v>
      </c>
      <c r="I1237" s="6" t="s">
        <v>1493</v>
      </c>
      <c r="J1237" s="4">
        <v>0</v>
      </c>
      <c r="K1237" s="4">
        <v>1</v>
      </c>
      <c r="L1237" s="10" t="s">
        <v>6172</v>
      </c>
      <c r="M1237" s="5" t="s">
        <v>2095</v>
      </c>
      <c r="N1237" s="6" t="s">
        <v>3668</v>
      </c>
      <c r="O1237" s="10" t="s">
        <v>6172</v>
      </c>
      <c r="P1237" s="5" t="s">
        <v>460</v>
      </c>
      <c r="Q1237" s="10" t="s">
        <v>6172</v>
      </c>
      <c r="R1237" s="10" t="s">
        <v>6172</v>
      </c>
      <c r="S1237" s="10" t="s">
        <v>6172</v>
      </c>
      <c r="T1237" s="10" t="s">
        <v>6172</v>
      </c>
      <c r="U1237" s="10" t="s">
        <v>6172</v>
      </c>
      <c r="V1237" s="10" t="s">
        <v>6172</v>
      </c>
    </row>
    <row r="1238" spans="2:22" ht="51" x14ac:dyDescent="0.2">
      <c r="B1238" s="5">
        <v>4451</v>
      </c>
      <c r="C1238" s="4" t="s">
        <v>4870</v>
      </c>
      <c r="D1238" s="4" t="s">
        <v>5947</v>
      </c>
      <c r="E1238" s="15">
        <v>1985</v>
      </c>
      <c r="F1238" s="10" t="s">
        <v>6172</v>
      </c>
      <c r="G1238" s="10" t="s">
        <v>6172</v>
      </c>
      <c r="H1238" s="6" t="s">
        <v>432</v>
      </c>
      <c r="I1238" s="6" t="s">
        <v>1493</v>
      </c>
      <c r="J1238" s="4">
        <v>0</v>
      </c>
      <c r="K1238" s="4">
        <v>1</v>
      </c>
      <c r="L1238" s="10" t="s">
        <v>6172</v>
      </c>
      <c r="M1238" s="5" t="s">
        <v>3669</v>
      </c>
      <c r="N1238" s="6" t="s">
        <v>3670</v>
      </c>
      <c r="O1238" s="10" t="s">
        <v>6172</v>
      </c>
      <c r="P1238" s="5" t="s">
        <v>1525</v>
      </c>
      <c r="Q1238" s="10" t="s">
        <v>6172</v>
      </c>
      <c r="R1238" s="10" t="s">
        <v>6172</v>
      </c>
      <c r="S1238" s="10" t="s">
        <v>6172</v>
      </c>
      <c r="T1238" s="10" t="s">
        <v>6172</v>
      </c>
      <c r="U1238" s="10" t="s">
        <v>6172</v>
      </c>
      <c r="V1238" s="10" t="s">
        <v>6172</v>
      </c>
    </row>
    <row r="1239" spans="2:22" ht="51" x14ac:dyDescent="0.2">
      <c r="B1239" s="5">
        <v>4480</v>
      </c>
      <c r="C1239" s="4" t="s">
        <v>4870</v>
      </c>
      <c r="D1239" s="4" t="s">
        <v>5947</v>
      </c>
      <c r="E1239" s="15">
        <v>1985</v>
      </c>
      <c r="F1239" s="10" t="s">
        <v>6172</v>
      </c>
      <c r="G1239" s="4" t="s">
        <v>5276</v>
      </c>
      <c r="H1239" s="6" t="s">
        <v>432</v>
      </c>
      <c r="I1239" s="6" t="s">
        <v>1493</v>
      </c>
      <c r="J1239" s="4">
        <v>0</v>
      </c>
      <c r="K1239" s="4">
        <v>1</v>
      </c>
      <c r="L1239" s="10" t="s">
        <v>6172</v>
      </c>
      <c r="M1239" s="5" t="s">
        <v>3660</v>
      </c>
      <c r="N1239" s="6" t="s">
        <v>3671</v>
      </c>
      <c r="O1239" s="10" t="s">
        <v>6172</v>
      </c>
      <c r="P1239" s="5" t="s">
        <v>1488</v>
      </c>
      <c r="Q1239" s="10" t="s">
        <v>6172</v>
      </c>
      <c r="R1239" s="10" t="s">
        <v>6172</v>
      </c>
      <c r="S1239" s="10" t="s">
        <v>6172</v>
      </c>
      <c r="T1239" s="10" t="s">
        <v>6172</v>
      </c>
      <c r="U1239" s="10" t="s">
        <v>6172</v>
      </c>
      <c r="V1239" s="10" t="s">
        <v>6172</v>
      </c>
    </row>
    <row r="1240" spans="2:22" ht="38.25" x14ac:dyDescent="0.2">
      <c r="B1240" s="7">
        <v>4494</v>
      </c>
      <c r="C1240" s="4" t="s">
        <v>4876</v>
      </c>
      <c r="D1240" s="4" t="s">
        <v>5947</v>
      </c>
      <c r="E1240" s="16">
        <v>1985</v>
      </c>
      <c r="F1240" s="10" t="s">
        <v>6172</v>
      </c>
      <c r="G1240" s="4" t="s">
        <v>5340</v>
      </c>
      <c r="H1240" s="6" t="s">
        <v>432</v>
      </c>
      <c r="I1240" s="7" t="s">
        <v>1500</v>
      </c>
      <c r="J1240" s="4">
        <v>0</v>
      </c>
      <c r="K1240" s="4">
        <v>0</v>
      </c>
      <c r="L1240" s="10" t="s">
        <v>6172</v>
      </c>
      <c r="M1240" s="7" t="s">
        <v>1571</v>
      </c>
      <c r="N1240" s="7" t="s">
        <v>1727</v>
      </c>
      <c r="O1240" s="10" t="s">
        <v>6172</v>
      </c>
      <c r="P1240" s="7" t="s">
        <v>1708</v>
      </c>
      <c r="Q1240" s="10" t="s">
        <v>6172</v>
      </c>
      <c r="R1240" s="10" t="s">
        <v>6172</v>
      </c>
      <c r="S1240" s="10" t="s">
        <v>6172</v>
      </c>
      <c r="T1240" s="10" t="s">
        <v>6172</v>
      </c>
      <c r="U1240" s="10" t="s">
        <v>6172</v>
      </c>
      <c r="V1240" s="10" t="s">
        <v>6172</v>
      </c>
    </row>
    <row r="1241" spans="2:22" ht="51" x14ac:dyDescent="0.2">
      <c r="B1241" s="7">
        <v>4530</v>
      </c>
      <c r="C1241" s="4" t="s">
        <v>4877</v>
      </c>
      <c r="D1241" s="4" t="s">
        <v>5947</v>
      </c>
      <c r="E1241" s="16">
        <v>1985</v>
      </c>
      <c r="F1241" s="10" t="s">
        <v>6172</v>
      </c>
      <c r="G1241" s="7" t="s">
        <v>5911</v>
      </c>
      <c r="H1241" s="7" t="s">
        <v>432</v>
      </c>
      <c r="I1241" s="7" t="s">
        <v>1500</v>
      </c>
      <c r="J1241" s="4">
        <v>0</v>
      </c>
      <c r="K1241" s="4">
        <v>0</v>
      </c>
      <c r="L1241" s="10" t="s">
        <v>6172</v>
      </c>
      <c r="M1241" s="7" t="s">
        <v>4272</v>
      </c>
      <c r="N1241" s="7" t="s">
        <v>4273</v>
      </c>
      <c r="O1241" s="10" t="s">
        <v>6172</v>
      </c>
      <c r="P1241" s="7" t="s">
        <v>2226</v>
      </c>
      <c r="Q1241" s="10" t="s">
        <v>6172</v>
      </c>
      <c r="R1241" s="10" t="s">
        <v>6172</v>
      </c>
      <c r="S1241" s="10" t="s">
        <v>6172</v>
      </c>
      <c r="T1241" s="10" t="s">
        <v>6172</v>
      </c>
      <c r="U1241" s="10" t="s">
        <v>6172</v>
      </c>
      <c r="V1241" s="10" t="s">
        <v>6172</v>
      </c>
    </row>
    <row r="1242" spans="2:22" ht="38.25" x14ac:dyDescent="0.2">
      <c r="B1242" s="5">
        <v>4560</v>
      </c>
      <c r="C1242" s="4" t="s">
        <v>4870</v>
      </c>
      <c r="D1242" s="4" t="s">
        <v>5947</v>
      </c>
      <c r="E1242" s="15">
        <v>1985</v>
      </c>
      <c r="F1242" s="10" t="s">
        <v>6172</v>
      </c>
      <c r="G1242" s="6" t="s">
        <v>5547</v>
      </c>
      <c r="H1242" s="6" t="s">
        <v>20</v>
      </c>
      <c r="I1242" s="6" t="s">
        <v>1493</v>
      </c>
      <c r="J1242" s="4">
        <v>0</v>
      </c>
      <c r="K1242" s="4">
        <v>1</v>
      </c>
      <c r="L1242" s="10" t="s">
        <v>6172</v>
      </c>
      <c r="M1242" s="5" t="s">
        <v>2075</v>
      </c>
      <c r="N1242" s="6" t="s">
        <v>3679</v>
      </c>
      <c r="O1242" s="10" t="s">
        <v>6172</v>
      </c>
      <c r="P1242" s="5" t="s">
        <v>1525</v>
      </c>
      <c r="Q1242" s="10" t="s">
        <v>6172</v>
      </c>
      <c r="R1242" s="10" t="s">
        <v>6172</v>
      </c>
      <c r="S1242" s="10" t="s">
        <v>6172</v>
      </c>
      <c r="T1242" s="10" t="s">
        <v>6172</v>
      </c>
      <c r="U1242" s="10" t="s">
        <v>6172</v>
      </c>
      <c r="V1242" s="10" t="s">
        <v>6172</v>
      </c>
    </row>
    <row r="1243" spans="2:22" ht="63.75" x14ac:dyDescent="0.2">
      <c r="B1243" s="7">
        <v>12494</v>
      </c>
      <c r="C1243" s="4" t="s">
        <v>4871</v>
      </c>
      <c r="D1243" s="4" t="s">
        <v>5947</v>
      </c>
      <c r="E1243" s="16">
        <v>1978</v>
      </c>
      <c r="F1243" s="10" t="s">
        <v>6172</v>
      </c>
      <c r="G1243" s="7" t="s">
        <v>4396</v>
      </c>
      <c r="H1243" s="6" t="s">
        <v>445</v>
      </c>
      <c r="I1243" s="7" t="s">
        <v>1500</v>
      </c>
      <c r="J1243" s="4">
        <v>0</v>
      </c>
      <c r="K1243" s="4">
        <v>0</v>
      </c>
      <c r="L1243" s="10" t="s">
        <v>6172</v>
      </c>
      <c r="M1243" s="7" t="s">
        <v>1581</v>
      </c>
      <c r="N1243" s="7" t="s">
        <v>1592</v>
      </c>
      <c r="O1243" s="7" t="s">
        <v>322</v>
      </c>
      <c r="P1243" s="7" t="s">
        <v>460</v>
      </c>
      <c r="Q1243" s="7" t="s">
        <v>6088</v>
      </c>
      <c r="R1243" s="7" t="s">
        <v>6089</v>
      </c>
      <c r="S1243" s="7" t="s">
        <v>6090</v>
      </c>
      <c r="T1243" s="7" t="s">
        <v>6091</v>
      </c>
      <c r="U1243" s="7" t="s">
        <v>6092</v>
      </c>
      <c r="V1243" s="10" t="s">
        <v>6172</v>
      </c>
    </row>
    <row r="1244" spans="2:22" ht="76.5" x14ac:dyDescent="0.2">
      <c r="B1244" s="7">
        <v>12495</v>
      </c>
      <c r="C1244" s="4" t="s">
        <v>4871</v>
      </c>
      <c r="D1244" s="4" t="s">
        <v>5947</v>
      </c>
      <c r="E1244" s="16">
        <v>1978</v>
      </c>
      <c r="F1244" s="10" t="s">
        <v>6172</v>
      </c>
      <c r="G1244" s="7" t="s">
        <v>4396</v>
      </c>
      <c r="H1244" s="6" t="s">
        <v>445</v>
      </c>
      <c r="I1244" s="7" t="s">
        <v>1500</v>
      </c>
      <c r="J1244" s="4">
        <v>0</v>
      </c>
      <c r="K1244" s="4">
        <v>0</v>
      </c>
      <c r="L1244" s="10" t="s">
        <v>6172</v>
      </c>
      <c r="M1244" s="7" t="s">
        <v>1581</v>
      </c>
      <c r="N1244" s="7" t="s">
        <v>1593</v>
      </c>
      <c r="O1244" s="7" t="s">
        <v>322</v>
      </c>
      <c r="P1244" s="7" t="s">
        <v>460</v>
      </c>
      <c r="Q1244" s="7" t="s">
        <v>6093</v>
      </c>
      <c r="R1244" s="7" t="s">
        <v>6094</v>
      </c>
      <c r="S1244" s="7" t="s">
        <v>6095</v>
      </c>
      <c r="T1244" s="7" t="s">
        <v>6091</v>
      </c>
      <c r="U1244" s="7" t="s">
        <v>6096</v>
      </c>
      <c r="V1244" s="10" t="s">
        <v>6172</v>
      </c>
    </row>
    <row r="1245" spans="2:22" ht="51" x14ac:dyDescent="0.2">
      <c r="B1245" s="7">
        <v>12549</v>
      </c>
      <c r="C1245" s="4" t="s">
        <v>4872</v>
      </c>
      <c r="D1245" s="4" t="s">
        <v>5947</v>
      </c>
      <c r="E1245" s="16">
        <v>1985</v>
      </c>
      <c r="F1245" s="10" t="s">
        <v>6172</v>
      </c>
      <c r="G1245" s="4" t="s">
        <v>4985</v>
      </c>
      <c r="H1245" s="6" t="s">
        <v>11</v>
      </c>
      <c r="I1245" s="7" t="s">
        <v>1579</v>
      </c>
      <c r="J1245" s="4">
        <v>0</v>
      </c>
      <c r="K1245" s="4">
        <v>3</v>
      </c>
      <c r="L1245" s="10" t="s">
        <v>6172</v>
      </c>
      <c r="M1245" s="7" t="s">
        <v>1494</v>
      </c>
      <c r="N1245" s="7" t="s">
        <v>1691</v>
      </c>
      <c r="O1245" s="7" t="s">
        <v>4833</v>
      </c>
      <c r="P1245" s="7" t="s">
        <v>1549</v>
      </c>
      <c r="Q1245" s="7" t="s">
        <v>4834</v>
      </c>
      <c r="R1245" s="10" t="s">
        <v>6172</v>
      </c>
      <c r="S1245" s="10" t="s">
        <v>6172</v>
      </c>
      <c r="T1245" s="7" t="s">
        <v>4835</v>
      </c>
      <c r="U1245" s="7" t="s">
        <v>4836</v>
      </c>
      <c r="V1245" s="10" t="s">
        <v>6172</v>
      </c>
    </row>
    <row r="1246" spans="2:22" ht="51" x14ac:dyDescent="0.2">
      <c r="B1246" s="6">
        <v>4443</v>
      </c>
      <c r="C1246" s="4" t="s">
        <v>4878</v>
      </c>
      <c r="D1246" s="4" t="s">
        <v>5947</v>
      </c>
      <c r="E1246" s="13">
        <v>1985</v>
      </c>
      <c r="F1246" s="10" t="s">
        <v>6172</v>
      </c>
      <c r="G1246" s="4" t="s">
        <v>4280</v>
      </c>
      <c r="H1246" s="6" t="s">
        <v>432</v>
      </c>
      <c r="I1246" s="6" t="s">
        <v>1511</v>
      </c>
      <c r="J1246" s="4">
        <v>0</v>
      </c>
      <c r="K1246" s="4">
        <v>2</v>
      </c>
      <c r="L1246" s="10" t="s">
        <v>6172</v>
      </c>
      <c r="M1246" s="6" t="s">
        <v>2075</v>
      </c>
      <c r="N1246" s="6" t="s">
        <v>2080</v>
      </c>
      <c r="O1246" s="10" t="s">
        <v>6172</v>
      </c>
      <c r="P1246" s="6" t="s">
        <v>460</v>
      </c>
      <c r="Q1246" s="10" t="s">
        <v>6172</v>
      </c>
      <c r="R1246" s="10" t="s">
        <v>6172</v>
      </c>
      <c r="S1246" s="10" t="s">
        <v>6172</v>
      </c>
      <c r="T1246" s="10" t="s">
        <v>6172</v>
      </c>
      <c r="U1246" s="10" t="s">
        <v>6172</v>
      </c>
      <c r="V1246" s="10" t="s">
        <v>6172</v>
      </c>
    </row>
    <row r="1247" spans="2:22" ht="25.5" x14ac:dyDescent="0.2">
      <c r="B1247" s="7">
        <v>4445</v>
      </c>
      <c r="C1247" s="4" t="s">
        <v>4877</v>
      </c>
      <c r="D1247" s="4" t="s">
        <v>5947</v>
      </c>
      <c r="E1247" s="16">
        <v>1985</v>
      </c>
      <c r="F1247" s="10" t="s">
        <v>6172</v>
      </c>
      <c r="G1247" s="10" t="s">
        <v>6172</v>
      </c>
      <c r="H1247" s="10" t="s">
        <v>6172</v>
      </c>
      <c r="I1247" s="7" t="s">
        <v>1493</v>
      </c>
      <c r="J1247" s="4">
        <v>0</v>
      </c>
      <c r="K1247" s="4">
        <v>1</v>
      </c>
      <c r="L1247" s="10" t="s">
        <v>6172</v>
      </c>
      <c r="M1247" s="7" t="s">
        <v>1556</v>
      </c>
      <c r="N1247" s="7" t="s">
        <v>4271</v>
      </c>
      <c r="O1247" s="10" t="s">
        <v>6172</v>
      </c>
      <c r="P1247" s="7" t="s">
        <v>460</v>
      </c>
      <c r="Q1247" s="10" t="s">
        <v>6172</v>
      </c>
      <c r="R1247" s="10" t="s">
        <v>6172</v>
      </c>
      <c r="S1247" s="10" t="s">
        <v>6172</v>
      </c>
      <c r="T1247" s="10" t="s">
        <v>6172</v>
      </c>
      <c r="U1247" s="10" t="s">
        <v>6172</v>
      </c>
      <c r="V1247" s="10" t="s">
        <v>6172</v>
      </c>
    </row>
    <row r="1248" spans="2:22" ht="25.5" x14ac:dyDescent="0.2">
      <c r="B1248" s="6">
        <v>4469</v>
      </c>
      <c r="C1248" s="4" t="s">
        <v>4878</v>
      </c>
      <c r="D1248" s="4" t="s">
        <v>5947</v>
      </c>
      <c r="E1248" s="13">
        <v>1985</v>
      </c>
      <c r="F1248" s="10" t="s">
        <v>6172</v>
      </c>
      <c r="G1248" s="4" t="s">
        <v>5163</v>
      </c>
      <c r="H1248" s="6" t="s">
        <v>432</v>
      </c>
      <c r="I1248" s="6" t="s">
        <v>1500</v>
      </c>
      <c r="J1248" s="4">
        <v>0</v>
      </c>
      <c r="K1248" s="4">
        <v>0</v>
      </c>
      <c r="L1248" s="10" t="s">
        <v>6172</v>
      </c>
      <c r="M1248" s="6" t="s">
        <v>1550</v>
      </c>
      <c r="N1248" s="6" t="s">
        <v>2081</v>
      </c>
      <c r="O1248" s="10" t="s">
        <v>6172</v>
      </c>
      <c r="P1248" s="6" t="s">
        <v>1510</v>
      </c>
      <c r="Q1248" s="10" t="s">
        <v>6172</v>
      </c>
      <c r="R1248" s="10" t="s">
        <v>6172</v>
      </c>
      <c r="S1248" s="10" t="s">
        <v>6172</v>
      </c>
      <c r="T1248" s="10" t="s">
        <v>6172</v>
      </c>
      <c r="U1248" s="10" t="s">
        <v>6172</v>
      </c>
      <c r="V1248" s="10" t="s">
        <v>6172</v>
      </c>
    </row>
    <row r="1249" spans="2:22" ht="38.25" x14ac:dyDescent="0.2">
      <c r="B1249" s="6">
        <v>4492</v>
      </c>
      <c r="C1249" s="4" t="s">
        <v>4880</v>
      </c>
      <c r="D1249" s="4" t="s">
        <v>5947</v>
      </c>
      <c r="E1249" s="13">
        <v>1985</v>
      </c>
      <c r="F1249" s="10" t="s">
        <v>6172</v>
      </c>
      <c r="G1249" s="4" t="s">
        <v>5337</v>
      </c>
      <c r="H1249" s="6" t="s">
        <v>432</v>
      </c>
      <c r="I1249" s="6" t="s">
        <v>1500</v>
      </c>
      <c r="J1249" s="4">
        <v>0</v>
      </c>
      <c r="K1249" s="4">
        <v>0</v>
      </c>
      <c r="L1249" s="10" t="s">
        <v>6172</v>
      </c>
      <c r="M1249" s="6" t="s">
        <v>2724</v>
      </c>
      <c r="N1249" s="6" t="s">
        <v>2725</v>
      </c>
      <c r="O1249" s="10" t="s">
        <v>6172</v>
      </c>
      <c r="P1249" s="6" t="s">
        <v>1784</v>
      </c>
      <c r="Q1249" s="10" t="s">
        <v>6172</v>
      </c>
      <c r="R1249" s="10" t="s">
        <v>6172</v>
      </c>
      <c r="S1249" s="10" t="s">
        <v>6172</v>
      </c>
      <c r="T1249" s="10" t="s">
        <v>6172</v>
      </c>
      <c r="U1249" s="10" t="s">
        <v>6172</v>
      </c>
      <c r="V1249" s="10" t="s">
        <v>6172</v>
      </c>
    </row>
    <row r="1250" spans="2:22" ht="51" x14ac:dyDescent="0.2">
      <c r="B1250" s="7">
        <v>4503</v>
      </c>
      <c r="C1250" s="4" t="s">
        <v>4884</v>
      </c>
      <c r="D1250" s="4" t="s">
        <v>5947</v>
      </c>
      <c r="E1250" s="16">
        <v>1985</v>
      </c>
      <c r="F1250" s="10" t="s">
        <v>6172</v>
      </c>
      <c r="G1250" s="4" t="s">
        <v>5371</v>
      </c>
      <c r="H1250" s="6" t="s">
        <v>432</v>
      </c>
      <c r="I1250" s="7" t="s">
        <v>1500</v>
      </c>
      <c r="J1250" s="4">
        <v>0</v>
      </c>
      <c r="K1250" s="4">
        <v>0</v>
      </c>
      <c r="L1250" s="10" t="s">
        <v>6172</v>
      </c>
      <c r="M1250" s="7" t="s">
        <v>4676</v>
      </c>
      <c r="N1250" s="7" t="s">
        <v>4677</v>
      </c>
      <c r="O1250" s="10" t="s">
        <v>6172</v>
      </c>
      <c r="P1250" s="7" t="s">
        <v>460</v>
      </c>
      <c r="Q1250" s="10" t="s">
        <v>6172</v>
      </c>
      <c r="R1250" s="10" t="s">
        <v>6172</v>
      </c>
      <c r="S1250" s="10" t="s">
        <v>6172</v>
      </c>
      <c r="T1250" s="10" t="s">
        <v>6172</v>
      </c>
      <c r="U1250" s="10" t="s">
        <v>6172</v>
      </c>
      <c r="V1250" s="10" t="s">
        <v>6172</v>
      </c>
    </row>
    <row r="1251" spans="2:22" ht="38.25" x14ac:dyDescent="0.2">
      <c r="B1251" s="6">
        <v>4562</v>
      </c>
      <c r="C1251" s="4" t="s">
        <v>4878</v>
      </c>
      <c r="D1251" s="4" t="s">
        <v>5947</v>
      </c>
      <c r="E1251" s="13">
        <v>1985</v>
      </c>
      <c r="F1251" s="10" t="s">
        <v>6172</v>
      </c>
      <c r="G1251" s="10" t="s">
        <v>6172</v>
      </c>
      <c r="H1251" s="6" t="s">
        <v>20</v>
      </c>
      <c r="I1251" s="6" t="s">
        <v>1500</v>
      </c>
      <c r="J1251" s="4">
        <v>0</v>
      </c>
      <c r="K1251" s="4">
        <v>0</v>
      </c>
      <c r="L1251" s="10" t="s">
        <v>6172</v>
      </c>
      <c r="M1251" s="6" t="s">
        <v>1571</v>
      </c>
      <c r="N1251" s="6" t="s">
        <v>2085</v>
      </c>
      <c r="O1251" s="10" t="s">
        <v>6172</v>
      </c>
      <c r="P1251" s="6" t="s">
        <v>1510</v>
      </c>
      <c r="Q1251" s="10" t="s">
        <v>6172</v>
      </c>
      <c r="R1251" s="10" t="s">
        <v>6172</v>
      </c>
      <c r="S1251" s="10" t="s">
        <v>6172</v>
      </c>
      <c r="T1251" s="10" t="s">
        <v>6172</v>
      </c>
      <c r="U1251" s="10" t="s">
        <v>6172</v>
      </c>
      <c r="V1251" s="10" t="s">
        <v>6172</v>
      </c>
    </row>
    <row r="1252" spans="2:22" ht="38.25" x14ac:dyDescent="0.2">
      <c r="B1252" s="6">
        <v>12551</v>
      </c>
      <c r="C1252" s="4" t="s">
        <v>4878</v>
      </c>
      <c r="D1252" s="4" t="s">
        <v>5947</v>
      </c>
      <c r="E1252" s="13">
        <v>1985</v>
      </c>
      <c r="F1252" s="10" t="s">
        <v>6172</v>
      </c>
      <c r="G1252" s="7" t="s">
        <v>5582</v>
      </c>
      <c r="H1252" s="7" t="s">
        <v>437</v>
      </c>
      <c r="I1252" s="6" t="s">
        <v>1493</v>
      </c>
      <c r="J1252" s="4">
        <v>0</v>
      </c>
      <c r="K1252" s="4">
        <v>1</v>
      </c>
      <c r="L1252" s="10" t="s">
        <v>6172</v>
      </c>
      <c r="M1252" s="6" t="s">
        <v>1628</v>
      </c>
      <c r="N1252" s="6" t="s">
        <v>2325</v>
      </c>
      <c r="O1252" s="10" t="s">
        <v>6172</v>
      </c>
      <c r="P1252" s="6" t="s">
        <v>1502</v>
      </c>
      <c r="Q1252" s="10" t="s">
        <v>6172</v>
      </c>
      <c r="R1252" s="10" t="s">
        <v>6172</v>
      </c>
      <c r="S1252" s="10" t="s">
        <v>6172</v>
      </c>
      <c r="T1252" s="10" t="s">
        <v>6172</v>
      </c>
      <c r="U1252" s="10" t="s">
        <v>6172</v>
      </c>
      <c r="V1252" s="10" t="s">
        <v>6172</v>
      </c>
    </row>
    <row r="1253" spans="2:22" ht="51" x14ac:dyDescent="0.2">
      <c r="B1253" s="5">
        <v>4453</v>
      </c>
      <c r="C1253" s="4" t="s">
        <v>4885</v>
      </c>
      <c r="D1253" s="4" t="s">
        <v>5947</v>
      </c>
      <c r="E1253" s="15">
        <v>1985</v>
      </c>
      <c r="F1253" s="10" t="s">
        <v>6172</v>
      </c>
      <c r="G1253" s="4" t="s">
        <v>5163</v>
      </c>
      <c r="H1253" s="6" t="s">
        <v>432</v>
      </c>
      <c r="I1253" s="6" t="s">
        <v>1493</v>
      </c>
      <c r="J1253" s="4">
        <v>0</v>
      </c>
      <c r="K1253" s="4">
        <v>1</v>
      </c>
      <c r="L1253" s="10" t="s">
        <v>6172</v>
      </c>
      <c r="M1253" s="10" t="s">
        <v>6172</v>
      </c>
      <c r="N1253" s="6" t="s">
        <v>3151</v>
      </c>
      <c r="O1253" s="10" t="s">
        <v>6172</v>
      </c>
      <c r="P1253" s="5" t="s">
        <v>1750</v>
      </c>
      <c r="Q1253" s="10" t="s">
        <v>6172</v>
      </c>
      <c r="R1253" s="10" t="s">
        <v>6172</v>
      </c>
      <c r="S1253" s="10" t="s">
        <v>6172</v>
      </c>
      <c r="T1253" s="10" t="s">
        <v>6172</v>
      </c>
      <c r="U1253" s="10" t="s">
        <v>6172</v>
      </c>
      <c r="V1253" s="10" t="s">
        <v>6172</v>
      </c>
    </row>
    <row r="1254" spans="2:22" ht="38.25" x14ac:dyDescent="0.2">
      <c r="B1254" s="6">
        <v>12550</v>
      </c>
      <c r="C1254" s="4" t="s">
        <v>4882</v>
      </c>
      <c r="D1254" s="4" t="s">
        <v>5947</v>
      </c>
      <c r="E1254" s="13">
        <v>1985</v>
      </c>
      <c r="F1254" s="10" t="s">
        <v>6172</v>
      </c>
      <c r="G1254" s="6" t="s">
        <v>4407</v>
      </c>
      <c r="H1254" s="6" t="s">
        <v>440</v>
      </c>
      <c r="I1254" s="6" t="s">
        <v>1532</v>
      </c>
      <c r="J1254" s="4">
        <v>1</v>
      </c>
      <c r="K1254" s="4">
        <v>1</v>
      </c>
      <c r="L1254" s="10" t="s">
        <v>6172</v>
      </c>
      <c r="M1254" s="6" t="s">
        <v>2988</v>
      </c>
      <c r="N1254" s="6" t="s">
        <v>2989</v>
      </c>
      <c r="O1254" s="10" t="s">
        <v>6172</v>
      </c>
      <c r="P1254" s="6" t="s">
        <v>1492</v>
      </c>
      <c r="Q1254" s="10" t="s">
        <v>6172</v>
      </c>
      <c r="R1254" s="10" t="s">
        <v>6172</v>
      </c>
      <c r="S1254" s="10" t="s">
        <v>6172</v>
      </c>
      <c r="T1254" s="10" t="s">
        <v>6172</v>
      </c>
      <c r="U1254" s="10" t="s">
        <v>6172</v>
      </c>
      <c r="V1254" s="10" t="s">
        <v>6172</v>
      </c>
    </row>
    <row r="1255" spans="2:22" ht="51" x14ac:dyDescent="0.2">
      <c r="B1255" s="5">
        <v>4484</v>
      </c>
      <c r="C1255" s="4" t="s">
        <v>4885</v>
      </c>
      <c r="D1255" s="4" t="s">
        <v>5947</v>
      </c>
      <c r="E1255" s="15">
        <v>1985</v>
      </c>
      <c r="F1255" s="10" t="s">
        <v>6172</v>
      </c>
      <c r="G1255" s="4" t="s">
        <v>4256</v>
      </c>
      <c r="H1255" s="6" t="s">
        <v>432</v>
      </c>
      <c r="I1255" s="6" t="s">
        <v>1500</v>
      </c>
      <c r="J1255" s="4">
        <v>0</v>
      </c>
      <c r="K1255" s="4">
        <v>0</v>
      </c>
      <c r="L1255" s="10" t="s">
        <v>6172</v>
      </c>
      <c r="M1255" s="10" t="s">
        <v>6172</v>
      </c>
      <c r="N1255" s="6" t="s">
        <v>3152</v>
      </c>
      <c r="O1255" s="10" t="s">
        <v>6172</v>
      </c>
      <c r="P1255" s="5" t="s">
        <v>1518</v>
      </c>
      <c r="Q1255" s="10" t="s">
        <v>6172</v>
      </c>
      <c r="R1255" s="10" t="s">
        <v>6172</v>
      </c>
      <c r="S1255" s="10" t="s">
        <v>6172</v>
      </c>
      <c r="T1255" s="10" t="s">
        <v>6172</v>
      </c>
      <c r="U1255" s="10" t="s">
        <v>6172</v>
      </c>
      <c r="V1255" s="10" t="s">
        <v>6172</v>
      </c>
    </row>
    <row r="1256" spans="2:22" ht="51" x14ac:dyDescent="0.2">
      <c r="B1256" s="5">
        <v>4495</v>
      </c>
      <c r="C1256" s="4" t="s">
        <v>4885</v>
      </c>
      <c r="D1256" s="4" t="s">
        <v>5947</v>
      </c>
      <c r="E1256" s="15">
        <v>1985</v>
      </c>
      <c r="F1256" s="10" t="s">
        <v>6172</v>
      </c>
      <c r="G1256" s="4" t="s">
        <v>5292</v>
      </c>
      <c r="H1256" s="6" t="s">
        <v>432</v>
      </c>
      <c r="I1256" s="6" t="s">
        <v>3154</v>
      </c>
      <c r="J1256" s="4">
        <v>0</v>
      </c>
      <c r="K1256" s="4">
        <v>23</v>
      </c>
      <c r="L1256" s="10" t="s">
        <v>6172</v>
      </c>
      <c r="M1256" s="10" t="s">
        <v>6172</v>
      </c>
      <c r="N1256" s="6" t="s">
        <v>3155</v>
      </c>
      <c r="O1256" s="10" t="s">
        <v>6172</v>
      </c>
      <c r="P1256" s="5" t="s">
        <v>1708</v>
      </c>
      <c r="Q1256" s="10" t="s">
        <v>6172</v>
      </c>
      <c r="R1256" s="10" t="s">
        <v>6172</v>
      </c>
      <c r="S1256" s="10" t="s">
        <v>6172</v>
      </c>
      <c r="T1256" s="10" t="s">
        <v>6172</v>
      </c>
      <c r="U1256" s="10" t="s">
        <v>6172</v>
      </c>
      <c r="V1256" s="10" t="s">
        <v>6172</v>
      </c>
    </row>
    <row r="1257" spans="2:22" ht="63.75" x14ac:dyDescent="0.2">
      <c r="B1257" s="7">
        <v>4514</v>
      </c>
      <c r="C1257" s="4" t="s">
        <v>4871</v>
      </c>
      <c r="D1257" s="4" t="s">
        <v>5947</v>
      </c>
      <c r="E1257" s="16">
        <v>1986</v>
      </c>
      <c r="F1257" s="10" t="s">
        <v>6172</v>
      </c>
      <c r="G1257" s="10" t="s">
        <v>6172</v>
      </c>
      <c r="H1257" s="6" t="s">
        <v>432</v>
      </c>
      <c r="I1257" s="7" t="s">
        <v>1493</v>
      </c>
      <c r="J1257" s="4">
        <v>0</v>
      </c>
      <c r="K1257" s="4">
        <v>1</v>
      </c>
      <c r="L1257" s="10" t="s">
        <v>6172</v>
      </c>
      <c r="M1257" s="7" t="s">
        <v>1541</v>
      </c>
      <c r="N1257" s="7" t="s">
        <v>1542</v>
      </c>
      <c r="O1257" s="7" t="s">
        <v>5999</v>
      </c>
      <c r="P1257" s="7" t="s">
        <v>6005</v>
      </c>
      <c r="Q1257" s="7" t="s">
        <v>1543</v>
      </c>
      <c r="R1257" s="7" t="s">
        <v>460</v>
      </c>
      <c r="S1257" s="7" t="s">
        <v>6008</v>
      </c>
      <c r="T1257" s="7" t="s">
        <v>6009</v>
      </c>
      <c r="U1257" s="7" t="s">
        <v>6010</v>
      </c>
      <c r="V1257" s="10" t="s">
        <v>6172</v>
      </c>
    </row>
    <row r="1258" spans="2:22" ht="51" x14ac:dyDescent="0.2">
      <c r="B1258" s="5">
        <v>4525</v>
      </c>
      <c r="C1258" s="4" t="s">
        <v>4870</v>
      </c>
      <c r="D1258" s="4" t="s">
        <v>5947</v>
      </c>
      <c r="E1258" s="15">
        <v>1986</v>
      </c>
      <c r="F1258" s="10" t="s">
        <v>6172</v>
      </c>
      <c r="G1258" s="10" t="s">
        <v>6172</v>
      </c>
      <c r="H1258" s="6" t="s">
        <v>432</v>
      </c>
      <c r="I1258" s="6" t="s">
        <v>1500</v>
      </c>
      <c r="J1258" s="4">
        <v>0</v>
      </c>
      <c r="K1258" s="4">
        <v>0</v>
      </c>
      <c r="L1258" s="10" t="s">
        <v>6172</v>
      </c>
      <c r="M1258" s="5" t="s">
        <v>2006</v>
      </c>
      <c r="N1258" s="6" t="s">
        <v>3672</v>
      </c>
      <c r="O1258" s="10" t="s">
        <v>6172</v>
      </c>
      <c r="P1258" s="5" t="s">
        <v>460</v>
      </c>
      <c r="Q1258" s="10" t="s">
        <v>6172</v>
      </c>
      <c r="R1258" s="10" t="s">
        <v>6172</v>
      </c>
      <c r="S1258" s="10" t="s">
        <v>6172</v>
      </c>
      <c r="T1258" s="10" t="s">
        <v>6172</v>
      </c>
      <c r="U1258" s="10" t="s">
        <v>6172</v>
      </c>
      <c r="V1258" s="10" t="s">
        <v>6172</v>
      </c>
    </row>
    <row r="1259" spans="2:22" ht="51" x14ac:dyDescent="0.2">
      <c r="B1259" s="5">
        <v>4536</v>
      </c>
      <c r="C1259" s="4" t="s">
        <v>4885</v>
      </c>
      <c r="D1259" s="4" t="s">
        <v>5947</v>
      </c>
      <c r="E1259" s="15">
        <v>1985</v>
      </c>
      <c r="F1259" s="10" t="s">
        <v>6172</v>
      </c>
      <c r="G1259" s="6" t="s">
        <v>5548</v>
      </c>
      <c r="H1259" s="6" t="s">
        <v>20</v>
      </c>
      <c r="I1259" s="6" t="s">
        <v>1500</v>
      </c>
      <c r="J1259" s="4">
        <v>0</v>
      </c>
      <c r="K1259" s="4">
        <v>0</v>
      </c>
      <c r="L1259" s="10" t="s">
        <v>6172</v>
      </c>
      <c r="M1259" s="10" t="s">
        <v>6172</v>
      </c>
      <c r="N1259" s="6" t="s">
        <v>3159</v>
      </c>
      <c r="O1259" s="10" t="s">
        <v>6172</v>
      </c>
      <c r="P1259" s="5" t="s">
        <v>1721</v>
      </c>
      <c r="Q1259" s="10" t="s">
        <v>6172</v>
      </c>
      <c r="R1259" s="10" t="s">
        <v>6172</v>
      </c>
      <c r="S1259" s="10" t="s">
        <v>6172</v>
      </c>
      <c r="T1259" s="10" t="s">
        <v>6172</v>
      </c>
      <c r="U1259" s="10" t="s">
        <v>6172</v>
      </c>
      <c r="V1259" s="10" t="s">
        <v>6172</v>
      </c>
    </row>
    <row r="1260" spans="2:22" ht="38.25" x14ac:dyDescent="0.2">
      <c r="B1260" s="5">
        <v>4537</v>
      </c>
      <c r="C1260" s="4" t="s">
        <v>4885</v>
      </c>
      <c r="D1260" s="4" t="s">
        <v>5947</v>
      </c>
      <c r="E1260" s="15">
        <v>1985</v>
      </c>
      <c r="F1260" s="10" t="s">
        <v>6172</v>
      </c>
      <c r="G1260" s="6" t="s">
        <v>5547</v>
      </c>
      <c r="H1260" s="6" t="s">
        <v>20</v>
      </c>
      <c r="I1260" s="6" t="s">
        <v>1493</v>
      </c>
      <c r="J1260" s="4">
        <v>0</v>
      </c>
      <c r="K1260" s="4">
        <v>1</v>
      </c>
      <c r="L1260" s="10" t="s">
        <v>6172</v>
      </c>
      <c r="M1260" s="10" t="s">
        <v>6172</v>
      </c>
      <c r="N1260" s="6" t="s">
        <v>3160</v>
      </c>
      <c r="O1260" s="10" t="s">
        <v>6172</v>
      </c>
      <c r="P1260" s="5" t="s">
        <v>460</v>
      </c>
      <c r="Q1260" s="10" t="s">
        <v>6172</v>
      </c>
      <c r="R1260" s="10" t="s">
        <v>6172</v>
      </c>
      <c r="S1260" s="10" t="s">
        <v>6172</v>
      </c>
      <c r="T1260" s="10" t="s">
        <v>6172</v>
      </c>
      <c r="U1260" s="10" t="s">
        <v>6172</v>
      </c>
      <c r="V1260" s="10" t="s">
        <v>6172</v>
      </c>
    </row>
    <row r="1261" spans="2:22" ht="51" x14ac:dyDescent="0.2">
      <c r="B1261" s="5">
        <v>4538</v>
      </c>
      <c r="C1261" s="4" t="s">
        <v>4885</v>
      </c>
      <c r="D1261" s="4" t="s">
        <v>5947</v>
      </c>
      <c r="E1261" s="15">
        <v>1985</v>
      </c>
      <c r="F1261" s="10" t="s">
        <v>6172</v>
      </c>
      <c r="G1261" s="6" t="s">
        <v>5548</v>
      </c>
      <c r="H1261" s="6" t="s">
        <v>20</v>
      </c>
      <c r="I1261" s="6" t="s">
        <v>1500</v>
      </c>
      <c r="J1261" s="4">
        <v>0</v>
      </c>
      <c r="K1261" s="4">
        <v>0</v>
      </c>
      <c r="L1261" s="10" t="s">
        <v>6172</v>
      </c>
      <c r="M1261" s="10" t="s">
        <v>6172</v>
      </c>
      <c r="N1261" s="6" t="s">
        <v>3161</v>
      </c>
      <c r="O1261" s="10" t="s">
        <v>6172</v>
      </c>
      <c r="P1261" s="5" t="s">
        <v>1488</v>
      </c>
      <c r="Q1261" s="10" t="s">
        <v>6172</v>
      </c>
      <c r="R1261" s="10" t="s">
        <v>6172</v>
      </c>
      <c r="S1261" s="10" t="s">
        <v>6172</v>
      </c>
      <c r="T1261" s="10" t="s">
        <v>6172</v>
      </c>
      <c r="U1261" s="10" t="s">
        <v>6172</v>
      </c>
      <c r="V1261" s="10" t="s">
        <v>6172</v>
      </c>
    </row>
    <row r="1262" spans="2:22" ht="51" x14ac:dyDescent="0.2">
      <c r="B1262" s="5">
        <v>4541</v>
      </c>
      <c r="C1262" s="4" t="s">
        <v>4885</v>
      </c>
      <c r="D1262" s="4" t="s">
        <v>5947</v>
      </c>
      <c r="E1262" s="15">
        <v>1985</v>
      </c>
      <c r="F1262" s="10" t="s">
        <v>6172</v>
      </c>
      <c r="G1262" s="10" t="s">
        <v>6172</v>
      </c>
      <c r="H1262" s="6" t="s">
        <v>20</v>
      </c>
      <c r="I1262" s="6" t="s">
        <v>1500</v>
      </c>
      <c r="J1262" s="4">
        <v>0</v>
      </c>
      <c r="K1262" s="4">
        <v>0</v>
      </c>
      <c r="L1262" s="10" t="s">
        <v>6172</v>
      </c>
      <c r="M1262" s="10" t="s">
        <v>6172</v>
      </c>
      <c r="N1262" s="6" t="s">
        <v>3162</v>
      </c>
      <c r="O1262" s="10" t="s">
        <v>6172</v>
      </c>
      <c r="P1262" s="5" t="s">
        <v>1721</v>
      </c>
      <c r="Q1262" s="10" t="s">
        <v>6172</v>
      </c>
      <c r="R1262" s="10" t="s">
        <v>6172</v>
      </c>
      <c r="S1262" s="10" t="s">
        <v>6172</v>
      </c>
      <c r="T1262" s="10" t="s">
        <v>6172</v>
      </c>
      <c r="U1262" s="10" t="s">
        <v>6172</v>
      </c>
      <c r="V1262" s="10" t="s">
        <v>6172</v>
      </c>
    </row>
    <row r="1263" spans="2:22" ht="38.25" x14ac:dyDescent="0.2">
      <c r="B1263" s="5">
        <v>12546</v>
      </c>
      <c r="C1263" s="4" t="s">
        <v>4885</v>
      </c>
      <c r="D1263" s="4" t="s">
        <v>5947</v>
      </c>
      <c r="E1263" s="15">
        <v>1985</v>
      </c>
      <c r="F1263" s="10" t="s">
        <v>6172</v>
      </c>
      <c r="G1263" s="6" t="s">
        <v>5816</v>
      </c>
      <c r="H1263" s="6" t="s">
        <v>5415</v>
      </c>
      <c r="I1263" s="6" t="s">
        <v>1532</v>
      </c>
      <c r="J1263" s="4">
        <v>1</v>
      </c>
      <c r="K1263" s="4">
        <v>1</v>
      </c>
      <c r="L1263" s="10" t="s">
        <v>6172</v>
      </c>
      <c r="M1263" s="10" t="s">
        <v>6172</v>
      </c>
      <c r="N1263" s="6" t="s">
        <v>3245</v>
      </c>
      <c r="O1263" s="10" t="s">
        <v>6172</v>
      </c>
      <c r="P1263" s="5" t="s">
        <v>1518</v>
      </c>
      <c r="Q1263" s="10" t="s">
        <v>6172</v>
      </c>
      <c r="R1263" s="10" t="s">
        <v>6172</v>
      </c>
      <c r="S1263" s="10" t="s">
        <v>6172</v>
      </c>
      <c r="T1263" s="10" t="s">
        <v>6172</v>
      </c>
      <c r="U1263" s="10" t="s">
        <v>6172</v>
      </c>
      <c r="V1263" s="10" t="s">
        <v>6172</v>
      </c>
    </row>
    <row r="1264" spans="2:22" ht="25.5" x14ac:dyDescent="0.2">
      <c r="B1264" s="5">
        <v>12553</v>
      </c>
      <c r="C1264" s="4" t="s">
        <v>4885</v>
      </c>
      <c r="D1264" s="4" t="s">
        <v>5947</v>
      </c>
      <c r="E1264" s="15">
        <v>1985</v>
      </c>
      <c r="F1264" s="10" t="s">
        <v>6172</v>
      </c>
      <c r="G1264" s="6" t="s">
        <v>5537</v>
      </c>
      <c r="H1264" s="7" t="s">
        <v>434</v>
      </c>
      <c r="I1264" s="6" t="s">
        <v>1493</v>
      </c>
      <c r="J1264" s="4">
        <v>0</v>
      </c>
      <c r="K1264" s="4">
        <v>1</v>
      </c>
      <c r="L1264" s="10" t="s">
        <v>6172</v>
      </c>
      <c r="M1264" s="10" t="s">
        <v>6172</v>
      </c>
      <c r="N1264" s="6" t="s">
        <v>3246</v>
      </c>
      <c r="O1264" s="10" t="s">
        <v>6172</v>
      </c>
      <c r="P1264" s="5" t="s">
        <v>1721</v>
      </c>
      <c r="Q1264" s="10" t="s">
        <v>6172</v>
      </c>
      <c r="R1264" s="10" t="s">
        <v>6172</v>
      </c>
      <c r="S1264" s="10" t="s">
        <v>6172</v>
      </c>
      <c r="T1264" s="10" t="s">
        <v>6172</v>
      </c>
      <c r="U1264" s="10" t="s">
        <v>6172</v>
      </c>
      <c r="V1264" s="10" t="s">
        <v>6172</v>
      </c>
    </row>
    <row r="1265" spans="2:22" ht="51" x14ac:dyDescent="0.2">
      <c r="B1265" s="5">
        <v>4545</v>
      </c>
      <c r="C1265" s="4" t="s">
        <v>4870</v>
      </c>
      <c r="D1265" s="4" t="s">
        <v>5947</v>
      </c>
      <c r="E1265" s="15">
        <v>1986</v>
      </c>
      <c r="F1265" s="10" t="s">
        <v>6172</v>
      </c>
      <c r="G1265" s="4" t="s">
        <v>5231</v>
      </c>
      <c r="H1265" s="6" t="s">
        <v>432</v>
      </c>
      <c r="I1265" s="6" t="s">
        <v>1493</v>
      </c>
      <c r="J1265" s="4">
        <v>0</v>
      </c>
      <c r="K1265" s="4">
        <v>1</v>
      </c>
      <c r="L1265" s="10" t="s">
        <v>6172</v>
      </c>
      <c r="M1265" s="5" t="s">
        <v>3676</v>
      </c>
      <c r="N1265" s="6" t="s">
        <v>3677</v>
      </c>
      <c r="O1265" s="10" t="s">
        <v>6172</v>
      </c>
      <c r="P1265" s="5" t="s">
        <v>460</v>
      </c>
      <c r="Q1265" s="10" t="s">
        <v>6172</v>
      </c>
      <c r="R1265" s="10" t="s">
        <v>6172</v>
      </c>
      <c r="S1265" s="10" t="s">
        <v>6172</v>
      </c>
      <c r="T1265" s="10" t="s">
        <v>6172</v>
      </c>
      <c r="U1265" s="10" t="s">
        <v>6172</v>
      </c>
      <c r="V1265" s="10" t="s">
        <v>6172</v>
      </c>
    </row>
    <row r="1266" spans="2:22" ht="51" x14ac:dyDescent="0.2">
      <c r="B1266" s="5">
        <v>4544</v>
      </c>
      <c r="C1266" s="4" t="s">
        <v>4870</v>
      </c>
      <c r="D1266" s="4" t="s">
        <v>5947</v>
      </c>
      <c r="E1266" s="15">
        <v>1986</v>
      </c>
      <c r="F1266" s="10" t="s">
        <v>6172</v>
      </c>
      <c r="G1266" s="10" t="s">
        <v>6172</v>
      </c>
      <c r="H1266" s="6" t="s">
        <v>20</v>
      </c>
      <c r="I1266" s="6" t="s">
        <v>1500</v>
      </c>
      <c r="J1266" s="4">
        <v>0</v>
      </c>
      <c r="K1266" s="4">
        <v>0</v>
      </c>
      <c r="L1266" s="10" t="s">
        <v>6172</v>
      </c>
      <c r="M1266" s="5" t="s">
        <v>3674</v>
      </c>
      <c r="N1266" s="6" t="s">
        <v>3675</v>
      </c>
      <c r="O1266" s="10" t="s">
        <v>6172</v>
      </c>
      <c r="P1266" s="5" t="s">
        <v>1518</v>
      </c>
      <c r="Q1266" s="10" t="s">
        <v>6172</v>
      </c>
      <c r="R1266" s="10" t="s">
        <v>6172</v>
      </c>
      <c r="S1266" s="10" t="s">
        <v>6172</v>
      </c>
      <c r="T1266" s="10" t="s">
        <v>6172</v>
      </c>
      <c r="U1266" s="10" t="s">
        <v>6172</v>
      </c>
      <c r="V1266" s="10" t="s">
        <v>6172</v>
      </c>
    </row>
    <row r="1267" spans="2:22" ht="51" x14ac:dyDescent="0.2">
      <c r="B1267" s="5">
        <v>4555</v>
      </c>
      <c r="C1267" s="4" t="s">
        <v>4870</v>
      </c>
      <c r="D1267" s="4" t="s">
        <v>5947</v>
      </c>
      <c r="E1267" s="15">
        <v>1986</v>
      </c>
      <c r="F1267" s="10" t="s">
        <v>6172</v>
      </c>
      <c r="G1267" s="10" t="s">
        <v>6172</v>
      </c>
      <c r="H1267" s="6" t="s">
        <v>432</v>
      </c>
      <c r="I1267" s="6" t="s">
        <v>1493</v>
      </c>
      <c r="J1267" s="4">
        <v>0</v>
      </c>
      <c r="K1267" s="4">
        <v>1</v>
      </c>
      <c r="L1267" s="10" t="s">
        <v>6172</v>
      </c>
      <c r="M1267" s="5" t="s">
        <v>2095</v>
      </c>
      <c r="N1267" s="6" t="s">
        <v>3678</v>
      </c>
      <c r="O1267" s="10" t="s">
        <v>6172</v>
      </c>
      <c r="P1267" s="5" t="s">
        <v>1543</v>
      </c>
      <c r="Q1267" s="10" t="s">
        <v>6172</v>
      </c>
      <c r="R1267" s="10" t="s">
        <v>6172</v>
      </c>
      <c r="S1267" s="10" t="s">
        <v>6172</v>
      </c>
      <c r="T1267" s="10" t="s">
        <v>6172</v>
      </c>
      <c r="U1267" s="10" t="s">
        <v>6172</v>
      </c>
      <c r="V1267" s="10" t="s">
        <v>6172</v>
      </c>
    </row>
    <row r="1268" spans="2:22" ht="38.25" x14ac:dyDescent="0.2">
      <c r="B1268" s="7">
        <v>4522</v>
      </c>
      <c r="C1268" s="4" t="s">
        <v>4875</v>
      </c>
      <c r="D1268" s="4" t="s">
        <v>5947</v>
      </c>
      <c r="E1268" s="16">
        <v>1986</v>
      </c>
      <c r="F1268" s="10" t="s">
        <v>6172</v>
      </c>
      <c r="G1268" s="4" t="s">
        <v>5179</v>
      </c>
      <c r="H1268" s="6" t="s">
        <v>432</v>
      </c>
      <c r="I1268" s="7" t="s">
        <v>1500</v>
      </c>
      <c r="J1268" s="4">
        <v>0</v>
      </c>
      <c r="K1268" s="4">
        <v>0</v>
      </c>
      <c r="L1268" s="10" t="s">
        <v>6172</v>
      </c>
      <c r="M1268" s="7" t="s">
        <v>1610</v>
      </c>
      <c r="N1268" s="7" t="s">
        <v>3980</v>
      </c>
      <c r="O1268" s="10" t="s">
        <v>6172</v>
      </c>
      <c r="P1268" s="7" t="s">
        <v>1518</v>
      </c>
      <c r="Q1268" s="10" t="s">
        <v>6172</v>
      </c>
      <c r="R1268" s="10" t="s">
        <v>6172</v>
      </c>
      <c r="S1268" s="10" t="s">
        <v>6172</v>
      </c>
      <c r="T1268" s="10" t="s">
        <v>6172</v>
      </c>
      <c r="U1268" s="10" t="s">
        <v>6172</v>
      </c>
      <c r="V1268" s="10" t="s">
        <v>6172</v>
      </c>
    </row>
    <row r="1269" spans="2:22" ht="63.75" x14ac:dyDescent="0.2">
      <c r="B1269" s="7">
        <v>12514</v>
      </c>
      <c r="C1269" s="4" t="s">
        <v>4871</v>
      </c>
      <c r="D1269" s="4" t="s">
        <v>5947</v>
      </c>
      <c r="E1269" s="16">
        <v>1980</v>
      </c>
      <c r="F1269" s="10" t="s">
        <v>6172</v>
      </c>
      <c r="G1269" s="7" t="s">
        <v>4396</v>
      </c>
      <c r="H1269" s="6" t="s">
        <v>445</v>
      </c>
      <c r="I1269" s="7" t="s">
        <v>1500</v>
      </c>
      <c r="J1269" s="4">
        <v>0</v>
      </c>
      <c r="K1269" s="4">
        <v>0</v>
      </c>
      <c r="L1269" s="10" t="s">
        <v>6172</v>
      </c>
      <c r="M1269" s="7" t="s">
        <v>1581</v>
      </c>
      <c r="N1269" s="7" t="s">
        <v>1594</v>
      </c>
      <c r="O1269" s="7" t="s">
        <v>322</v>
      </c>
      <c r="P1269" s="7" t="s">
        <v>460</v>
      </c>
      <c r="Q1269" s="7" t="s">
        <v>6097</v>
      </c>
      <c r="R1269" s="7" t="s">
        <v>6098</v>
      </c>
      <c r="S1269" s="7" t="s">
        <v>6095</v>
      </c>
      <c r="T1269" s="7" t="s">
        <v>6091</v>
      </c>
      <c r="U1269" s="7" t="s">
        <v>6099</v>
      </c>
      <c r="V1269" s="10" t="s">
        <v>6172</v>
      </c>
    </row>
    <row r="1270" spans="2:22" ht="38.25" x14ac:dyDescent="0.2">
      <c r="B1270" s="7">
        <v>4526</v>
      </c>
      <c r="C1270" s="4" t="s">
        <v>4875</v>
      </c>
      <c r="D1270" s="4" t="s">
        <v>5947</v>
      </c>
      <c r="E1270" s="16">
        <v>1986</v>
      </c>
      <c r="F1270" s="10" t="s">
        <v>6172</v>
      </c>
      <c r="G1270" s="4" t="s">
        <v>5181</v>
      </c>
      <c r="H1270" s="6" t="s">
        <v>432</v>
      </c>
      <c r="I1270" s="7" t="s">
        <v>1511</v>
      </c>
      <c r="J1270" s="4">
        <v>0</v>
      </c>
      <c r="K1270" s="4">
        <v>2</v>
      </c>
      <c r="L1270" s="10" t="s">
        <v>6172</v>
      </c>
      <c r="M1270" s="7" t="s">
        <v>3981</v>
      </c>
      <c r="N1270" s="7" t="s">
        <v>3982</v>
      </c>
      <c r="O1270" s="10" t="s">
        <v>6172</v>
      </c>
      <c r="P1270" s="7" t="s">
        <v>460</v>
      </c>
      <c r="Q1270" s="10" t="s">
        <v>6172</v>
      </c>
      <c r="R1270" s="10" t="s">
        <v>6172</v>
      </c>
      <c r="S1270" s="10" t="s">
        <v>6172</v>
      </c>
      <c r="T1270" s="10" t="s">
        <v>6172</v>
      </c>
      <c r="U1270" s="10" t="s">
        <v>6172</v>
      </c>
      <c r="V1270" s="10" t="s">
        <v>6172</v>
      </c>
    </row>
    <row r="1271" spans="2:22" ht="38.25" x14ac:dyDescent="0.2">
      <c r="B1271" s="7">
        <v>4505</v>
      </c>
      <c r="C1271" s="4" t="s">
        <v>4876</v>
      </c>
      <c r="D1271" s="4" t="s">
        <v>5947</v>
      </c>
      <c r="E1271" s="16">
        <v>1986</v>
      </c>
      <c r="F1271" s="10" t="s">
        <v>6172</v>
      </c>
      <c r="G1271" s="4" t="s">
        <v>5340</v>
      </c>
      <c r="H1271" s="6" t="s">
        <v>432</v>
      </c>
      <c r="I1271" s="7" t="s">
        <v>1500</v>
      </c>
      <c r="J1271" s="4">
        <v>0</v>
      </c>
      <c r="K1271" s="4">
        <v>0</v>
      </c>
      <c r="L1271" s="10" t="s">
        <v>6172</v>
      </c>
      <c r="M1271" s="7" t="s">
        <v>1571</v>
      </c>
      <c r="N1271" s="7" t="s">
        <v>1728</v>
      </c>
      <c r="O1271" s="10" t="s">
        <v>6172</v>
      </c>
      <c r="P1271" s="7" t="s">
        <v>1518</v>
      </c>
      <c r="Q1271" s="10" t="s">
        <v>6172</v>
      </c>
      <c r="R1271" s="10" t="s">
        <v>6172</v>
      </c>
      <c r="S1271" s="10" t="s">
        <v>6172</v>
      </c>
      <c r="T1271" s="10" t="s">
        <v>6172</v>
      </c>
      <c r="U1271" s="10" t="s">
        <v>6172</v>
      </c>
      <c r="V1271" s="10" t="s">
        <v>6172</v>
      </c>
    </row>
    <row r="1272" spans="2:22" ht="25.5" x14ac:dyDescent="0.2">
      <c r="B1272" s="7">
        <v>12564</v>
      </c>
      <c r="C1272" s="4" t="s">
        <v>4875</v>
      </c>
      <c r="D1272" s="4" t="s">
        <v>5947</v>
      </c>
      <c r="E1272" s="16">
        <v>1986</v>
      </c>
      <c r="F1272" s="10" t="s">
        <v>6172</v>
      </c>
      <c r="G1272" s="9" t="s">
        <v>5684</v>
      </c>
      <c r="H1272" s="6" t="s">
        <v>431</v>
      </c>
      <c r="I1272" s="7" t="s">
        <v>1500</v>
      </c>
      <c r="J1272" s="4">
        <v>0</v>
      </c>
      <c r="K1272" s="4">
        <v>0</v>
      </c>
      <c r="L1272" s="10" t="s">
        <v>6172</v>
      </c>
      <c r="M1272" s="7" t="s">
        <v>4043</v>
      </c>
      <c r="N1272" s="7" t="s">
        <v>4044</v>
      </c>
      <c r="O1272" s="10" t="s">
        <v>6172</v>
      </c>
      <c r="P1272" s="7" t="s">
        <v>460</v>
      </c>
      <c r="Q1272" s="10" t="s">
        <v>6172</v>
      </c>
      <c r="R1272" s="10" t="s">
        <v>6172</v>
      </c>
      <c r="S1272" s="10" t="s">
        <v>6172</v>
      </c>
      <c r="T1272" s="10" t="s">
        <v>6172</v>
      </c>
      <c r="U1272" s="10" t="s">
        <v>6172</v>
      </c>
      <c r="V1272" s="10" t="s">
        <v>6172</v>
      </c>
    </row>
    <row r="1273" spans="2:22" ht="38.25" x14ac:dyDescent="0.2">
      <c r="B1273" s="6">
        <v>4511</v>
      </c>
      <c r="C1273" s="4" t="s">
        <v>4878</v>
      </c>
      <c r="D1273" s="4" t="s">
        <v>5947</v>
      </c>
      <c r="E1273" s="13">
        <v>1986</v>
      </c>
      <c r="F1273" s="10" t="s">
        <v>6172</v>
      </c>
      <c r="G1273" s="4" t="s">
        <v>4251</v>
      </c>
      <c r="H1273" s="6" t="s">
        <v>432</v>
      </c>
      <c r="I1273" s="6" t="s">
        <v>1493</v>
      </c>
      <c r="J1273" s="4">
        <v>0</v>
      </c>
      <c r="K1273" s="4">
        <v>1</v>
      </c>
      <c r="L1273" s="10" t="s">
        <v>6172</v>
      </c>
      <c r="M1273" s="6" t="s">
        <v>2082</v>
      </c>
      <c r="N1273" s="6" t="s">
        <v>2083</v>
      </c>
      <c r="O1273" s="10" t="s">
        <v>6172</v>
      </c>
      <c r="P1273" s="6" t="s">
        <v>2084</v>
      </c>
      <c r="Q1273" s="10" t="s">
        <v>6172</v>
      </c>
      <c r="R1273" s="10" t="s">
        <v>6172</v>
      </c>
      <c r="S1273" s="10" t="s">
        <v>6172</v>
      </c>
      <c r="T1273" s="10" t="s">
        <v>6172</v>
      </c>
      <c r="U1273" s="10" t="s">
        <v>6172</v>
      </c>
      <c r="V1273" s="10" t="s">
        <v>6172</v>
      </c>
    </row>
    <row r="1274" spans="2:22" ht="38.25" x14ac:dyDescent="0.2">
      <c r="B1274" s="7">
        <v>4558</v>
      </c>
      <c r="C1274" s="4" t="s">
        <v>4877</v>
      </c>
      <c r="D1274" s="4" t="s">
        <v>5947</v>
      </c>
      <c r="E1274" s="16">
        <v>1986</v>
      </c>
      <c r="F1274" s="10" t="s">
        <v>6172</v>
      </c>
      <c r="G1274" s="10" t="s">
        <v>6172</v>
      </c>
      <c r="H1274" s="10" t="s">
        <v>6172</v>
      </c>
      <c r="I1274" s="7" t="s">
        <v>1500</v>
      </c>
      <c r="J1274" s="4">
        <v>0</v>
      </c>
      <c r="K1274" s="4">
        <v>0</v>
      </c>
      <c r="L1274" s="10" t="s">
        <v>6172</v>
      </c>
      <c r="M1274" s="7" t="s">
        <v>1571</v>
      </c>
      <c r="N1274" s="7" t="s">
        <v>4274</v>
      </c>
      <c r="O1274" s="10" t="s">
        <v>6172</v>
      </c>
      <c r="P1274" s="7" t="s">
        <v>460</v>
      </c>
      <c r="Q1274" s="10" t="s">
        <v>6172</v>
      </c>
      <c r="R1274" s="10" t="s">
        <v>6172</v>
      </c>
      <c r="S1274" s="10" t="s">
        <v>6172</v>
      </c>
      <c r="T1274" s="10" t="s">
        <v>6172</v>
      </c>
      <c r="U1274" s="10" t="s">
        <v>6172</v>
      </c>
      <c r="V1274" s="10" t="s">
        <v>6172</v>
      </c>
    </row>
    <row r="1275" spans="2:22" ht="25.5" x14ac:dyDescent="0.2">
      <c r="B1275" s="7">
        <v>12559</v>
      </c>
      <c r="C1275" s="4" t="s">
        <v>4877</v>
      </c>
      <c r="D1275" s="4" t="s">
        <v>5947</v>
      </c>
      <c r="E1275" s="16">
        <v>1986</v>
      </c>
      <c r="F1275" s="10" t="s">
        <v>6172</v>
      </c>
      <c r="G1275" s="7" t="s">
        <v>4403</v>
      </c>
      <c r="H1275" s="7" t="s">
        <v>18</v>
      </c>
      <c r="I1275" s="7" t="s">
        <v>1500</v>
      </c>
      <c r="J1275" s="4">
        <v>0</v>
      </c>
      <c r="K1275" s="4">
        <v>0</v>
      </c>
      <c r="L1275" s="10" t="s">
        <v>6172</v>
      </c>
      <c r="M1275" s="7" t="s">
        <v>1516</v>
      </c>
      <c r="N1275" s="7" t="s">
        <v>4404</v>
      </c>
      <c r="O1275" s="10" t="s">
        <v>6172</v>
      </c>
      <c r="P1275" s="7" t="s">
        <v>460</v>
      </c>
      <c r="Q1275" s="10" t="s">
        <v>6172</v>
      </c>
      <c r="R1275" s="10" t="s">
        <v>6172</v>
      </c>
      <c r="S1275" s="10" t="s">
        <v>6172</v>
      </c>
      <c r="T1275" s="10" t="s">
        <v>6172</v>
      </c>
      <c r="U1275" s="10" t="s">
        <v>6172</v>
      </c>
      <c r="V1275" s="10" t="s">
        <v>6172</v>
      </c>
    </row>
    <row r="1276" spans="2:22" ht="51" x14ac:dyDescent="0.2">
      <c r="B1276" s="6">
        <v>4550</v>
      </c>
      <c r="C1276" s="4" t="s">
        <v>4882</v>
      </c>
      <c r="D1276" s="4" t="s">
        <v>5947</v>
      </c>
      <c r="E1276" s="13">
        <v>1986</v>
      </c>
      <c r="F1276" s="10" t="s">
        <v>6172</v>
      </c>
      <c r="G1276" s="4" t="s">
        <v>4253</v>
      </c>
      <c r="H1276" s="6" t="s">
        <v>432</v>
      </c>
      <c r="I1276" s="6" t="s">
        <v>1493</v>
      </c>
      <c r="J1276" s="4">
        <v>0</v>
      </c>
      <c r="K1276" s="4">
        <v>1</v>
      </c>
      <c r="L1276" s="10" t="s">
        <v>6172</v>
      </c>
      <c r="M1276" s="6" t="s">
        <v>1541</v>
      </c>
      <c r="N1276" s="6" t="s">
        <v>2940</v>
      </c>
      <c r="O1276" s="10" t="s">
        <v>6172</v>
      </c>
      <c r="P1276" s="6" t="s">
        <v>1549</v>
      </c>
      <c r="Q1276" s="10" t="s">
        <v>6172</v>
      </c>
      <c r="R1276" s="10" t="s">
        <v>6172</v>
      </c>
      <c r="S1276" s="10" t="s">
        <v>6172</v>
      </c>
      <c r="T1276" s="10" t="s">
        <v>6172</v>
      </c>
      <c r="U1276" s="10" t="s">
        <v>6172</v>
      </c>
      <c r="V1276" s="10" t="s">
        <v>6172</v>
      </c>
    </row>
    <row r="1277" spans="2:22" ht="51" x14ac:dyDescent="0.2">
      <c r="B1277" s="5">
        <v>4519</v>
      </c>
      <c r="C1277" s="4" t="s">
        <v>4885</v>
      </c>
      <c r="D1277" s="4" t="s">
        <v>5947</v>
      </c>
      <c r="E1277" s="15">
        <v>1986</v>
      </c>
      <c r="F1277" s="10" t="s">
        <v>6172</v>
      </c>
      <c r="G1277" s="10" t="s">
        <v>6172</v>
      </c>
      <c r="H1277" s="6" t="s">
        <v>432</v>
      </c>
      <c r="I1277" s="6" t="s">
        <v>1500</v>
      </c>
      <c r="J1277" s="4">
        <v>0</v>
      </c>
      <c r="K1277" s="4">
        <v>0</v>
      </c>
      <c r="L1277" s="10" t="s">
        <v>6172</v>
      </c>
      <c r="M1277" s="10" t="s">
        <v>6172</v>
      </c>
      <c r="N1277" s="6" t="s">
        <v>3156</v>
      </c>
      <c r="O1277" s="10" t="s">
        <v>6172</v>
      </c>
      <c r="P1277" s="5" t="s">
        <v>1518</v>
      </c>
      <c r="Q1277" s="10" t="s">
        <v>6172</v>
      </c>
      <c r="R1277" s="10" t="s">
        <v>6172</v>
      </c>
      <c r="S1277" s="10" t="s">
        <v>6172</v>
      </c>
      <c r="T1277" s="10" t="s">
        <v>6172</v>
      </c>
      <c r="U1277" s="10" t="s">
        <v>6172</v>
      </c>
      <c r="V1277" s="10" t="s">
        <v>6172</v>
      </c>
    </row>
    <row r="1278" spans="2:22" ht="38.25" x14ac:dyDescent="0.2">
      <c r="B1278" s="6">
        <v>12558</v>
      </c>
      <c r="C1278" s="4" t="s">
        <v>4882</v>
      </c>
      <c r="D1278" s="4" t="s">
        <v>5947</v>
      </c>
      <c r="E1278" s="13">
        <v>1986</v>
      </c>
      <c r="F1278" s="10" t="s">
        <v>6172</v>
      </c>
      <c r="G1278" s="6" t="s">
        <v>5815</v>
      </c>
      <c r="H1278" s="6" t="s">
        <v>5415</v>
      </c>
      <c r="I1278" s="6" t="s">
        <v>1511</v>
      </c>
      <c r="J1278" s="4">
        <v>0</v>
      </c>
      <c r="K1278" s="4">
        <v>2</v>
      </c>
      <c r="L1278" s="10" t="s">
        <v>6172</v>
      </c>
      <c r="M1278" s="6" t="s">
        <v>1494</v>
      </c>
      <c r="N1278" s="6" t="s">
        <v>2990</v>
      </c>
      <c r="O1278" s="10" t="s">
        <v>6172</v>
      </c>
      <c r="P1278" s="6" t="s">
        <v>460</v>
      </c>
      <c r="Q1278" s="10" t="s">
        <v>6172</v>
      </c>
      <c r="R1278" s="10" t="s">
        <v>6172</v>
      </c>
      <c r="S1278" s="10" t="s">
        <v>6172</v>
      </c>
      <c r="T1278" s="10" t="s">
        <v>6172</v>
      </c>
      <c r="U1278" s="10" t="s">
        <v>6172</v>
      </c>
      <c r="V1278" s="10" t="s">
        <v>6172</v>
      </c>
    </row>
    <row r="1279" spans="2:22" ht="38.25" x14ac:dyDescent="0.2">
      <c r="B1279" s="7">
        <v>12557</v>
      </c>
      <c r="C1279" s="4" t="s">
        <v>4883</v>
      </c>
      <c r="D1279" s="4" t="s">
        <v>5947</v>
      </c>
      <c r="E1279" s="16">
        <v>1986</v>
      </c>
      <c r="F1279" s="10" t="s">
        <v>6172</v>
      </c>
      <c r="G1279" s="7" t="s">
        <v>5787</v>
      </c>
      <c r="H1279" s="7" t="s">
        <v>435</v>
      </c>
      <c r="I1279" s="7" t="s">
        <v>1553</v>
      </c>
      <c r="J1279" s="4">
        <v>2</v>
      </c>
      <c r="K1279" s="4">
        <v>0</v>
      </c>
      <c r="L1279" s="10" t="s">
        <v>6172</v>
      </c>
      <c r="M1279" s="7" t="s">
        <v>2663</v>
      </c>
      <c r="N1279" s="7" t="s">
        <v>4600</v>
      </c>
      <c r="O1279" s="10" t="s">
        <v>6172</v>
      </c>
      <c r="P1279" s="7" t="s">
        <v>460</v>
      </c>
      <c r="Q1279" s="10" t="s">
        <v>6172</v>
      </c>
      <c r="R1279" s="10" t="s">
        <v>6172</v>
      </c>
      <c r="S1279" s="10" t="s">
        <v>6172</v>
      </c>
      <c r="T1279" s="10" t="s">
        <v>6172</v>
      </c>
      <c r="U1279" s="10" t="s">
        <v>6172</v>
      </c>
      <c r="V1279" s="10" t="s">
        <v>6172</v>
      </c>
    </row>
    <row r="1280" spans="2:22" ht="38.25" x14ac:dyDescent="0.2">
      <c r="B1280" s="7">
        <v>12556</v>
      </c>
      <c r="C1280" s="4" t="s">
        <v>4884</v>
      </c>
      <c r="D1280" s="4" t="s">
        <v>5947</v>
      </c>
      <c r="E1280" s="16">
        <v>1986</v>
      </c>
      <c r="F1280" s="10" t="s">
        <v>6172</v>
      </c>
      <c r="G1280" s="7" t="s">
        <v>5582</v>
      </c>
      <c r="H1280" s="7" t="s">
        <v>437</v>
      </c>
      <c r="I1280" s="7" t="s">
        <v>1493</v>
      </c>
      <c r="J1280" s="4">
        <v>0</v>
      </c>
      <c r="K1280" s="4">
        <v>1</v>
      </c>
      <c r="L1280" s="10" t="s">
        <v>6172</v>
      </c>
      <c r="M1280" s="7" t="s">
        <v>2006</v>
      </c>
      <c r="N1280" s="7" t="s">
        <v>4729</v>
      </c>
      <c r="O1280" s="10" t="s">
        <v>6172</v>
      </c>
      <c r="P1280" s="7" t="s">
        <v>460</v>
      </c>
      <c r="Q1280" s="10" t="s">
        <v>6172</v>
      </c>
      <c r="R1280" s="10" t="s">
        <v>6172</v>
      </c>
      <c r="S1280" s="10" t="s">
        <v>6172</v>
      </c>
      <c r="T1280" s="10" t="s">
        <v>6172</v>
      </c>
      <c r="U1280" s="10" t="s">
        <v>6172</v>
      </c>
      <c r="V1280" s="10" t="s">
        <v>6172</v>
      </c>
    </row>
    <row r="1281" spans="2:22" ht="51" x14ac:dyDescent="0.2">
      <c r="B1281" s="5">
        <v>4521</v>
      </c>
      <c r="C1281" s="4" t="s">
        <v>4885</v>
      </c>
      <c r="D1281" s="4" t="s">
        <v>5947</v>
      </c>
      <c r="E1281" s="15">
        <v>1986</v>
      </c>
      <c r="F1281" s="10" t="s">
        <v>6172</v>
      </c>
      <c r="G1281" s="4" t="s">
        <v>5340</v>
      </c>
      <c r="H1281" s="6" t="s">
        <v>432</v>
      </c>
      <c r="I1281" s="6" t="s">
        <v>1579</v>
      </c>
      <c r="J1281" s="4">
        <v>0</v>
      </c>
      <c r="K1281" s="4">
        <v>3</v>
      </c>
      <c r="L1281" s="10" t="s">
        <v>6172</v>
      </c>
      <c r="M1281" s="10" t="s">
        <v>6172</v>
      </c>
      <c r="N1281" s="6" t="s">
        <v>3157</v>
      </c>
      <c r="O1281" s="10" t="s">
        <v>6172</v>
      </c>
      <c r="P1281" s="5" t="s">
        <v>460</v>
      </c>
      <c r="Q1281" s="10" t="s">
        <v>6172</v>
      </c>
      <c r="R1281" s="10" t="s">
        <v>6172</v>
      </c>
      <c r="S1281" s="10" t="s">
        <v>6172</v>
      </c>
      <c r="T1281" s="10" t="s">
        <v>6172</v>
      </c>
      <c r="U1281" s="10" t="s">
        <v>6172</v>
      </c>
      <c r="V1281" s="10" t="s">
        <v>6172</v>
      </c>
    </row>
    <row r="1282" spans="2:22" ht="51" x14ac:dyDescent="0.2">
      <c r="B1282" s="5">
        <v>4547</v>
      </c>
      <c r="C1282" s="4" t="s">
        <v>4885</v>
      </c>
      <c r="D1282" s="4" t="s">
        <v>5947</v>
      </c>
      <c r="E1282" s="15">
        <v>1986</v>
      </c>
      <c r="F1282" s="10" t="s">
        <v>6172</v>
      </c>
      <c r="G1282" s="4" t="s">
        <v>4280</v>
      </c>
      <c r="H1282" s="6" t="s">
        <v>432</v>
      </c>
      <c r="I1282" s="6" t="s">
        <v>2594</v>
      </c>
      <c r="J1282" s="4">
        <v>0</v>
      </c>
      <c r="K1282" s="4">
        <v>8</v>
      </c>
      <c r="L1282" s="10" t="s">
        <v>6172</v>
      </c>
      <c r="M1282" s="10" t="s">
        <v>6172</v>
      </c>
      <c r="N1282" s="6" t="s">
        <v>3163</v>
      </c>
      <c r="O1282" s="10" t="s">
        <v>6172</v>
      </c>
      <c r="P1282" s="5" t="s">
        <v>460</v>
      </c>
      <c r="Q1282" s="10" t="s">
        <v>6172</v>
      </c>
      <c r="R1282" s="10" t="s">
        <v>6172</v>
      </c>
      <c r="S1282" s="10" t="s">
        <v>6172</v>
      </c>
      <c r="T1282" s="10" t="s">
        <v>6172</v>
      </c>
      <c r="U1282" s="10" t="s">
        <v>6172</v>
      </c>
      <c r="V1282" s="10" t="s">
        <v>6172</v>
      </c>
    </row>
    <row r="1283" spans="2:22" ht="51" x14ac:dyDescent="0.2">
      <c r="B1283" s="5">
        <v>4152</v>
      </c>
      <c r="C1283" s="4" t="s">
        <v>4870</v>
      </c>
      <c r="D1283" s="4" t="s">
        <v>5947</v>
      </c>
      <c r="E1283" s="15">
        <v>1987</v>
      </c>
      <c r="F1283" s="10" t="s">
        <v>6172</v>
      </c>
      <c r="G1283" s="4" t="s">
        <v>877</v>
      </c>
      <c r="H1283" s="6" t="s">
        <v>432</v>
      </c>
      <c r="I1283" s="6" t="s">
        <v>1493</v>
      </c>
      <c r="J1283" s="4">
        <v>0</v>
      </c>
      <c r="K1283" s="4">
        <v>1</v>
      </c>
      <c r="L1283" s="10" t="s">
        <v>6172</v>
      </c>
      <c r="M1283" s="5" t="s">
        <v>3619</v>
      </c>
      <c r="N1283" s="6" t="s">
        <v>3620</v>
      </c>
      <c r="O1283" s="10" t="s">
        <v>6172</v>
      </c>
      <c r="P1283" s="5" t="s">
        <v>1488</v>
      </c>
      <c r="Q1283" s="10" t="s">
        <v>6172</v>
      </c>
      <c r="R1283" s="10" t="s">
        <v>6172</v>
      </c>
      <c r="S1283" s="10" t="s">
        <v>6172</v>
      </c>
      <c r="T1283" s="10" t="s">
        <v>6172</v>
      </c>
      <c r="U1283" s="10" t="s">
        <v>6172</v>
      </c>
      <c r="V1283" s="10" t="s">
        <v>6172</v>
      </c>
    </row>
    <row r="1284" spans="2:22" ht="38.25" x14ac:dyDescent="0.2">
      <c r="B1284" s="5">
        <v>12563</v>
      </c>
      <c r="C1284" s="4" t="s">
        <v>4885</v>
      </c>
      <c r="D1284" s="4" t="s">
        <v>5947</v>
      </c>
      <c r="E1284" s="15">
        <v>1986</v>
      </c>
      <c r="F1284" s="10" t="s">
        <v>6172</v>
      </c>
      <c r="G1284" s="7" t="s">
        <v>5728</v>
      </c>
      <c r="H1284" s="6" t="s">
        <v>4868</v>
      </c>
      <c r="I1284" s="6" t="s">
        <v>1500</v>
      </c>
      <c r="J1284" s="4">
        <v>0</v>
      </c>
      <c r="K1284" s="4">
        <v>0</v>
      </c>
      <c r="L1284" s="10" t="s">
        <v>6172</v>
      </c>
      <c r="M1284" s="10" t="s">
        <v>6172</v>
      </c>
      <c r="N1284" s="6" t="s">
        <v>3247</v>
      </c>
      <c r="O1284" s="10" t="s">
        <v>6172</v>
      </c>
      <c r="P1284" s="5" t="s">
        <v>460</v>
      </c>
      <c r="Q1284" s="10" t="s">
        <v>6172</v>
      </c>
      <c r="R1284" s="10" t="s">
        <v>6172</v>
      </c>
      <c r="S1284" s="10" t="s">
        <v>6172</v>
      </c>
      <c r="T1284" s="10" t="s">
        <v>6172</v>
      </c>
      <c r="U1284" s="10" t="s">
        <v>6172</v>
      </c>
      <c r="V1284" s="10" t="s">
        <v>6172</v>
      </c>
    </row>
    <row r="1285" spans="2:22" ht="25.5" x14ac:dyDescent="0.2">
      <c r="B1285" s="5">
        <v>4199</v>
      </c>
      <c r="C1285" s="4" t="s">
        <v>4870</v>
      </c>
      <c r="D1285" s="4" t="s">
        <v>5947</v>
      </c>
      <c r="E1285" s="15">
        <v>1987</v>
      </c>
      <c r="F1285" s="10" t="s">
        <v>6172</v>
      </c>
      <c r="G1285" s="10" t="s">
        <v>6172</v>
      </c>
      <c r="H1285" s="6" t="s">
        <v>432</v>
      </c>
      <c r="I1285" s="6" t="s">
        <v>1493</v>
      </c>
      <c r="J1285" s="4">
        <v>0</v>
      </c>
      <c r="K1285" s="4">
        <v>1</v>
      </c>
      <c r="L1285" s="10" t="s">
        <v>6172</v>
      </c>
      <c r="M1285" s="5" t="s">
        <v>3628</v>
      </c>
      <c r="N1285" s="6" t="s">
        <v>3629</v>
      </c>
      <c r="O1285" s="10" t="s">
        <v>6172</v>
      </c>
      <c r="P1285" s="5" t="s">
        <v>460</v>
      </c>
      <c r="Q1285" s="10" t="s">
        <v>6172</v>
      </c>
      <c r="R1285" s="10" t="s">
        <v>6172</v>
      </c>
      <c r="S1285" s="10" t="s">
        <v>6172</v>
      </c>
      <c r="T1285" s="10" t="s">
        <v>6172</v>
      </c>
      <c r="U1285" s="10" t="s">
        <v>6172</v>
      </c>
      <c r="V1285" s="10" t="s">
        <v>6172</v>
      </c>
    </row>
    <row r="1286" spans="2:22" ht="25.5" x14ac:dyDescent="0.2">
      <c r="B1286" s="5">
        <v>4203</v>
      </c>
      <c r="C1286" s="4" t="s">
        <v>4870</v>
      </c>
      <c r="D1286" s="4" t="s">
        <v>5947</v>
      </c>
      <c r="E1286" s="15">
        <v>1987</v>
      </c>
      <c r="F1286" s="10" t="s">
        <v>6172</v>
      </c>
      <c r="G1286" s="10" t="s">
        <v>6172</v>
      </c>
      <c r="H1286" s="6" t="s">
        <v>432</v>
      </c>
      <c r="I1286" s="6" t="s">
        <v>1493</v>
      </c>
      <c r="J1286" s="4">
        <v>0</v>
      </c>
      <c r="K1286" s="4">
        <v>1</v>
      </c>
      <c r="L1286" s="10" t="s">
        <v>6172</v>
      </c>
      <c r="M1286" s="5" t="s">
        <v>3630</v>
      </c>
      <c r="N1286" s="6" t="s">
        <v>3631</v>
      </c>
      <c r="O1286" s="10" t="s">
        <v>6172</v>
      </c>
      <c r="P1286" s="5" t="s">
        <v>1543</v>
      </c>
      <c r="Q1286" s="10" t="s">
        <v>6172</v>
      </c>
      <c r="R1286" s="10" t="s">
        <v>6172</v>
      </c>
      <c r="S1286" s="10" t="s">
        <v>6172</v>
      </c>
      <c r="T1286" s="10" t="s">
        <v>6172</v>
      </c>
      <c r="U1286" s="10" t="s">
        <v>6172</v>
      </c>
      <c r="V1286" s="10" t="s">
        <v>6172</v>
      </c>
    </row>
    <row r="1287" spans="2:22" ht="25.5" x14ac:dyDescent="0.2">
      <c r="B1287" s="5">
        <v>4225</v>
      </c>
      <c r="C1287" s="4" t="s">
        <v>4870</v>
      </c>
      <c r="D1287" s="4" t="s">
        <v>5947</v>
      </c>
      <c r="E1287" s="15">
        <v>1987</v>
      </c>
      <c r="F1287" s="10" t="s">
        <v>6172</v>
      </c>
      <c r="G1287" s="10" t="s">
        <v>6172</v>
      </c>
      <c r="H1287" s="6" t="s">
        <v>432</v>
      </c>
      <c r="I1287" s="6" t="s">
        <v>1493</v>
      </c>
      <c r="J1287" s="4">
        <v>0</v>
      </c>
      <c r="K1287" s="4">
        <v>1</v>
      </c>
      <c r="L1287" s="10" t="s">
        <v>6172</v>
      </c>
      <c r="M1287" s="5" t="s">
        <v>3645</v>
      </c>
      <c r="N1287" s="6" t="s">
        <v>3646</v>
      </c>
      <c r="O1287" s="10" t="s">
        <v>6172</v>
      </c>
      <c r="P1287" s="5" t="s">
        <v>1525</v>
      </c>
      <c r="Q1287" s="10" t="s">
        <v>6172</v>
      </c>
      <c r="R1287" s="10" t="s">
        <v>6172</v>
      </c>
      <c r="S1287" s="10" t="s">
        <v>6172</v>
      </c>
      <c r="T1287" s="10" t="s">
        <v>6172</v>
      </c>
      <c r="U1287" s="10" t="s">
        <v>6172</v>
      </c>
      <c r="V1287" s="10" t="s">
        <v>6172</v>
      </c>
    </row>
    <row r="1288" spans="2:22" ht="25.5" x14ac:dyDescent="0.2">
      <c r="B1288" s="5">
        <v>4227</v>
      </c>
      <c r="C1288" s="4" t="s">
        <v>4870</v>
      </c>
      <c r="D1288" s="4" t="s">
        <v>5947</v>
      </c>
      <c r="E1288" s="15">
        <v>1987</v>
      </c>
      <c r="F1288" s="10" t="s">
        <v>6172</v>
      </c>
      <c r="G1288" s="10" t="s">
        <v>6172</v>
      </c>
      <c r="H1288" s="6" t="s">
        <v>432</v>
      </c>
      <c r="I1288" s="6" t="s">
        <v>1493</v>
      </c>
      <c r="J1288" s="4">
        <v>0</v>
      </c>
      <c r="K1288" s="4">
        <v>1</v>
      </c>
      <c r="L1288" s="10" t="s">
        <v>6172</v>
      </c>
      <c r="M1288" s="5" t="s">
        <v>3647</v>
      </c>
      <c r="N1288" s="6" t="s">
        <v>3648</v>
      </c>
      <c r="O1288" s="10" t="s">
        <v>6172</v>
      </c>
      <c r="P1288" s="5" t="s">
        <v>460</v>
      </c>
      <c r="Q1288" s="10" t="s">
        <v>6172</v>
      </c>
      <c r="R1288" s="10" t="s">
        <v>6172</v>
      </c>
      <c r="S1288" s="10" t="s">
        <v>6172</v>
      </c>
      <c r="T1288" s="10" t="s">
        <v>6172</v>
      </c>
      <c r="U1288" s="10" t="s">
        <v>6172</v>
      </c>
      <c r="V1288" s="10" t="s">
        <v>6172</v>
      </c>
    </row>
    <row r="1289" spans="2:22" ht="25.5" x14ac:dyDescent="0.2">
      <c r="B1289" s="5">
        <v>4229</v>
      </c>
      <c r="C1289" s="4" t="s">
        <v>4870</v>
      </c>
      <c r="D1289" s="4" t="s">
        <v>5947</v>
      </c>
      <c r="E1289" s="15">
        <v>1987</v>
      </c>
      <c r="F1289" s="10" t="s">
        <v>6172</v>
      </c>
      <c r="G1289" s="10" t="s">
        <v>6172</v>
      </c>
      <c r="H1289" s="6" t="s">
        <v>432</v>
      </c>
      <c r="I1289" s="6" t="s">
        <v>1553</v>
      </c>
      <c r="J1289" s="4">
        <v>2</v>
      </c>
      <c r="K1289" s="4">
        <v>0</v>
      </c>
      <c r="L1289" s="10" t="s">
        <v>6172</v>
      </c>
      <c r="M1289" s="5" t="s">
        <v>2559</v>
      </c>
      <c r="N1289" s="6" t="s">
        <v>3649</v>
      </c>
      <c r="O1289" s="10" t="s">
        <v>6172</v>
      </c>
      <c r="P1289" s="5" t="s">
        <v>1543</v>
      </c>
      <c r="Q1289" s="10" t="s">
        <v>6172</v>
      </c>
      <c r="R1289" s="10" t="s">
        <v>6172</v>
      </c>
      <c r="S1289" s="10" t="s">
        <v>6172</v>
      </c>
      <c r="T1289" s="10" t="s">
        <v>6172</v>
      </c>
      <c r="U1289" s="10" t="s">
        <v>6172</v>
      </c>
      <c r="V1289" s="10" t="s">
        <v>6172</v>
      </c>
    </row>
    <row r="1290" spans="2:22" ht="38.25" x14ac:dyDescent="0.2">
      <c r="B1290" s="7">
        <v>4196</v>
      </c>
      <c r="C1290" s="4" t="s">
        <v>4875</v>
      </c>
      <c r="D1290" s="4" t="s">
        <v>5947</v>
      </c>
      <c r="E1290" s="16">
        <v>1987</v>
      </c>
      <c r="F1290" s="10" t="s">
        <v>6172</v>
      </c>
      <c r="G1290" s="4" t="s">
        <v>5156</v>
      </c>
      <c r="H1290" s="6" t="s">
        <v>432</v>
      </c>
      <c r="I1290" s="7" t="s">
        <v>1500</v>
      </c>
      <c r="J1290" s="4">
        <v>0</v>
      </c>
      <c r="K1290" s="4">
        <v>0</v>
      </c>
      <c r="L1290" s="10" t="s">
        <v>6172</v>
      </c>
      <c r="M1290" s="7" t="s">
        <v>1490</v>
      </c>
      <c r="N1290" s="7" t="s">
        <v>3966</v>
      </c>
      <c r="O1290" s="10" t="s">
        <v>6172</v>
      </c>
      <c r="P1290" s="7" t="s">
        <v>3967</v>
      </c>
      <c r="Q1290" s="10" t="s">
        <v>6172</v>
      </c>
      <c r="R1290" s="10" t="s">
        <v>6172</v>
      </c>
      <c r="S1290" s="10" t="s">
        <v>6172</v>
      </c>
      <c r="T1290" s="10" t="s">
        <v>6172</v>
      </c>
      <c r="U1290" s="10" t="s">
        <v>6172</v>
      </c>
      <c r="V1290" s="10" t="s">
        <v>6172</v>
      </c>
    </row>
    <row r="1291" spans="2:22" ht="25.5" x14ac:dyDescent="0.2">
      <c r="B1291" s="7">
        <v>4270</v>
      </c>
      <c r="C1291" s="4" t="s">
        <v>4875</v>
      </c>
      <c r="D1291" s="4" t="s">
        <v>5947</v>
      </c>
      <c r="E1291" s="16">
        <v>1987</v>
      </c>
      <c r="F1291" s="10" t="s">
        <v>6172</v>
      </c>
      <c r="G1291" s="4" t="s">
        <v>4251</v>
      </c>
      <c r="H1291" s="6" t="s">
        <v>432</v>
      </c>
      <c r="I1291" s="7"/>
      <c r="J1291" s="4">
        <v>0</v>
      </c>
      <c r="K1291" s="4">
        <v>0</v>
      </c>
      <c r="L1291" s="10" t="s">
        <v>6172</v>
      </c>
      <c r="M1291" s="7" t="s">
        <v>1550</v>
      </c>
      <c r="N1291" s="7" t="s">
        <v>3969</v>
      </c>
      <c r="O1291" s="10" t="s">
        <v>6172</v>
      </c>
      <c r="P1291" s="7" t="s">
        <v>460</v>
      </c>
      <c r="Q1291" s="10" t="s">
        <v>6172</v>
      </c>
      <c r="R1291" s="10" t="s">
        <v>6172</v>
      </c>
      <c r="S1291" s="10" t="s">
        <v>6172</v>
      </c>
      <c r="T1291" s="10" t="s">
        <v>6172</v>
      </c>
      <c r="U1291" s="10" t="s">
        <v>6172</v>
      </c>
      <c r="V1291" s="10" t="s">
        <v>6172</v>
      </c>
    </row>
    <row r="1292" spans="2:22" ht="25.5" x14ac:dyDescent="0.2">
      <c r="B1292" s="7">
        <v>4228</v>
      </c>
      <c r="C1292" s="4" t="s">
        <v>4876</v>
      </c>
      <c r="D1292" s="4" t="s">
        <v>5947</v>
      </c>
      <c r="E1292" s="16">
        <v>1987</v>
      </c>
      <c r="F1292" s="10" t="s">
        <v>6172</v>
      </c>
      <c r="G1292" s="10" t="s">
        <v>6172</v>
      </c>
      <c r="H1292" s="6" t="s">
        <v>432</v>
      </c>
      <c r="I1292" s="7" t="s">
        <v>1500</v>
      </c>
      <c r="J1292" s="4">
        <v>0</v>
      </c>
      <c r="K1292" s="4">
        <v>0</v>
      </c>
      <c r="L1292" s="10" t="s">
        <v>6172</v>
      </c>
      <c r="M1292" s="7" t="s">
        <v>1723</v>
      </c>
      <c r="N1292" s="7" t="s">
        <v>1724</v>
      </c>
      <c r="O1292" s="10" t="s">
        <v>6172</v>
      </c>
      <c r="P1292" s="7" t="s">
        <v>1583</v>
      </c>
      <c r="Q1292" s="10" t="s">
        <v>6172</v>
      </c>
      <c r="R1292" s="10" t="s">
        <v>6172</v>
      </c>
      <c r="S1292" s="10" t="s">
        <v>6172</v>
      </c>
      <c r="T1292" s="10" t="s">
        <v>6172</v>
      </c>
      <c r="U1292" s="10" t="s">
        <v>6172</v>
      </c>
      <c r="V1292" s="10" t="s">
        <v>6172</v>
      </c>
    </row>
    <row r="1293" spans="2:22" ht="25.5" x14ac:dyDescent="0.2">
      <c r="B1293" s="7">
        <v>12570</v>
      </c>
      <c r="C1293" s="4" t="s">
        <v>4875</v>
      </c>
      <c r="D1293" s="4" t="s">
        <v>5947</v>
      </c>
      <c r="E1293" s="16">
        <v>1987</v>
      </c>
      <c r="F1293" s="10" t="s">
        <v>6172</v>
      </c>
      <c r="G1293" s="7" t="s">
        <v>5870</v>
      </c>
      <c r="H1293" s="7" t="s">
        <v>5865</v>
      </c>
      <c r="I1293" s="7" t="s">
        <v>1500</v>
      </c>
      <c r="J1293" s="4">
        <v>0</v>
      </c>
      <c r="K1293" s="4">
        <v>0</v>
      </c>
      <c r="L1293" s="10" t="s">
        <v>6172</v>
      </c>
      <c r="M1293" s="7" t="s">
        <v>1659</v>
      </c>
      <c r="N1293" s="7" t="s">
        <v>4045</v>
      </c>
      <c r="O1293" s="10" t="s">
        <v>6172</v>
      </c>
      <c r="P1293" s="7" t="s">
        <v>460</v>
      </c>
      <c r="Q1293" s="10" t="s">
        <v>6172</v>
      </c>
      <c r="R1293" s="10" t="s">
        <v>6172</v>
      </c>
      <c r="S1293" s="10" t="s">
        <v>6172</v>
      </c>
      <c r="T1293" s="10" t="s">
        <v>6172</v>
      </c>
      <c r="U1293" s="10" t="s">
        <v>6172</v>
      </c>
      <c r="V1293" s="10" t="s">
        <v>6172</v>
      </c>
    </row>
    <row r="1294" spans="2:22" ht="25.5" x14ac:dyDescent="0.2">
      <c r="B1294" s="7">
        <v>4272</v>
      </c>
      <c r="C1294" s="4" t="s">
        <v>4876</v>
      </c>
      <c r="D1294" s="4" t="s">
        <v>5947</v>
      </c>
      <c r="E1294" s="16">
        <v>1987</v>
      </c>
      <c r="F1294" s="10" t="s">
        <v>6172</v>
      </c>
      <c r="G1294" s="4" t="s">
        <v>5339</v>
      </c>
      <c r="H1294" s="6" t="s">
        <v>432</v>
      </c>
      <c r="I1294" s="7"/>
      <c r="J1294" s="4">
        <v>0</v>
      </c>
      <c r="K1294" s="4">
        <v>0</v>
      </c>
      <c r="L1294" s="10" t="s">
        <v>6172</v>
      </c>
      <c r="M1294" s="7" t="s">
        <v>1725</v>
      </c>
      <c r="N1294" s="7" t="s">
        <v>1726</v>
      </c>
      <c r="O1294" s="10" t="s">
        <v>6172</v>
      </c>
      <c r="P1294" s="7" t="s">
        <v>460</v>
      </c>
      <c r="Q1294" s="10" t="s">
        <v>6172</v>
      </c>
      <c r="R1294" s="10" t="s">
        <v>6172</v>
      </c>
      <c r="S1294" s="10" t="s">
        <v>6172</v>
      </c>
      <c r="T1294" s="10" t="s">
        <v>6172</v>
      </c>
      <c r="U1294" s="10" t="s">
        <v>6172</v>
      </c>
      <c r="V1294" s="10" t="s">
        <v>6172</v>
      </c>
    </row>
    <row r="1295" spans="2:22" ht="38.25" x14ac:dyDescent="0.2">
      <c r="B1295" s="7">
        <v>4149</v>
      </c>
      <c r="C1295" s="4" t="s">
        <v>4877</v>
      </c>
      <c r="D1295" s="4" t="s">
        <v>5947</v>
      </c>
      <c r="E1295" s="16">
        <v>1987</v>
      </c>
      <c r="F1295" s="10" t="s">
        <v>6172</v>
      </c>
      <c r="G1295" s="7" t="s">
        <v>4256</v>
      </c>
      <c r="H1295" s="7" t="s">
        <v>432</v>
      </c>
      <c r="I1295" s="7" t="s">
        <v>1493</v>
      </c>
      <c r="J1295" s="4">
        <v>0</v>
      </c>
      <c r="K1295" s="4">
        <v>1</v>
      </c>
      <c r="L1295" s="10" t="s">
        <v>6172</v>
      </c>
      <c r="M1295" s="7" t="s">
        <v>4257</v>
      </c>
      <c r="N1295" s="7" t="s">
        <v>4258</v>
      </c>
      <c r="O1295" s="10" t="s">
        <v>6172</v>
      </c>
      <c r="P1295" s="7" t="s">
        <v>460</v>
      </c>
      <c r="Q1295" s="10" t="s">
        <v>6172</v>
      </c>
      <c r="R1295" s="10" t="s">
        <v>6172</v>
      </c>
      <c r="S1295" s="10" t="s">
        <v>6172</v>
      </c>
      <c r="T1295" s="10" t="s">
        <v>6172</v>
      </c>
      <c r="U1295" s="10" t="s">
        <v>6172</v>
      </c>
      <c r="V1295" s="10" t="s">
        <v>6172</v>
      </c>
    </row>
    <row r="1296" spans="2:22" ht="38.25" x14ac:dyDescent="0.2">
      <c r="B1296" s="7">
        <v>12566</v>
      </c>
      <c r="C1296" s="4" t="s">
        <v>4876</v>
      </c>
      <c r="D1296" s="4" t="s">
        <v>5947</v>
      </c>
      <c r="E1296" s="16">
        <v>1987</v>
      </c>
      <c r="F1296" s="10" t="s">
        <v>6172</v>
      </c>
      <c r="G1296" s="7" t="s">
        <v>5582</v>
      </c>
      <c r="H1296" s="7" t="s">
        <v>437</v>
      </c>
      <c r="I1296" s="7" t="s">
        <v>1579</v>
      </c>
      <c r="J1296" s="4">
        <v>0</v>
      </c>
      <c r="K1296" s="4">
        <v>3</v>
      </c>
      <c r="L1296" s="10" t="s">
        <v>6172</v>
      </c>
      <c r="M1296" s="7" t="s">
        <v>1659</v>
      </c>
      <c r="N1296" s="7" t="s">
        <v>1752</v>
      </c>
      <c r="O1296" s="10" t="s">
        <v>6172</v>
      </c>
      <c r="P1296" s="7" t="s">
        <v>1753</v>
      </c>
      <c r="Q1296" s="10" t="s">
        <v>6172</v>
      </c>
      <c r="R1296" s="10" t="s">
        <v>6172</v>
      </c>
      <c r="S1296" s="10" t="s">
        <v>6172</v>
      </c>
      <c r="T1296" s="10" t="s">
        <v>6172</v>
      </c>
      <c r="U1296" s="10" t="s">
        <v>6172</v>
      </c>
      <c r="V1296" s="10" t="s">
        <v>6172</v>
      </c>
    </row>
    <row r="1297" spans="2:22" ht="25.5" x14ac:dyDescent="0.2">
      <c r="B1297" s="6">
        <v>4224</v>
      </c>
      <c r="C1297" s="4" t="s">
        <v>4878</v>
      </c>
      <c r="D1297" s="4" t="s">
        <v>5947</v>
      </c>
      <c r="E1297" s="13">
        <v>1987</v>
      </c>
      <c r="F1297" s="10" t="s">
        <v>6172</v>
      </c>
      <c r="G1297" s="10" t="s">
        <v>6172</v>
      </c>
      <c r="H1297" s="6" t="s">
        <v>432</v>
      </c>
      <c r="I1297" s="6" t="s">
        <v>1511</v>
      </c>
      <c r="J1297" s="4">
        <v>0</v>
      </c>
      <c r="K1297" s="4">
        <v>2</v>
      </c>
      <c r="L1297" s="10" t="s">
        <v>6172</v>
      </c>
      <c r="M1297" s="6" t="s">
        <v>2061</v>
      </c>
      <c r="N1297" s="6" t="s">
        <v>2062</v>
      </c>
      <c r="O1297" s="10" t="s">
        <v>6172</v>
      </c>
      <c r="P1297" s="6" t="s">
        <v>2063</v>
      </c>
      <c r="Q1297" s="10" t="s">
        <v>6172</v>
      </c>
      <c r="R1297" s="10" t="s">
        <v>6172</v>
      </c>
      <c r="S1297" s="10" t="s">
        <v>6172</v>
      </c>
      <c r="T1297" s="10" t="s">
        <v>6172</v>
      </c>
      <c r="U1297" s="10" t="s">
        <v>6172</v>
      </c>
      <c r="V1297" s="10" t="s">
        <v>6172</v>
      </c>
    </row>
    <row r="1298" spans="2:22" ht="38.25" x14ac:dyDescent="0.2">
      <c r="B1298" s="7">
        <v>4150</v>
      </c>
      <c r="C1298" s="4" t="s">
        <v>4877</v>
      </c>
      <c r="D1298" s="4" t="s">
        <v>5947</v>
      </c>
      <c r="E1298" s="16">
        <v>1987</v>
      </c>
      <c r="F1298" s="10" t="s">
        <v>6172</v>
      </c>
      <c r="G1298" s="7" t="s">
        <v>5935</v>
      </c>
      <c r="H1298" s="7" t="s">
        <v>20</v>
      </c>
      <c r="I1298" s="7" t="s">
        <v>1500</v>
      </c>
      <c r="J1298" s="4">
        <v>0</v>
      </c>
      <c r="K1298" s="4">
        <v>0</v>
      </c>
      <c r="L1298" s="10" t="s">
        <v>6172</v>
      </c>
      <c r="M1298" s="7" t="s">
        <v>4259</v>
      </c>
      <c r="N1298" s="7" t="s">
        <v>4260</v>
      </c>
      <c r="O1298" s="10" t="s">
        <v>6172</v>
      </c>
      <c r="P1298" s="7" t="s">
        <v>1518</v>
      </c>
      <c r="Q1298" s="10" t="s">
        <v>6172</v>
      </c>
      <c r="R1298" s="10" t="s">
        <v>6172</v>
      </c>
      <c r="S1298" s="10" t="s">
        <v>6172</v>
      </c>
      <c r="T1298" s="10" t="s">
        <v>6172</v>
      </c>
      <c r="U1298" s="10" t="s">
        <v>6172</v>
      </c>
      <c r="V1298" s="10" t="s">
        <v>6172</v>
      </c>
    </row>
    <row r="1299" spans="2:22" ht="25.5" x14ac:dyDescent="0.2">
      <c r="B1299" s="7">
        <v>4223</v>
      </c>
      <c r="C1299" s="4" t="s">
        <v>4877</v>
      </c>
      <c r="D1299" s="4" t="s">
        <v>5947</v>
      </c>
      <c r="E1299" s="16">
        <v>1987</v>
      </c>
      <c r="F1299" s="10" t="s">
        <v>6172</v>
      </c>
      <c r="G1299" s="10" t="s">
        <v>6172</v>
      </c>
      <c r="H1299" s="10" t="s">
        <v>6172</v>
      </c>
      <c r="I1299" s="7" t="s">
        <v>1511</v>
      </c>
      <c r="J1299" s="4">
        <v>0</v>
      </c>
      <c r="K1299" s="4">
        <v>2</v>
      </c>
      <c r="L1299" s="10" t="s">
        <v>6172</v>
      </c>
      <c r="M1299" s="7" t="s">
        <v>1571</v>
      </c>
      <c r="N1299" s="7" t="s">
        <v>4262</v>
      </c>
      <c r="O1299" s="10" t="s">
        <v>6172</v>
      </c>
      <c r="P1299" s="7" t="s">
        <v>1549</v>
      </c>
      <c r="Q1299" s="10" t="s">
        <v>6172</v>
      </c>
      <c r="R1299" s="10" t="s">
        <v>6172</v>
      </c>
      <c r="S1299" s="10" t="s">
        <v>6172</v>
      </c>
      <c r="T1299" s="10" t="s">
        <v>6172</v>
      </c>
      <c r="U1299" s="10" t="s">
        <v>6172</v>
      </c>
      <c r="V1299" s="10" t="s">
        <v>6172</v>
      </c>
    </row>
    <row r="1300" spans="2:22" ht="25.5" x14ac:dyDescent="0.2">
      <c r="B1300" s="7">
        <v>12579</v>
      </c>
      <c r="C1300" s="4" t="s">
        <v>4877</v>
      </c>
      <c r="D1300" s="4" t="s">
        <v>5947</v>
      </c>
      <c r="E1300" s="16">
        <v>1987</v>
      </c>
      <c r="F1300" s="10" t="s">
        <v>6172</v>
      </c>
      <c r="G1300" s="7" t="s">
        <v>4405</v>
      </c>
      <c r="H1300" s="7" t="s">
        <v>445</v>
      </c>
      <c r="I1300" s="7" t="s">
        <v>1500</v>
      </c>
      <c r="J1300" s="4">
        <v>0</v>
      </c>
      <c r="K1300" s="4">
        <v>0</v>
      </c>
      <c r="L1300" s="10" t="s">
        <v>6172</v>
      </c>
      <c r="M1300" s="7" t="s">
        <v>1640</v>
      </c>
      <c r="N1300" s="7" t="s">
        <v>4406</v>
      </c>
      <c r="O1300" s="10" t="s">
        <v>6172</v>
      </c>
      <c r="P1300" s="7" t="s">
        <v>1642</v>
      </c>
      <c r="Q1300" s="10" t="s">
        <v>6172</v>
      </c>
      <c r="R1300" s="10" t="s">
        <v>6172</v>
      </c>
      <c r="S1300" s="10" t="s">
        <v>6172</v>
      </c>
      <c r="T1300" s="10" t="s">
        <v>6172</v>
      </c>
      <c r="U1300" s="10" t="s">
        <v>6172</v>
      </c>
      <c r="V1300" s="10" t="s">
        <v>6172</v>
      </c>
    </row>
    <row r="1301" spans="2:22" ht="25.5" x14ac:dyDescent="0.2">
      <c r="B1301" s="6">
        <v>4273</v>
      </c>
      <c r="C1301" s="4" t="s">
        <v>4878</v>
      </c>
      <c r="D1301" s="4" t="s">
        <v>5947</v>
      </c>
      <c r="E1301" s="13">
        <v>1987</v>
      </c>
      <c r="F1301" s="10" t="s">
        <v>6172</v>
      </c>
      <c r="G1301" s="4" t="s">
        <v>4251</v>
      </c>
      <c r="H1301" s="6" t="s">
        <v>432</v>
      </c>
      <c r="I1301" s="6"/>
      <c r="J1301" s="4">
        <v>0</v>
      </c>
      <c r="K1301" s="4">
        <v>0</v>
      </c>
      <c r="L1301" s="10" t="s">
        <v>6172</v>
      </c>
      <c r="M1301" s="6" t="s">
        <v>2072</v>
      </c>
      <c r="N1301" s="6" t="s">
        <v>2073</v>
      </c>
      <c r="O1301" s="10" t="s">
        <v>6172</v>
      </c>
      <c r="P1301" s="6" t="s">
        <v>460</v>
      </c>
      <c r="Q1301" s="10" t="s">
        <v>6172</v>
      </c>
      <c r="R1301" s="10" t="s">
        <v>6172</v>
      </c>
      <c r="S1301" s="10" t="s">
        <v>6172</v>
      </c>
      <c r="T1301" s="10" t="s">
        <v>6172</v>
      </c>
      <c r="U1301" s="10" t="s">
        <v>6172</v>
      </c>
      <c r="V1301" s="10" t="s">
        <v>6172</v>
      </c>
    </row>
    <row r="1302" spans="2:22" ht="25.5" x14ac:dyDescent="0.2">
      <c r="B1302" s="7">
        <v>4245</v>
      </c>
      <c r="C1302" s="4" t="s">
        <v>4881</v>
      </c>
      <c r="D1302" s="4" t="s">
        <v>5947</v>
      </c>
      <c r="E1302" s="16">
        <v>1987</v>
      </c>
      <c r="F1302" s="10" t="s">
        <v>6172</v>
      </c>
      <c r="G1302" s="4" t="s">
        <v>4251</v>
      </c>
      <c r="H1302" s="6" t="s">
        <v>432</v>
      </c>
      <c r="I1302" s="7"/>
      <c r="J1302" s="4">
        <v>0</v>
      </c>
      <c r="K1302" s="4">
        <v>0</v>
      </c>
      <c r="L1302" s="10" t="s">
        <v>6172</v>
      </c>
      <c r="M1302" s="7" t="s">
        <v>4532</v>
      </c>
      <c r="N1302" s="7" t="s">
        <v>4533</v>
      </c>
      <c r="O1302" s="10" t="s">
        <v>6172</v>
      </c>
      <c r="P1302" s="7" t="s">
        <v>460</v>
      </c>
      <c r="Q1302" s="10" t="s">
        <v>6172</v>
      </c>
      <c r="R1302" s="10" t="s">
        <v>6172</v>
      </c>
      <c r="S1302" s="10" t="s">
        <v>6172</v>
      </c>
      <c r="T1302" s="10" t="s">
        <v>6172</v>
      </c>
      <c r="U1302" s="10" t="s">
        <v>6172</v>
      </c>
      <c r="V1302" s="10" t="s">
        <v>6172</v>
      </c>
    </row>
    <row r="1303" spans="2:22" ht="38.25" x14ac:dyDescent="0.2">
      <c r="B1303" s="6">
        <v>4158</v>
      </c>
      <c r="C1303" s="4" t="s">
        <v>4882</v>
      </c>
      <c r="D1303" s="4" t="s">
        <v>5947</v>
      </c>
      <c r="E1303" s="13">
        <v>1987</v>
      </c>
      <c r="F1303" s="10" t="s">
        <v>6172</v>
      </c>
      <c r="G1303" s="4" t="s">
        <v>5252</v>
      </c>
      <c r="H1303" s="6" t="s">
        <v>432</v>
      </c>
      <c r="I1303" s="6" t="s">
        <v>1493</v>
      </c>
      <c r="J1303" s="4">
        <v>0</v>
      </c>
      <c r="K1303" s="4">
        <v>1</v>
      </c>
      <c r="L1303" s="10" t="s">
        <v>6172</v>
      </c>
      <c r="M1303" s="6" t="s">
        <v>2922</v>
      </c>
      <c r="N1303" s="6" t="s">
        <v>2923</v>
      </c>
      <c r="O1303" s="10" t="s">
        <v>6172</v>
      </c>
      <c r="P1303" s="6" t="s">
        <v>1492</v>
      </c>
      <c r="Q1303" s="10" t="s">
        <v>6172</v>
      </c>
      <c r="R1303" s="10" t="s">
        <v>6172</v>
      </c>
      <c r="S1303" s="10" t="s">
        <v>6172</v>
      </c>
      <c r="T1303" s="10" t="s">
        <v>6172</v>
      </c>
      <c r="U1303" s="10" t="s">
        <v>6172</v>
      </c>
      <c r="V1303" s="10" t="s">
        <v>6172</v>
      </c>
    </row>
    <row r="1304" spans="2:22" ht="25.5" x14ac:dyDescent="0.2">
      <c r="B1304" s="5">
        <v>4202</v>
      </c>
      <c r="C1304" s="4" t="s">
        <v>4885</v>
      </c>
      <c r="D1304" s="4" t="s">
        <v>5947</v>
      </c>
      <c r="E1304" s="15">
        <v>1987</v>
      </c>
      <c r="F1304" s="10" t="s">
        <v>6172</v>
      </c>
      <c r="G1304" s="4" t="s">
        <v>5308</v>
      </c>
      <c r="H1304" s="6" t="s">
        <v>432</v>
      </c>
      <c r="I1304" s="6" t="s">
        <v>1493</v>
      </c>
      <c r="J1304" s="4">
        <v>0</v>
      </c>
      <c r="K1304" s="4">
        <v>1</v>
      </c>
      <c r="L1304" s="10" t="s">
        <v>6172</v>
      </c>
      <c r="M1304" s="10" t="s">
        <v>6172</v>
      </c>
      <c r="N1304" s="6" t="s">
        <v>3134</v>
      </c>
      <c r="O1304" s="10" t="s">
        <v>6172</v>
      </c>
      <c r="P1304" s="5" t="s">
        <v>460</v>
      </c>
      <c r="Q1304" s="10" t="s">
        <v>6172</v>
      </c>
      <c r="R1304" s="10" t="s">
        <v>6172</v>
      </c>
      <c r="S1304" s="10" t="s">
        <v>6172</v>
      </c>
      <c r="T1304" s="10" t="s">
        <v>6172</v>
      </c>
      <c r="U1304" s="10" t="s">
        <v>6172</v>
      </c>
      <c r="V1304" s="10" t="s">
        <v>6172</v>
      </c>
    </row>
    <row r="1305" spans="2:22" ht="38.25" x14ac:dyDescent="0.2">
      <c r="B1305" s="6">
        <v>12565</v>
      </c>
      <c r="C1305" s="4" t="s">
        <v>4882</v>
      </c>
      <c r="D1305" s="4" t="s">
        <v>5947</v>
      </c>
      <c r="E1305" s="13">
        <v>1987</v>
      </c>
      <c r="F1305" s="10" t="s">
        <v>6172</v>
      </c>
      <c r="G1305" s="6" t="s">
        <v>5578</v>
      </c>
      <c r="H1305" s="6" t="s">
        <v>18</v>
      </c>
      <c r="I1305" s="6" t="s">
        <v>1489</v>
      </c>
      <c r="J1305" s="4">
        <v>1</v>
      </c>
      <c r="K1305" s="4">
        <v>0</v>
      </c>
      <c r="L1305" s="10" t="s">
        <v>6172</v>
      </c>
      <c r="M1305" s="6" t="s">
        <v>1494</v>
      </c>
      <c r="N1305" s="6" t="s">
        <v>2991</v>
      </c>
      <c r="O1305" s="10" t="s">
        <v>6172</v>
      </c>
      <c r="P1305" s="6" t="s">
        <v>1540</v>
      </c>
      <c r="Q1305" s="10" t="s">
        <v>6172</v>
      </c>
      <c r="R1305" s="10" t="s">
        <v>6172</v>
      </c>
      <c r="S1305" s="10" t="s">
        <v>6172</v>
      </c>
      <c r="T1305" s="10" t="s">
        <v>6172</v>
      </c>
      <c r="U1305" s="10" t="s">
        <v>6172</v>
      </c>
      <c r="V1305" s="10" t="s">
        <v>6172</v>
      </c>
    </row>
    <row r="1306" spans="2:22" ht="25.5" x14ac:dyDescent="0.2">
      <c r="B1306" s="6">
        <v>12571</v>
      </c>
      <c r="C1306" s="4" t="s">
        <v>4882</v>
      </c>
      <c r="D1306" s="4" t="s">
        <v>5947</v>
      </c>
      <c r="E1306" s="13">
        <v>1987</v>
      </c>
      <c r="F1306" s="10" t="s">
        <v>6172</v>
      </c>
      <c r="G1306" s="7" t="s">
        <v>5582</v>
      </c>
      <c r="H1306" s="7" t="s">
        <v>437</v>
      </c>
      <c r="I1306" s="6" t="s">
        <v>1532</v>
      </c>
      <c r="J1306" s="4">
        <v>1</v>
      </c>
      <c r="K1306" s="4">
        <v>1</v>
      </c>
      <c r="L1306" s="10" t="s">
        <v>6172</v>
      </c>
      <c r="M1306" s="6" t="s">
        <v>1544</v>
      </c>
      <c r="N1306" s="6" t="s">
        <v>2992</v>
      </c>
      <c r="O1306" s="10" t="s">
        <v>6172</v>
      </c>
      <c r="P1306" s="6" t="s">
        <v>1661</v>
      </c>
      <c r="Q1306" s="10" t="s">
        <v>6172</v>
      </c>
      <c r="R1306" s="10" t="s">
        <v>6172</v>
      </c>
      <c r="S1306" s="10" t="s">
        <v>6172</v>
      </c>
      <c r="T1306" s="10" t="s">
        <v>6172</v>
      </c>
      <c r="U1306" s="10" t="s">
        <v>6172</v>
      </c>
      <c r="V1306" s="10" t="s">
        <v>6172</v>
      </c>
    </row>
    <row r="1307" spans="2:22" ht="38.25" x14ac:dyDescent="0.2">
      <c r="B1307" s="7">
        <v>12568</v>
      </c>
      <c r="C1307" s="4" t="s">
        <v>4884</v>
      </c>
      <c r="D1307" s="4" t="s">
        <v>5947</v>
      </c>
      <c r="E1307" s="16">
        <v>1987</v>
      </c>
      <c r="F1307" s="10" t="s">
        <v>6172</v>
      </c>
      <c r="G1307" s="9" t="s">
        <v>5684</v>
      </c>
      <c r="H1307" s="6" t="s">
        <v>431</v>
      </c>
      <c r="I1307" s="7" t="s">
        <v>1493</v>
      </c>
      <c r="J1307" s="4">
        <v>0</v>
      </c>
      <c r="K1307" s="4">
        <v>1</v>
      </c>
      <c r="L1307" s="10" t="s">
        <v>6172</v>
      </c>
      <c r="M1307" s="7" t="s">
        <v>4730</v>
      </c>
      <c r="N1307" s="7" t="s">
        <v>4731</v>
      </c>
      <c r="O1307" s="10" t="s">
        <v>6172</v>
      </c>
      <c r="P1307" s="7" t="s">
        <v>1540</v>
      </c>
      <c r="Q1307" s="10" t="s">
        <v>6172</v>
      </c>
      <c r="R1307" s="10" t="s">
        <v>6172</v>
      </c>
      <c r="S1307" s="10" t="s">
        <v>6172</v>
      </c>
      <c r="T1307" s="10" t="s">
        <v>6172</v>
      </c>
      <c r="U1307" s="10" t="s">
        <v>6172</v>
      </c>
      <c r="V1307" s="10" t="s">
        <v>6172</v>
      </c>
    </row>
    <row r="1308" spans="2:22" ht="25.5" x14ac:dyDescent="0.2">
      <c r="B1308" s="7">
        <v>12573</v>
      </c>
      <c r="C1308" s="4" t="s">
        <v>4884</v>
      </c>
      <c r="D1308" s="4" t="s">
        <v>5947</v>
      </c>
      <c r="E1308" s="16">
        <v>1987</v>
      </c>
      <c r="F1308" s="10" t="s">
        <v>6172</v>
      </c>
      <c r="G1308" s="9" t="s">
        <v>5684</v>
      </c>
      <c r="H1308" s="6" t="s">
        <v>431</v>
      </c>
      <c r="I1308" s="7" t="s">
        <v>1500</v>
      </c>
      <c r="J1308" s="4">
        <v>0</v>
      </c>
      <c r="K1308" s="4">
        <v>0</v>
      </c>
      <c r="L1308" s="10" t="s">
        <v>6172</v>
      </c>
      <c r="M1308" s="7" t="s">
        <v>4730</v>
      </c>
      <c r="N1308" s="7" t="s">
        <v>4732</v>
      </c>
      <c r="O1308" s="10" t="s">
        <v>6172</v>
      </c>
      <c r="P1308" s="7" t="s">
        <v>1535</v>
      </c>
      <c r="Q1308" s="10" t="s">
        <v>6172</v>
      </c>
      <c r="R1308" s="10" t="s">
        <v>6172</v>
      </c>
      <c r="S1308" s="10" t="s">
        <v>6172</v>
      </c>
      <c r="T1308" s="10" t="s">
        <v>6172</v>
      </c>
      <c r="U1308" s="10" t="s">
        <v>6172</v>
      </c>
      <c r="V1308" s="10" t="s">
        <v>6172</v>
      </c>
    </row>
    <row r="1309" spans="2:22" ht="51" x14ac:dyDescent="0.2">
      <c r="B1309" s="7">
        <v>12574</v>
      </c>
      <c r="C1309" s="4" t="s">
        <v>4884</v>
      </c>
      <c r="D1309" s="4" t="s">
        <v>5947</v>
      </c>
      <c r="E1309" s="16">
        <v>1987</v>
      </c>
      <c r="F1309" s="10" t="s">
        <v>6172</v>
      </c>
      <c r="G1309" s="7" t="s">
        <v>5582</v>
      </c>
      <c r="H1309" s="7" t="s">
        <v>437</v>
      </c>
      <c r="I1309" s="7" t="s">
        <v>1500</v>
      </c>
      <c r="J1309" s="4">
        <v>0</v>
      </c>
      <c r="K1309" s="4">
        <v>0</v>
      </c>
      <c r="L1309" s="10" t="s">
        <v>6172</v>
      </c>
      <c r="M1309" s="7" t="s">
        <v>2006</v>
      </c>
      <c r="N1309" s="7" t="s">
        <v>4733</v>
      </c>
      <c r="O1309" s="10" t="s">
        <v>6172</v>
      </c>
      <c r="P1309" s="7" t="s">
        <v>2424</v>
      </c>
      <c r="Q1309" s="10" t="s">
        <v>6172</v>
      </c>
      <c r="R1309" s="10" t="s">
        <v>6172</v>
      </c>
      <c r="S1309" s="10" t="s">
        <v>6172</v>
      </c>
      <c r="T1309" s="10" t="s">
        <v>6172</v>
      </c>
      <c r="U1309" s="10" t="s">
        <v>6172</v>
      </c>
      <c r="V1309" s="10" t="s">
        <v>6172</v>
      </c>
    </row>
    <row r="1310" spans="2:22" ht="25.5" x14ac:dyDescent="0.2">
      <c r="B1310" s="5">
        <v>4244</v>
      </c>
      <c r="C1310" s="4" t="s">
        <v>4885</v>
      </c>
      <c r="D1310" s="4" t="s">
        <v>5947</v>
      </c>
      <c r="E1310" s="15">
        <v>1987</v>
      </c>
      <c r="F1310" s="10" t="s">
        <v>6172</v>
      </c>
      <c r="G1310" s="4" t="s">
        <v>5259</v>
      </c>
      <c r="H1310" s="6" t="s">
        <v>432</v>
      </c>
      <c r="I1310" s="5"/>
      <c r="J1310" s="4">
        <v>0</v>
      </c>
      <c r="K1310" s="4">
        <v>0</v>
      </c>
      <c r="L1310" s="10" t="s">
        <v>6172</v>
      </c>
      <c r="M1310" s="10" t="s">
        <v>6172</v>
      </c>
      <c r="N1310" s="6" t="s">
        <v>3136</v>
      </c>
      <c r="O1310" s="10" t="s">
        <v>6172</v>
      </c>
      <c r="P1310" s="5" t="s">
        <v>460</v>
      </c>
      <c r="Q1310" s="10" t="s">
        <v>6172</v>
      </c>
      <c r="R1310" s="10" t="s">
        <v>6172</v>
      </c>
      <c r="S1310" s="10" t="s">
        <v>6172</v>
      </c>
      <c r="T1310" s="10" t="s">
        <v>6172</v>
      </c>
      <c r="U1310" s="10" t="s">
        <v>6172</v>
      </c>
      <c r="V1310" s="10" t="s">
        <v>6172</v>
      </c>
    </row>
    <row r="1311" spans="2:22" ht="51" x14ac:dyDescent="0.2">
      <c r="B1311" s="5">
        <v>4146</v>
      </c>
      <c r="C1311" s="4" t="s">
        <v>4870</v>
      </c>
      <c r="D1311" s="4" t="s">
        <v>5947</v>
      </c>
      <c r="E1311" s="15">
        <v>1988</v>
      </c>
      <c r="F1311" s="10" t="s">
        <v>6172</v>
      </c>
      <c r="G1311" s="4" t="s">
        <v>5331</v>
      </c>
      <c r="H1311" s="6" t="s">
        <v>432</v>
      </c>
      <c r="I1311" s="6" t="s">
        <v>1493</v>
      </c>
      <c r="J1311" s="4">
        <v>0</v>
      </c>
      <c r="K1311" s="4">
        <v>1</v>
      </c>
      <c r="L1311" s="10" t="s">
        <v>6172</v>
      </c>
      <c r="M1311" s="5" t="s">
        <v>2095</v>
      </c>
      <c r="N1311" s="6" t="s">
        <v>3618</v>
      </c>
      <c r="O1311" s="10" t="s">
        <v>6172</v>
      </c>
      <c r="P1311" s="5" t="s">
        <v>1525</v>
      </c>
      <c r="Q1311" s="10" t="s">
        <v>6172</v>
      </c>
      <c r="R1311" s="10" t="s">
        <v>6172</v>
      </c>
      <c r="S1311" s="10" t="s">
        <v>6172</v>
      </c>
      <c r="T1311" s="10" t="s">
        <v>6172</v>
      </c>
      <c r="U1311" s="10" t="s">
        <v>6172</v>
      </c>
      <c r="V1311" s="10" t="s">
        <v>6172</v>
      </c>
    </row>
    <row r="1312" spans="2:22" ht="63.75" x14ac:dyDescent="0.2">
      <c r="B1312" s="3">
        <v>4164</v>
      </c>
      <c r="C1312" s="8" t="s">
        <v>4873</v>
      </c>
      <c r="D1312" s="4" t="s">
        <v>5947</v>
      </c>
      <c r="E1312" s="14">
        <v>1988</v>
      </c>
      <c r="F1312" s="12">
        <v>32391</v>
      </c>
      <c r="G1312" s="9" t="s">
        <v>981</v>
      </c>
      <c r="H1312" s="10" t="s">
        <v>6172</v>
      </c>
      <c r="I1312" s="2" t="s">
        <v>632</v>
      </c>
      <c r="J1312" s="4">
        <v>0</v>
      </c>
      <c r="K1312" s="4">
        <v>0</v>
      </c>
      <c r="L1312" s="2" t="s">
        <v>632</v>
      </c>
      <c r="M1312" s="10" t="s">
        <v>6172</v>
      </c>
      <c r="N1312" s="2" t="s">
        <v>631</v>
      </c>
      <c r="O1312" s="2" t="s">
        <v>631</v>
      </c>
      <c r="P1312" s="2" t="s">
        <v>611</v>
      </c>
      <c r="Q1312" s="2" t="s">
        <v>631</v>
      </c>
      <c r="R1312" s="2" t="s">
        <v>631</v>
      </c>
      <c r="S1312" s="2" t="s">
        <v>633</v>
      </c>
      <c r="T1312" s="2" t="s">
        <v>633</v>
      </c>
      <c r="U1312" s="2" t="s">
        <v>634</v>
      </c>
      <c r="V1312" s="10" t="s">
        <v>6172</v>
      </c>
    </row>
    <row r="1313" spans="2:22" ht="38.25" x14ac:dyDescent="0.2">
      <c r="B1313" s="5">
        <v>4171</v>
      </c>
      <c r="C1313" s="4" t="s">
        <v>4870</v>
      </c>
      <c r="D1313" s="4" t="s">
        <v>5947</v>
      </c>
      <c r="E1313" s="15">
        <v>1988</v>
      </c>
      <c r="F1313" s="10" t="s">
        <v>6172</v>
      </c>
      <c r="G1313" s="4" t="s">
        <v>5391</v>
      </c>
      <c r="H1313" s="6" t="s">
        <v>432</v>
      </c>
      <c r="I1313" s="6" t="s">
        <v>2523</v>
      </c>
      <c r="J1313" s="4">
        <v>5</v>
      </c>
      <c r="K1313" s="4">
        <v>0</v>
      </c>
      <c r="L1313" s="10" t="s">
        <v>6172</v>
      </c>
      <c r="M1313" s="5" t="s">
        <v>1571</v>
      </c>
      <c r="N1313" s="6" t="s">
        <v>3626</v>
      </c>
      <c r="O1313" s="10" t="s">
        <v>6172</v>
      </c>
      <c r="P1313" s="5" t="s">
        <v>460</v>
      </c>
      <c r="Q1313" s="10" t="s">
        <v>6172</v>
      </c>
      <c r="R1313" s="10" t="s">
        <v>6172</v>
      </c>
      <c r="S1313" s="10" t="s">
        <v>6172</v>
      </c>
      <c r="T1313" s="10" t="s">
        <v>6172</v>
      </c>
      <c r="U1313" s="10" t="s">
        <v>6172</v>
      </c>
      <c r="V1313" s="10" t="s">
        <v>6172</v>
      </c>
    </row>
    <row r="1314" spans="2:22" ht="51" x14ac:dyDescent="0.2">
      <c r="B1314" s="5">
        <v>4162</v>
      </c>
      <c r="C1314" s="4" t="s">
        <v>4870</v>
      </c>
      <c r="D1314" s="4" t="s">
        <v>5947</v>
      </c>
      <c r="E1314" s="15">
        <v>1988</v>
      </c>
      <c r="F1314" s="10" t="s">
        <v>6172</v>
      </c>
      <c r="G1314" s="6" t="s">
        <v>5547</v>
      </c>
      <c r="H1314" s="6" t="s">
        <v>20</v>
      </c>
      <c r="I1314" s="6" t="s">
        <v>1500</v>
      </c>
      <c r="J1314" s="4">
        <v>0</v>
      </c>
      <c r="K1314" s="4">
        <v>0</v>
      </c>
      <c r="L1314" s="10" t="s">
        <v>6172</v>
      </c>
      <c r="M1314" s="5" t="s">
        <v>3621</v>
      </c>
      <c r="N1314" s="6" t="s">
        <v>3622</v>
      </c>
      <c r="O1314" s="10" t="s">
        <v>6172</v>
      </c>
      <c r="P1314" s="5" t="s">
        <v>1488</v>
      </c>
      <c r="Q1314" s="10" t="s">
        <v>6172</v>
      </c>
      <c r="R1314" s="10" t="s">
        <v>6172</v>
      </c>
      <c r="S1314" s="10" t="s">
        <v>6172</v>
      </c>
      <c r="T1314" s="10" t="s">
        <v>6172</v>
      </c>
      <c r="U1314" s="10" t="s">
        <v>6172</v>
      </c>
      <c r="V1314" s="10" t="s">
        <v>6172</v>
      </c>
    </row>
    <row r="1315" spans="2:22" ht="38.25" x14ac:dyDescent="0.2">
      <c r="B1315" s="5">
        <v>4167</v>
      </c>
      <c r="C1315" s="4" t="s">
        <v>4870</v>
      </c>
      <c r="D1315" s="4" t="s">
        <v>5947</v>
      </c>
      <c r="E1315" s="15">
        <v>1988</v>
      </c>
      <c r="F1315" s="10" t="s">
        <v>6172</v>
      </c>
      <c r="G1315" s="10" t="s">
        <v>6172</v>
      </c>
      <c r="H1315" s="6" t="s">
        <v>20</v>
      </c>
      <c r="I1315" s="6" t="s">
        <v>1500</v>
      </c>
      <c r="J1315" s="4">
        <v>0</v>
      </c>
      <c r="K1315" s="4">
        <v>0</v>
      </c>
      <c r="L1315" s="10" t="s">
        <v>6172</v>
      </c>
      <c r="M1315" s="5" t="s">
        <v>3623</v>
      </c>
      <c r="N1315" s="6" t="s">
        <v>3624</v>
      </c>
      <c r="O1315" s="10" t="s">
        <v>6172</v>
      </c>
      <c r="P1315" s="5" t="s">
        <v>3625</v>
      </c>
      <c r="Q1315" s="10" t="s">
        <v>6172</v>
      </c>
      <c r="R1315" s="10" t="s">
        <v>6172</v>
      </c>
      <c r="S1315" s="10" t="s">
        <v>6172</v>
      </c>
      <c r="T1315" s="10" t="s">
        <v>6172</v>
      </c>
      <c r="U1315" s="10" t="s">
        <v>6172</v>
      </c>
      <c r="V1315" s="10" t="s">
        <v>6172</v>
      </c>
    </row>
    <row r="1316" spans="2:22" ht="25.5" x14ac:dyDescent="0.2">
      <c r="B1316" s="5">
        <v>4209</v>
      </c>
      <c r="C1316" s="4" t="s">
        <v>4870</v>
      </c>
      <c r="D1316" s="4" t="s">
        <v>5947</v>
      </c>
      <c r="E1316" s="15">
        <v>1988</v>
      </c>
      <c r="F1316" s="10" t="s">
        <v>6172</v>
      </c>
      <c r="G1316" s="10" t="s">
        <v>6172</v>
      </c>
      <c r="H1316" s="6" t="s">
        <v>432</v>
      </c>
      <c r="I1316" s="6" t="s">
        <v>1493</v>
      </c>
      <c r="J1316" s="4">
        <v>0</v>
      </c>
      <c r="K1316" s="4">
        <v>1</v>
      </c>
      <c r="L1316" s="10" t="s">
        <v>6172</v>
      </c>
      <c r="M1316" s="5" t="s">
        <v>3632</v>
      </c>
      <c r="N1316" s="6" t="s">
        <v>3633</v>
      </c>
      <c r="O1316" s="10" t="s">
        <v>6172</v>
      </c>
      <c r="P1316" s="5" t="s">
        <v>460</v>
      </c>
      <c r="Q1316" s="10" t="s">
        <v>6172</v>
      </c>
      <c r="R1316" s="10" t="s">
        <v>6172</v>
      </c>
      <c r="S1316" s="10" t="s">
        <v>6172</v>
      </c>
      <c r="T1316" s="10" t="s">
        <v>6172</v>
      </c>
      <c r="U1316" s="10" t="s">
        <v>6172</v>
      </c>
      <c r="V1316" s="10" t="s">
        <v>6172</v>
      </c>
    </row>
    <row r="1317" spans="2:22" ht="25.5" x14ac:dyDescent="0.2">
      <c r="B1317" s="5">
        <v>4211</v>
      </c>
      <c r="C1317" s="4" t="s">
        <v>4870</v>
      </c>
      <c r="D1317" s="4" t="s">
        <v>5947</v>
      </c>
      <c r="E1317" s="15">
        <v>1988</v>
      </c>
      <c r="F1317" s="10" t="s">
        <v>6172</v>
      </c>
      <c r="G1317" s="10" t="s">
        <v>6172</v>
      </c>
      <c r="H1317" s="6" t="s">
        <v>432</v>
      </c>
      <c r="I1317" s="6" t="s">
        <v>1493</v>
      </c>
      <c r="J1317" s="4">
        <v>0</v>
      </c>
      <c r="K1317" s="4">
        <v>1</v>
      </c>
      <c r="L1317" s="10" t="s">
        <v>6172</v>
      </c>
      <c r="M1317" s="5" t="s">
        <v>3634</v>
      </c>
      <c r="N1317" s="6" t="s">
        <v>3635</v>
      </c>
      <c r="O1317" s="10" t="s">
        <v>6172</v>
      </c>
      <c r="P1317" s="5" t="s">
        <v>1518</v>
      </c>
      <c r="Q1317" s="10" t="s">
        <v>6172</v>
      </c>
      <c r="R1317" s="10" t="s">
        <v>6172</v>
      </c>
      <c r="S1317" s="10" t="s">
        <v>6172</v>
      </c>
      <c r="T1317" s="10" t="s">
        <v>6172</v>
      </c>
      <c r="U1317" s="10" t="s">
        <v>6172</v>
      </c>
      <c r="V1317" s="10" t="s">
        <v>6172</v>
      </c>
    </row>
    <row r="1318" spans="2:22" ht="25.5" x14ac:dyDescent="0.2">
      <c r="B1318" s="5">
        <v>4212</v>
      </c>
      <c r="C1318" s="4" t="s">
        <v>4870</v>
      </c>
      <c r="D1318" s="4" t="s">
        <v>5947</v>
      </c>
      <c r="E1318" s="15">
        <v>1988</v>
      </c>
      <c r="F1318" s="10" t="s">
        <v>6172</v>
      </c>
      <c r="G1318" s="10" t="s">
        <v>6172</v>
      </c>
      <c r="H1318" s="6" t="s">
        <v>432</v>
      </c>
      <c r="I1318" s="6" t="s">
        <v>1511</v>
      </c>
      <c r="J1318" s="4">
        <v>0</v>
      </c>
      <c r="K1318" s="4">
        <v>2</v>
      </c>
      <c r="L1318" s="10" t="s">
        <v>6172</v>
      </c>
      <c r="M1318" s="5" t="s">
        <v>1490</v>
      </c>
      <c r="N1318" s="6" t="s">
        <v>3636</v>
      </c>
      <c r="O1318" s="10" t="s">
        <v>6172</v>
      </c>
      <c r="P1318" s="5" t="s">
        <v>460</v>
      </c>
      <c r="Q1318" s="10" t="s">
        <v>6172</v>
      </c>
      <c r="R1318" s="10" t="s">
        <v>6172</v>
      </c>
      <c r="S1318" s="10" t="s">
        <v>6172</v>
      </c>
      <c r="T1318" s="10" t="s">
        <v>6172</v>
      </c>
      <c r="U1318" s="10" t="s">
        <v>6172</v>
      </c>
      <c r="V1318" s="10" t="s">
        <v>6172</v>
      </c>
    </row>
    <row r="1319" spans="2:22" ht="25.5" x14ac:dyDescent="0.2">
      <c r="B1319" s="5">
        <v>4213</v>
      </c>
      <c r="C1319" s="4" t="s">
        <v>4870</v>
      </c>
      <c r="D1319" s="4" t="s">
        <v>5947</v>
      </c>
      <c r="E1319" s="15">
        <v>1988</v>
      </c>
      <c r="F1319" s="10" t="s">
        <v>6172</v>
      </c>
      <c r="G1319" s="10" t="s">
        <v>6172</v>
      </c>
      <c r="H1319" s="6" t="s">
        <v>432</v>
      </c>
      <c r="I1319" s="6" t="s">
        <v>1493</v>
      </c>
      <c r="J1319" s="4">
        <v>0</v>
      </c>
      <c r="K1319" s="4">
        <v>1</v>
      </c>
      <c r="L1319" s="10" t="s">
        <v>6172</v>
      </c>
      <c r="M1319" s="10" t="s">
        <v>6172</v>
      </c>
      <c r="N1319" s="6" t="s">
        <v>3637</v>
      </c>
      <c r="O1319" s="10" t="s">
        <v>6172</v>
      </c>
      <c r="P1319" s="5" t="s">
        <v>460</v>
      </c>
      <c r="Q1319" s="10" t="s">
        <v>6172</v>
      </c>
      <c r="R1319" s="10" t="s">
        <v>6172</v>
      </c>
      <c r="S1319" s="10" t="s">
        <v>6172</v>
      </c>
      <c r="T1319" s="10" t="s">
        <v>6172</v>
      </c>
      <c r="U1319" s="10" t="s">
        <v>6172</v>
      </c>
      <c r="V1319" s="10" t="s">
        <v>6172</v>
      </c>
    </row>
    <row r="1320" spans="2:22" ht="25.5" x14ac:dyDescent="0.2">
      <c r="B1320" s="5">
        <v>4214</v>
      </c>
      <c r="C1320" s="4" t="s">
        <v>4870</v>
      </c>
      <c r="D1320" s="4" t="s">
        <v>5947</v>
      </c>
      <c r="E1320" s="15">
        <v>1988</v>
      </c>
      <c r="F1320" s="10" t="s">
        <v>6172</v>
      </c>
      <c r="G1320" s="10" t="s">
        <v>6172</v>
      </c>
      <c r="H1320" s="6" t="s">
        <v>432</v>
      </c>
      <c r="I1320" s="6" t="s">
        <v>1493</v>
      </c>
      <c r="J1320" s="4">
        <v>0</v>
      </c>
      <c r="K1320" s="4">
        <v>1</v>
      </c>
      <c r="L1320" s="10" t="s">
        <v>6172</v>
      </c>
      <c r="M1320" s="5" t="s">
        <v>3638</v>
      </c>
      <c r="N1320" s="6" t="s">
        <v>3639</v>
      </c>
      <c r="O1320" s="10" t="s">
        <v>6172</v>
      </c>
      <c r="P1320" s="5" t="s">
        <v>460</v>
      </c>
      <c r="Q1320" s="10" t="s">
        <v>6172</v>
      </c>
      <c r="R1320" s="10" t="s">
        <v>6172</v>
      </c>
      <c r="S1320" s="10" t="s">
        <v>6172</v>
      </c>
      <c r="T1320" s="10" t="s">
        <v>6172</v>
      </c>
      <c r="U1320" s="10" t="s">
        <v>6172</v>
      </c>
      <c r="V1320" s="10" t="s">
        <v>6172</v>
      </c>
    </row>
    <row r="1321" spans="2:22" ht="25.5" x14ac:dyDescent="0.2">
      <c r="B1321" s="5">
        <v>4215</v>
      </c>
      <c r="C1321" s="4" t="s">
        <v>4870</v>
      </c>
      <c r="D1321" s="4" t="s">
        <v>5947</v>
      </c>
      <c r="E1321" s="15">
        <v>1988</v>
      </c>
      <c r="F1321" s="10" t="s">
        <v>6172</v>
      </c>
      <c r="G1321" s="10" t="s">
        <v>6172</v>
      </c>
      <c r="H1321" s="6" t="s">
        <v>432</v>
      </c>
      <c r="I1321" s="6" t="s">
        <v>1493</v>
      </c>
      <c r="J1321" s="4">
        <v>0</v>
      </c>
      <c r="K1321" s="4">
        <v>1</v>
      </c>
      <c r="L1321" s="10" t="s">
        <v>6172</v>
      </c>
      <c r="M1321" s="5" t="s">
        <v>3640</v>
      </c>
      <c r="N1321" s="6" t="s">
        <v>3641</v>
      </c>
      <c r="O1321" s="10" t="s">
        <v>6172</v>
      </c>
      <c r="P1321" s="5" t="s">
        <v>1543</v>
      </c>
      <c r="Q1321" s="10" t="s">
        <v>6172</v>
      </c>
      <c r="R1321" s="10" t="s">
        <v>6172</v>
      </c>
      <c r="S1321" s="10" t="s">
        <v>6172</v>
      </c>
      <c r="T1321" s="10" t="s">
        <v>6172</v>
      </c>
      <c r="U1321" s="10" t="s">
        <v>6172</v>
      </c>
      <c r="V1321" s="10" t="s">
        <v>6172</v>
      </c>
    </row>
    <row r="1322" spans="2:22" ht="51" x14ac:dyDescent="0.2">
      <c r="B1322" s="6">
        <v>4205</v>
      </c>
      <c r="C1322" s="4" t="s">
        <v>4878</v>
      </c>
      <c r="D1322" s="4" t="s">
        <v>5947</v>
      </c>
      <c r="E1322" s="13">
        <v>1988</v>
      </c>
      <c r="F1322" s="10" t="s">
        <v>6172</v>
      </c>
      <c r="G1322" s="10" t="s">
        <v>6172</v>
      </c>
      <c r="H1322" s="6" t="s">
        <v>432</v>
      </c>
      <c r="I1322" s="6" t="s">
        <v>1493</v>
      </c>
      <c r="J1322" s="4">
        <v>0</v>
      </c>
      <c r="K1322" s="4">
        <v>1</v>
      </c>
      <c r="L1322" s="10" t="s">
        <v>6172</v>
      </c>
      <c r="M1322" s="6" t="s">
        <v>1581</v>
      </c>
      <c r="N1322" s="6" t="s">
        <v>2059</v>
      </c>
      <c r="O1322" s="10" t="s">
        <v>6172</v>
      </c>
      <c r="P1322" s="6" t="s">
        <v>460</v>
      </c>
      <c r="Q1322" s="10" t="s">
        <v>6172</v>
      </c>
      <c r="R1322" s="10" t="s">
        <v>6172</v>
      </c>
      <c r="S1322" s="10" t="s">
        <v>6172</v>
      </c>
      <c r="T1322" s="10" t="s">
        <v>6172</v>
      </c>
      <c r="U1322" s="10" t="s">
        <v>6172</v>
      </c>
      <c r="V1322" s="10" t="s">
        <v>6172</v>
      </c>
    </row>
    <row r="1323" spans="2:22" ht="51" x14ac:dyDescent="0.2">
      <c r="B1323" s="7">
        <v>12547</v>
      </c>
      <c r="C1323" s="4" t="s">
        <v>4871</v>
      </c>
      <c r="D1323" s="4" t="s">
        <v>5947</v>
      </c>
      <c r="E1323" s="16">
        <v>1985</v>
      </c>
      <c r="F1323" s="10" t="s">
        <v>6172</v>
      </c>
      <c r="G1323" s="10" t="s">
        <v>6172</v>
      </c>
      <c r="H1323" s="7" t="s">
        <v>4868</v>
      </c>
      <c r="I1323" s="7" t="s">
        <v>1553</v>
      </c>
      <c r="J1323" s="4">
        <v>2</v>
      </c>
      <c r="K1323" s="4">
        <v>0</v>
      </c>
      <c r="L1323" s="10" t="s">
        <v>6172</v>
      </c>
      <c r="M1323" s="7" t="s">
        <v>1595</v>
      </c>
      <c r="N1323" s="7" t="s">
        <v>1596</v>
      </c>
      <c r="O1323" s="7" t="s">
        <v>6100</v>
      </c>
      <c r="P1323" s="7" t="s">
        <v>460</v>
      </c>
      <c r="Q1323" s="7" t="s">
        <v>6101</v>
      </c>
      <c r="R1323" s="7" t="s">
        <v>687</v>
      </c>
      <c r="S1323" s="7" t="s">
        <v>6102</v>
      </c>
      <c r="T1323" s="7" t="s">
        <v>6103</v>
      </c>
      <c r="U1323" s="7" t="s">
        <v>6104</v>
      </c>
      <c r="V1323" s="10" t="s">
        <v>6172</v>
      </c>
    </row>
    <row r="1324" spans="2:22" ht="25.5" x14ac:dyDescent="0.2">
      <c r="B1324" s="7">
        <v>4166</v>
      </c>
      <c r="C1324" s="4" t="s">
        <v>4877</v>
      </c>
      <c r="D1324" s="4" t="s">
        <v>5947</v>
      </c>
      <c r="E1324" s="16">
        <v>1988</v>
      </c>
      <c r="F1324" s="10" t="s">
        <v>6172</v>
      </c>
      <c r="G1324" s="10" t="s">
        <v>6172</v>
      </c>
      <c r="H1324" s="10" t="s">
        <v>6172</v>
      </c>
      <c r="I1324" s="7" t="s">
        <v>1500</v>
      </c>
      <c r="J1324" s="4">
        <v>0</v>
      </c>
      <c r="K1324" s="4">
        <v>0</v>
      </c>
      <c r="L1324" s="10" t="s">
        <v>6172</v>
      </c>
      <c r="M1324" s="7" t="s">
        <v>1571</v>
      </c>
      <c r="N1324" s="7" t="s">
        <v>4261</v>
      </c>
      <c r="O1324" s="10" t="s">
        <v>6172</v>
      </c>
      <c r="P1324" s="7" t="s">
        <v>1518</v>
      </c>
      <c r="Q1324" s="10" t="s">
        <v>6172</v>
      </c>
      <c r="R1324" s="10" t="s">
        <v>6172</v>
      </c>
      <c r="S1324" s="10" t="s">
        <v>6172</v>
      </c>
      <c r="T1324" s="10" t="s">
        <v>6172</v>
      </c>
      <c r="U1324" s="10" t="s">
        <v>6172</v>
      </c>
      <c r="V1324" s="10" t="s">
        <v>6172</v>
      </c>
    </row>
    <row r="1325" spans="2:22" ht="25.5" x14ac:dyDescent="0.2">
      <c r="B1325" s="7">
        <v>12587</v>
      </c>
      <c r="C1325" s="4" t="s">
        <v>4877</v>
      </c>
      <c r="D1325" s="4" t="s">
        <v>5947</v>
      </c>
      <c r="E1325" s="16">
        <v>1988</v>
      </c>
      <c r="F1325" s="10" t="s">
        <v>6172</v>
      </c>
      <c r="G1325" s="7" t="s">
        <v>4407</v>
      </c>
      <c r="H1325" s="7" t="s">
        <v>440</v>
      </c>
      <c r="I1325" s="7" t="s">
        <v>1500</v>
      </c>
      <c r="J1325" s="4">
        <v>0</v>
      </c>
      <c r="K1325" s="4">
        <v>0</v>
      </c>
      <c r="L1325" s="10" t="s">
        <v>6172</v>
      </c>
      <c r="M1325" s="7" t="s">
        <v>1497</v>
      </c>
      <c r="N1325" s="7" t="s">
        <v>4408</v>
      </c>
      <c r="O1325" s="10" t="s">
        <v>6172</v>
      </c>
      <c r="P1325" s="7" t="s">
        <v>1518</v>
      </c>
      <c r="Q1325" s="10" t="s">
        <v>6172</v>
      </c>
      <c r="R1325" s="10" t="s">
        <v>6172</v>
      </c>
      <c r="S1325" s="10" t="s">
        <v>6172</v>
      </c>
      <c r="T1325" s="10" t="s">
        <v>6172</v>
      </c>
      <c r="U1325" s="10" t="s">
        <v>6172</v>
      </c>
      <c r="V1325" s="10" t="s">
        <v>6172</v>
      </c>
    </row>
    <row r="1326" spans="2:22" ht="51" x14ac:dyDescent="0.2">
      <c r="B1326" s="6">
        <v>4206</v>
      </c>
      <c r="C1326" s="4" t="s">
        <v>4878</v>
      </c>
      <c r="D1326" s="4" t="s">
        <v>5947</v>
      </c>
      <c r="E1326" s="13">
        <v>1988</v>
      </c>
      <c r="F1326" s="10" t="s">
        <v>6172</v>
      </c>
      <c r="G1326" s="10" t="s">
        <v>6172</v>
      </c>
      <c r="H1326" s="6" t="s">
        <v>432</v>
      </c>
      <c r="I1326" s="6" t="s">
        <v>1493</v>
      </c>
      <c r="J1326" s="4">
        <v>0</v>
      </c>
      <c r="K1326" s="4">
        <v>1</v>
      </c>
      <c r="L1326" s="10" t="s">
        <v>6172</v>
      </c>
      <c r="M1326" s="10" t="s">
        <v>6172</v>
      </c>
      <c r="N1326" s="6" t="s">
        <v>2060</v>
      </c>
      <c r="O1326" s="10" t="s">
        <v>6172</v>
      </c>
      <c r="P1326" s="6" t="s">
        <v>460</v>
      </c>
      <c r="Q1326" s="10" t="s">
        <v>6172</v>
      </c>
      <c r="R1326" s="10" t="s">
        <v>6172</v>
      </c>
      <c r="S1326" s="10" t="s">
        <v>6172</v>
      </c>
      <c r="T1326" s="10" t="s">
        <v>6172</v>
      </c>
      <c r="U1326" s="10" t="s">
        <v>6172</v>
      </c>
      <c r="V1326" s="10" t="s">
        <v>6172</v>
      </c>
    </row>
    <row r="1327" spans="2:22" ht="25.5" x14ac:dyDescent="0.2">
      <c r="B1327" s="6">
        <v>4246</v>
      </c>
      <c r="C1327" s="4" t="s">
        <v>4878</v>
      </c>
      <c r="D1327" s="4" t="s">
        <v>5947</v>
      </c>
      <c r="E1327" s="13">
        <v>1988</v>
      </c>
      <c r="F1327" s="10" t="s">
        <v>6172</v>
      </c>
      <c r="G1327" s="4" t="s">
        <v>1020</v>
      </c>
      <c r="H1327" s="6" t="s">
        <v>432</v>
      </c>
      <c r="I1327" s="6"/>
      <c r="J1327" s="4">
        <v>0</v>
      </c>
      <c r="K1327" s="4">
        <v>0</v>
      </c>
      <c r="L1327" s="10" t="s">
        <v>6172</v>
      </c>
      <c r="M1327" s="6" t="s">
        <v>2066</v>
      </c>
      <c r="N1327" s="6" t="s">
        <v>2067</v>
      </c>
      <c r="O1327" s="10" t="s">
        <v>6172</v>
      </c>
      <c r="P1327" s="6" t="s">
        <v>2068</v>
      </c>
      <c r="Q1327" s="10" t="s">
        <v>6172</v>
      </c>
      <c r="R1327" s="10" t="s">
        <v>6172</v>
      </c>
      <c r="S1327" s="10" t="s">
        <v>6172</v>
      </c>
      <c r="T1327" s="10" t="s">
        <v>6172</v>
      </c>
      <c r="U1327" s="10" t="s">
        <v>6172</v>
      </c>
      <c r="V1327" s="10" t="s">
        <v>6172</v>
      </c>
    </row>
    <row r="1328" spans="2:22" ht="25.5" x14ac:dyDescent="0.2">
      <c r="B1328" s="6">
        <v>4251</v>
      </c>
      <c r="C1328" s="4" t="s">
        <v>4878</v>
      </c>
      <c r="D1328" s="4" t="s">
        <v>5947</v>
      </c>
      <c r="E1328" s="13">
        <v>1988</v>
      </c>
      <c r="F1328" s="10" t="s">
        <v>6172</v>
      </c>
      <c r="G1328" s="4" t="s">
        <v>1020</v>
      </c>
      <c r="H1328" s="6" t="s">
        <v>432</v>
      </c>
      <c r="I1328" s="6"/>
      <c r="J1328" s="4">
        <v>0</v>
      </c>
      <c r="K1328" s="4">
        <v>0</v>
      </c>
      <c r="L1328" s="10" t="s">
        <v>6172</v>
      </c>
      <c r="M1328" s="6" t="s">
        <v>2069</v>
      </c>
      <c r="N1328" s="6" t="s">
        <v>2070</v>
      </c>
      <c r="O1328" s="10" t="s">
        <v>6172</v>
      </c>
      <c r="P1328" s="6" t="s">
        <v>2030</v>
      </c>
      <c r="Q1328" s="10" t="s">
        <v>6172</v>
      </c>
      <c r="R1328" s="10" t="s">
        <v>6172</v>
      </c>
      <c r="S1328" s="10" t="s">
        <v>6172</v>
      </c>
      <c r="T1328" s="10" t="s">
        <v>6172</v>
      </c>
      <c r="U1328" s="10" t="s">
        <v>6172</v>
      </c>
      <c r="V1328" s="10" t="s">
        <v>6172</v>
      </c>
    </row>
    <row r="1329" spans="2:22" ht="25.5" x14ac:dyDescent="0.2">
      <c r="B1329" s="6">
        <v>4253</v>
      </c>
      <c r="C1329" s="4" t="s">
        <v>4878</v>
      </c>
      <c r="D1329" s="4" t="s">
        <v>5947</v>
      </c>
      <c r="E1329" s="13">
        <v>1988</v>
      </c>
      <c r="F1329" s="10" t="s">
        <v>6172</v>
      </c>
      <c r="G1329" s="4" t="s">
        <v>5339</v>
      </c>
      <c r="H1329" s="6" t="s">
        <v>432</v>
      </c>
      <c r="I1329" s="6"/>
      <c r="J1329" s="4">
        <v>0</v>
      </c>
      <c r="K1329" s="4">
        <v>0</v>
      </c>
      <c r="L1329" s="10" t="s">
        <v>6172</v>
      </c>
      <c r="M1329" s="6" t="s">
        <v>1544</v>
      </c>
      <c r="N1329" s="6" t="s">
        <v>2071</v>
      </c>
      <c r="O1329" s="10" t="s">
        <v>6172</v>
      </c>
      <c r="P1329" s="6" t="s">
        <v>460</v>
      </c>
      <c r="Q1329" s="10" t="s">
        <v>6172</v>
      </c>
      <c r="R1329" s="10" t="s">
        <v>6172</v>
      </c>
      <c r="S1329" s="10" t="s">
        <v>6172</v>
      </c>
      <c r="T1329" s="10" t="s">
        <v>6172</v>
      </c>
      <c r="U1329" s="10" t="s">
        <v>6172</v>
      </c>
      <c r="V1329" s="10" t="s">
        <v>6172</v>
      </c>
    </row>
    <row r="1330" spans="2:22" ht="51" x14ac:dyDescent="0.2">
      <c r="B1330" s="6">
        <v>4169</v>
      </c>
      <c r="C1330" s="4" t="s">
        <v>4882</v>
      </c>
      <c r="D1330" s="4" t="s">
        <v>5947</v>
      </c>
      <c r="E1330" s="13">
        <v>1988</v>
      </c>
      <c r="F1330" s="10" t="s">
        <v>6172</v>
      </c>
      <c r="G1330" s="4" t="s">
        <v>5386</v>
      </c>
      <c r="H1330" s="6" t="s">
        <v>432</v>
      </c>
      <c r="I1330" s="6" t="s">
        <v>1489</v>
      </c>
      <c r="J1330" s="4">
        <v>1</v>
      </c>
      <c r="K1330" s="4">
        <v>0</v>
      </c>
      <c r="L1330" s="10" t="s">
        <v>6172</v>
      </c>
      <c r="M1330" s="6" t="s">
        <v>2924</v>
      </c>
      <c r="N1330" s="6" t="s">
        <v>2925</v>
      </c>
      <c r="O1330" s="10" t="s">
        <v>6172</v>
      </c>
      <c r="P1330" s="6" t="s">
        <v>2926</v>
      </c>
      <c r="Q1330" s="10" t="s">
        <v>6172</v>
      </c>
      <c r="R1330" s="10" t="s">
        <v>6172</v>
      </c>
      <c r="S1330" s="10" t="s">
        <v>6172</v>
      </c>
      <c r="T1330" s="10" t="s">
        <v>6172</v>
      </c>
      <c r="U1330" s="10" t="s">
        <v>6172</v>
      </c>
      <c r="V1330" s="10" t="s">
        <v>6172</v>
      </c>
    </row>
    <row r="1331" spans="2:22" ht="38.25" x14ac:dyDescent="0.2">
      <c r="B1331" s="5">
        <v>4156</v>
      </c>
      <c r="C1331" s="4" t="s">
        <v>4885</v>
      </c>
      <c r="D1331" s="4" t="s">
        <v>5947</v>
      </c>
      <c r="E1331" s="15">
        <v>1988</v>
      </c>
      <c r="F1331" s="10" t="s">
        <v>6172</v>
      </c>
      <c r="G1331" s="4" t="s">
        <v>5208</v>
      </c>
      <c r="H1331" s="6" t="s">
        <v>432</v>
      </c>
      <c r="I1331" s="6" t="s">
        <v>1493</v>
      </c>
      <c r="J1331" s="4">
        <v>0</v>
      </c>
      <c r="K1331" s="4">
        <v>1</v>
      </c>
      <c r="L1331" s="10" t="s">
        <v>6172</v>
      </c>
      <c r="M1331" s="10" t="s">
        <v>6172</v>
      </c>
      <c r="N1331" s="6" t="s">
        <v>3131</v>
      </c>
      <c r="O1331" s="10" t="s">
        <v>6172</v>
      </c>
      <c r="P1331" s="5" t="s">
        <v>1721</v>
      </c>
      <c r="Q1331" s="10" t="s">
        <v>6172</v>
      </c>
      <c r="R1331" s="10" t="s">
        <v>6172</v>
      </c>
      <c r="S1331" s="10" t="s">
        <v>6172</v>
      </c>
      <c r="T1331" s="10" t="s">
        <v>6172</v>
      </c>
      <c r="U1331" s="10" t="s">
        <v>6172</v>
      </c>
      <c r="V1331" s="10" t="s">
        <v>6172</v>
      </c>
    </row>
    <row r="1332" spans="2:22" ht="25.5" x14ac:dyDescent="0.2">
      <c r="B1332" s="6">
        <v>12588</v>
      </c>
      <c r="C1332" s="4" t="s">
        <v>4882</v>
      </c>
      <c r="D1332" s="4" t="s">
        <v>5947</v>
      </c>
      <c r="E1332" s="13">
        <v>1988</v>
      </c>
      <c r="F1332" s="10" t="s">
        <v>6172</v>
      </c>
      <c r="G1332" s="6" t="s">
        <v>5458</v>
      </c>
      <c r="H1332" s="7" t="s">
        <v>439</v>
      </c>
      <c r="I1332" s="6" t="s">
        <v>1493</v>
      </c>
      <c r="J1332" s="4">
        <v>0</v>
      </c>
      <c r="K1332" s="4">
        <v>1</v>
      </c>
      <c r="L1332" s="10" t="s">
        <v>6172</v>
      </c>
      <c r="M1332" s="6" t="s">
        <v>2993</v>
      </c>
      <c r="N1332" s="6" t="s">
        <v>2994</v>
      </c>
      <c r="O1332" s="10" t="s">
        <v>6172</v>
      </c>
      <c r="P1332" s="6" t="s">
        <v>1492</v>
      </c>
      <c r="Q1332" s="10" t="s">
        <v>6172</v>
      </c>
      <c r="R1332" s="10" t="s">
        <v>6172</v>
      </c>
      <c r="S1332" s="10" t="s">
        <v>6172</v>
      </c>
      <c r="T1332" s="10" t="s">
        <v>6172</v>
      </c>
      <c r="U1332" s="10" t="s">
        <v>6172</v>
      </c>
      <c r="V1332" s="10" t="s">
        <v>6172</v>
      </c>
    </row>
    <row r="1333" spans="2:22" ht="51" x14ac:dyDescent="0.2">
      <c r="B1333" s="7">
        <v>12590</v>
      </c>
      <c r="C1333" s="4" t="s">
        <v>4884</v>
      </c>
      <c r="D1333" s="4" t="s">
        <v>5947</v>
      </c>
      <c r="E1333" s="16">
        <v>1988</v>
      </c>
      <c r="F1333" s="10" t="s">
        <v>6172</v>
      </c>
      <c r="G1333" s="7" t="s">
        <v>5582</v>
      </c>
      <c r="H1333" s="7" t="s">
        <v>437</v>
      </c>
      <c r="I1333" s="7" t="s">
        <v>1500</v>
      </c>
      <c r="J1333" s="4">
        <v>0</v>
      </c>
      <c r="K1333" s="4">
        <v>0</v>
      </c>
      <c r="L1333" s="10" t="s">
        <v>6172</v>
      </c>
      <c r="M1333" s="7" t="s">
        <v>2006</v>
      </c>
      <c r="N1333" s="7" t="s">
        <v>4734</v>
      </c>
      <c r="O1333" s="10" t="s">
        <v>6172</v>
      </c>
      <c r="P1333" s="7" t="s">
        <v>1708</v>
      </c>
      <c r="Q1333" s="10" t="s">
        <v>6172</v>
      </c>
      <c r="R1333" s="10" t="s">
        <v>6172</v>
      </c>
      <c r="S1333" s="10" t="s">
        <v>6172</v>
      </c>
      <c r="T1333" s="10" t="s">
        <v>6172</v>
      </c>
      <c r="U1333" s="10" t="s">
        <v>6172</v>
      </c>
      <c r="V1333" s="10" t="s">
        <v>6172</v>
      </c>
    </row>
    <row r="1334" spans="2:22" ht="25.5" x14ac:dyDescent="0.2">
      <c r="B1334" s="5">
        <v>4210</v>
      </c>
      <c r="C1334" s="4" t="s">
        <v>4885</v>
      </c>
      <c r="D1334" s="4" t="s">
        <v>5947</v>
      </c>
      <c r="E1334" s="15">
        <v>1988</v>
      </c>
      <c r="F1334" s="10" t="s">
        <v>6172</v>
      </c>
      <c r="G1334" s="10" t="s">
        <v>6172</v>
      </c>
      <c r="H1334" s="6" t="s">
        <v>432</v>
      </c>
      <c r="I1334" s="6" t="s">
        <v>1500</v>
      </c>
      <c r="J1334" s="4">
        <v>0</v>
      </c>
      <c r="K1334" s="4">
        <v>0</v>
      </c>
      <c r="L1334" s="10" t="s">
        <v>6172</v>
      </c>
      <c r="M1334" s="10" t="s">
        <v>6172</v>
      </c>
      <c r="N1334" s="6" t="s">
        <v>3135</v>
      </c>
      <c r="O1334" s="10" t="s">
        <v>6172</v>
      </c>
      <c r="P1334" s="5" t="s">
        <v>460</v>
      </c>
      <c r="Q1334" s="10" t="s">
        <v>6172</v>
      </c>
      <c r="R1334" s="10" t="s">
        <v>6172</v>
      </c>
      <c r="S1334" s="10" t="s">
        <v>6172</v>
      </c>
      <c r="T1334" s="10" t="s">
        <v>6172</v>
      </c>
      <c r="U1334" s="10" t="s">
        <v>6172</v>
      </c>
      <c r="V1334" s="10" t="s">
        <v>6172</v>
      </c>
    </row>
    <row r="1335" spans="2:22" ht="25.5" x14ac:dyDescent="0.2">
      <c r="B1335" s="5">
        <v>4248</v>
      </c>
      <c r="C1335" s="4" t="s">
        <v>4885</v>
      </c>
      <c r="D1335" s="4" t="s">
        <v>5947</v>
      </c>
      <c r="E1335" s="15">
        <v>1988</v>
      </c>
      <c r="F1335" s="10" t="s">
        <v>6172</v>
      </c>
      <c r="G1335" s="4" t="s">
        <v>4256</v>
      </c>
      <c r="H1335" s="6" t="s">
        <v>432</v>
      </c>
      <c r="I1335" s="5"/>
      <c r="J1335" s="4">
        <v>0</v>
      </c>
      <c r="K1335" s="4">
        <v>0</v>
      </c>
      <c r="L1335" s="10" t="s">
        <v>6172</v>
      </c>
      <c r="M1335" s="10" t="s">
        <v>6172</v>
      </c>
      <c r="N1335" s="6" t="s">
        <v>3137</v>
      </c>
      <c r="O1335" s="10" t="s">
        <v>6172</v>
      </c>
      <c r="P1335" s="5" t="s">
        <v>460</v>
      </c>
      <c r="Q1335" s="10" t="s">
        <v>6172</v>
      </c>
      <c r="R1335" s="10" t="s">
        <v>6172</v>
      </c>
      <c r="S1335" s="10" t="s">
        <v>6172</v>
      </c>
      <c r="T1335" s="10" t="s">
        <v>6172</v>
      </c>
      <c r="U1335" s="10" t="s">
        <v>6172</v>
      </c>
      <c r="V1335" s="10" t="s">
        <v>6172</v>
      </c>
    </row>
    <row r="1336" spans="2:22" ht="25.5" x14ac:dyDescent="0.2">
      <c r="B1336" s="5">
        <v>4250</v>
      </c>
      <c r="C1336" s="4" t="s">
        <v>4885</v>
      </c>
      <c r="D1336" s="4" t="s">
        <v>5947</v>
      </c>
      <c r="E1336" s="15">
        <v>1988</v>
      </c>
      <c r="F1336" s="10" t="s">
        <v>6172</v>
      </c>
      <c r="G1336" s="4" t="s">
        <v>4256</v>
      </c>
      <c r="H1336" s="6" t="s">
        <v>432</v>
      </c>
      <c r="I1336" s="5"/>
      <c r="J1336" s="4">
        <v>0</v>
      </c>
      <c r="K1336" s="4">
        <v>0</v>
      </c>
      <c r="L1336" s="10" t="s">
        <v>6172</v>
      </c>
      <c r="M1336" s="10" t="s">
        <v>6172</v>
      </c>
      <c r="N1336" s="6" t="s">
        <v>3138</v>
      </c>
      <c r="O1336" s="10" t="s">
        <v>6172</v>
      </c>
      <c r="P1336" s="5" t="s">
        <v>460</v>
      </c>
      <c r="Q1336" s="10" t="s">
        <v>6172</v>
      </c>
      <c r="R1336" s="10" t="s">
        <v>6172</v>
      </c>
      <c r="S1336" s="10" t="s">
        <v>6172</v>
      </c>
      <c r="T1336" s="10" t="s">
        <v>6172</v>
      </c>
      <c r="U1336" s="10" t="s">
        <v>6172</v>
      </c>
      <c r="V1336" s="10" t="s">
        <v>6172</v>
      </c>
    </row>
    <row r="1337" spans="2:22" ht="25.5" x14ac:dyDescent="0.2">
      <c r="B1337" s="5">
        <v>12582</v>
      </c>
      <c r="C1337" s="4" t="s">
        <v>4885</v>
      </c>
      <c r="D1337" s="4" t="s">
        <v>5947</v>
      </c>
      <c r="E1337" s="15">
        <v>1988</v>
      </c>
      <c r="F1337" s="10" t="s">
        <v>6172</v>
      </c>
      <c r="G1337" s="10" t="s">
        <v>6172</v>
      </c>
      <c r="H1337" s="6" t="s">
        <v>432</v>
      </c>
      <c r="I1337" s="6" t="s">
        <v>1579</v>
      </c>
      <c r="J1337" s="4">
        <v>0</v>
      </c>
      <c r="K1337" s="4">
        <v>3</v>
      </c>
      <c r="L1337" s="10" t="s">
        <v>6172</v>
      </c>
      <c r="M1337" s="10" t="s">
        <v>6172</v>
      </c>
      <c r="N1337" s="6" t="s">
        <v>3248</v>
      </c>
      <c r="O1337" s="10" t="s">
        <v>6172</v>
      </c>
      <c r="P1337" s="5" t="s">
        <v>460</v>
      </c>
      <c r="Q1337" s="10" t="s">
        <v>6172</v>
      </c>
      <c r="R1337" s="10" t="s">
        <v>6172</v>
      </c>
      <c r="S1337" s="10" t="s">
        <v>6172</v>
      </c>
      <c r="T1337" s="10" t="s">
        <v>6172</v>
      </c>
      <c r="U1337" s="10" t="s">
        <v>6172</v>
      </c>
      <c r="V1337" s="10" t="s">
        <v>6172</v>
      </c>
    </row>
    <row r="1338" spans="2:22" ht="38.25" x14ac:dyDescent="0.2">
      <c r="B1338" s="5">
        <v>4218</v>
      </c>
      <c r="C1338" s="4" t="s">
        <v>4870</v>
      </c>
      <c r="D1338" s="4" t="s">
        <v>5947</v>
      </c>
      <c r="E1338" s="15">
        <v>1989</v>
      </c>
      <c r="F1338" s="10" t="s">
        <v>6172</v>
      </c>
      <c r="G1338" s="10" t="s">
        <v>6172</v>
      </c>
      <c r="H1338" s="6" t="s">
        <v>432</v>
      </c>
      <c r="I1338" s="6" t="s">
        <v>1493</v>
      </c>
      <c r="J1338" s="4">
        <v>0</v>
      </c>
      <c r="K1338" s="4">
        <v>1</v>
      </c>
      <c r="L1338" s="10" t="s">
        <v>6172</v>
      </c>
      <c r="M1338" s="5" t="s">
        <v>1628</v>
      </c>
      <c r="N1338" s="6" t="s">
        <v>3642</v>
      </c>
      <c r="O1338" s="10" t="s">
        <v>6172</v>
      </c>
      <c r="P1338" s="5" t="s">
        <v>1845</v>
      </c>
      <c r="Q1338" s="10" t="s">
        <v>6172</v>
      </c>
      <c r="R1338" s="10" t="s">
        <v>6172</v>
      </c>
      <c r="S1338" s="10" t="s">
        <v>6172</v>
      </c>
      <c r="T1338" s="10" t="s">
        <v>6172</v>
      </c>
      <c r="U1338" s="10" t="s">
        <v>6172</v>
      </c>
      <c r="V1338" s="10" t="s">
        <v>6172</v>
      </c>
    </row>
    <row r="1339" spans="2:22" ht="38.25" x14ac:dyDescent="0.2">
      <c r="B1339" s="5">
        <v>12583</v>
      </c>
      <c r="C1339" s="4" t="s">
        <v>4885</v>
      </c>
      <c r="D1339" s="4" t="s">
        <v>5947</v>
      </c>
      <c r="E1339" s="15">
        <v>1988</v>
      </c>
      <c r="F1339" s="10" t="s">
        <v>6172</v>
      </c>
      <c r="G1339" s="6" t="s">
        <v>5930</v>
      </c>
      <c r="H1339" s="6" t="s">
        <v>5865</v>
      </c>
      <c r="I1339" s="6" t="s">
        <v>1493</v>
      </c>
      <c r="J1339" s="4">
        <v>0</v>
      </c>
      <c r="K1339" s="4">
        <v>1</v>
      </c>
      <c r="L1339" s="10" t="s">
        <v>6172</v>
      </c>
      <c r="M1339" s="10" t="s">
        <v>6172</v>
      </c>
      <c r="N1339" s="6" t="s">
        <v>3249</v>
      </c>
      <c r="O1339" s="10" t="s">
        <v>6172</v>
      </c>
      <c r="P1339" s="5" t="s">
        <v>1518</v>
      </c>
      <c r="Q1339" s="10" t="s">
        <v>6172</v>
      </c>
      <c r="R1339" s="10" t="s">
        <v>6172</v>
      </c>
      <c r="S1339" s="10" t="s">
        <v>6172</v>
      </c>
      <c r="T1339" s="10" t="s">
        <v>6172</v>
      </c>
      <c r="U1339" s="10" t="s">
        <v>6172</v>
      </c>
      <c r="V1339" s="10" t="s">
        <v>6172</v>
      </c>
    </row>
    <row r="1340" spans="2:22" ht="38.25" x14ac:dyDescent="0.2">
      <c r="B1340" s="5">
        <v>12584</v>
      </c>
      <c r="C1340" s="4" t="s">
        <v>4885</v>
      </c>
      <c r="D1340" s="4" t="s">
        <v>5947</v>
      </c>
      <c r="E1340" s="15">
        <v>1988</v>
      </c>
      <c r="F1340" s="10" t="s">
        <v>6172</v>
      </c>
      <c r="G1340" s="7" t="s">
        <v>5728</v>
      </c>
      <c r="H1340" s="6" t="s">
        <v>4868</v>
      </c>
      <c r="I1340" s="6" t="s">
        <v>1489</v>
      </c>
      <c r="J1340" s="4">
        <v>1</v>
      </c>
      <c r="K1340" s="4">
        <v>0</v>
      </c>
      <c r="L1340" s="10" t="s">
        <v>6172</v>
      </c>
      <c r="M1340" s="10" t="s">
        <v>6172</v>
      </c>
      <c r="N1340" s="6" t="s">
        <v>3250</v>
      </c>
      <c r="O1340" s="10" t="s">
        <v>6172</v>
      </c>
      <c r="P1340" s="5" t="s">
        <v>460</v>
      </c>
      <c r="Q1340" s="10" t="s">
        <v>6172</v>
      </c>
      <c r="R1340" s="10" t="s">
        <v>6172</v>
      </c>
      <c r="S1340" s="10" t="s">
        <v>6172</v>
      </c>
      <c r="T1340" s="10" t="s">
        <v>6172</v>
      </c>
      <c r="U1340" s="10" t="s">
        <v>6172</v>
      </c>
      <c r="V1340" s="10" t="s">
        <v>6172</v>
      </c>
    </row>
    <row r="1341" spans="2:22" ht="76.5" x14ac:dyDescent="0.2">
      <c r="B1341" s="3">
        <v>11256</v>
      </c>
      <c r="C1341" s="8" t="s">
        <v>4873</v>
      </c>
      <c r="D1341" s="4" t="s">
        <v>5947</v>
      </c>
      <c r="E1341" s="10">
        <v>1989</v>
      </c>
      <c r="F1341" s="10" t="s">
        <v>6172</v>
      </c>
      <c r="G1341" s="10" t="s">
        <v>6172</v>
      </c>
      <c r="H1341" s="2" t="s">
        <v>438</v>
      </c>
      <c r="I1341" s="2" t="s">
        <v>701</v>
      </c>
      <c r="J1341" s="4">
        <v>0</v>
      </c>
      <c r="K1341" s="4">
        <v>0</v>
      </c>
      <c r="L1341" s="6" t="s">
        <v>4938</v>
      </c>
      <c r="M1341" s="10" t="s">
        <v>6172</v>
      </c>
      <c r="N1341" s="2" t="s">
        <v>700</v>
      </c>
      <c r="O1341" s="10" t="s">
        <v>6172</v>
      </c>
      <c r="P1341" s="2" t="s">
        <v>704</v>
      </c>
      <c r="Q1341" s="2" t="s">
        <v>702</v>
      </c>
      <c r="R1341" s="2" t="s">
        <v>703</v>
      </c>
      <c r="S1341" s="2" t="s">
        <v>705</v>
      </c>
      <c r="T1341" s="2" t="s">
        <v>706</v>
      </c>
      <c r="U1341" s="2" t="s">
        <v>707</v>
      </c>
      <c r="V1341" s="10" t="s">
        <v>6172</v>
      </c>
    </row>
    <row r="1342" spans="2:22" ht="38.25" x14ac:dyDescent="0.2">
      <c r="B1342" s="5">
        <v>4184</v>
      </c>
      <c r="C1342" s="4" t="s">
        <v>4870</v>
      </c>
      <c r="D1342" s="4" t="s">
        <v>5947</v>
      </c>
      <c r="E1342" s="15">
        <v>1989</v>
      </c>
      <c r="F1342" s="10" t="s">
        <v>6172</v>
      </c>
      <c r="G1342" s="6" t="s">
        <v>5547</v>
      </c>
      <c r="H1342" s="6" t="s">
        <v>20</v>
      </c>
      <c r="I1342" s="6" t="s">
        <v>1500</v>
      </c>
      <c r="J1342" s="4">
        <v>0</v>
      </c>
      <c r="K1342" s="4">
        <v>0</v>
      </c>
      <c r="L1342" s="10" t="s">
        <v>6172</v>
      </c>
      <c r="M1342" s="5" t="s">
        <v>2095</v>
      </c>
      <c r="N1342" s="6" t="s">
        <v>3627</v>
      </c>
      <c r="O1342" s="10" t="s">
        <v>6172</v>
      </c>
      <c r="P1342" s="5" t="s">
        <v>1518</v>
      </c>
      <c r="Q1342" s="10" t="s">
        <v>6172</v>
      </c>
      <c r="R1342" s="10" t="s">
        <v>6172</v>
      </c>
      <c r="S1342" s="10" t="s">
        <v>6172</v>
      </c>
      <c r="T1342" s="10" t="s">
        <v>6172</v>
      </c>
      <c r="U1342" s="10" t="s">
        <v>6172</v>
      </c>
      <c r="V1342" s="10" t="s">
        <v>6172</v>
      </c>
    </row>
    <row r="1343" spans="2:22" ht="25.5" x14ac:dyDescent="0.2">
      <c r="B1343" s="5">
        <v>4222</v>
      </c>
      <c r="C1343" s="4" t="s">
        <v>4870</v>
      </c>
      <c r="D1343" s="4" t="s">
        <v>5947</v>
      </c>
      <c r="E1343" s="15">
        <v>1989</v>
      </c>
      <c r="F1343" s="10" t="s">
        <v>6172</v>
      </c>
      <c r="G1343" s="10" t="s">
        <v>6172</v>
      </c>
      <c r="H1343" s="6" t="s">
        <v>432</v>
      </c>
      <c r="I1343" s="6" t="s">
        <v>1493</v>
      </c>
      <c r="J1343" s="4">
        <v>0</v>
      </c>
      <c r="K1343" s="4">
        <v>1</v>
      </c>
      <c r="L1343" s="10" t="s">
        <v>6172</v>
      </c>
      <c r="M1343" s="5" t="s">
        <v>3643</v>
      </c>
      <c r="N1343" s="6" t="s">
        <v>3644</v>
      </c>
      <c r="O1343" s="10" t="s">
        <v>6172</v>
      </c>
      <c r="P1343" s="5" t="s">
        <v>460</v>
      </c>
      <c r="Q1343" s="10" t="s">
        <v>6172</v>
      </c>
      <c r="R1343" s="10" t="s">
        <v>6172</v>
      </c>
      <c r="S1343" s="10" t="s">
        <v>6172</v>
      </c>
      <c r="T1343" s="10" t="s">
        <v>6172</v>
      </c>
      <c r="U1343" s="10" t="s">
        <v>6172</v>
      </c>
      <c r="V1343" s="10" t="s">
        <v>6172</v>
      </c>
    </row>
    <row r="1344" spans="2:22" ht="51" x14ac:dyDescent="0.2">
      <c r="B1344" s="5">
        <v>4231</v>
      </c>
      <c r="C1344" s="4" t="s">
        <v>4870</v>
      </c>
      <c r="D1344" s="4" t="s">
        <v>5947</v>
      </c>
      <c r="E1344" s="15">
        <v>1989</v>
      </c>
      <c r="F1344" s="10" t="s">
        <v>6172</v>
      </c>
      <c r="G1344" s="10" t="s">
        <v>6172</v>
      </c>
      <c r="H1344" s="6" t="s">
        <v>432</v>
      </c>
      <c r="I1344" s="6" t="s">
        <v>1493</v>
      </c>
      <c r="J1344" s="4">
        <v>0</v>
      </c>
      <c r="K1344" s="4">
        <v>1</v>
      </c>
      <c r="L1344" s="10" t="s">
        <v>6172</v>
      </c>
      <c r="M1344" s="5" t="s">
        <v>1569</v>
      </c>
      <c r="N1344" s="6" t="s">
        <v>3650</v>
      </c>
      <c r="O1344" s="10" t="s">
        <v>6172</v>
      </c>
      <c r="P1344" s="5" t="s">
        <v>460</v>
      </c>
      <c r="Q1344" s="10" t="s">
        <v>6172</v>
      </c>
      <c r="R1344" s="10" t="s">
        <v>6172</v>
      </c>
      <c r="S1344" s="10" t="s">
        <v>6172</v>
      </c>
      <c r="T1344" s="10" t="s">
        <v>6172</v>
      </c>
      <c r="U1344" s="10" t="s">
        <v>6172</v>
      </c>
      <c r="V1344" s="10" t="s">
        <v>6172</v>
      </c>
    </row>
    <row r="1345" spans="2:22" ht="38.25" x14ac:dyDescent="0.2">
      <c r="B1345" s="5">
        <v>4232</v>
      </c>
      <c r="C1345" s="4" t="s">
        <v>4870</v>
      </c>
      <c r="D1345" s="4" t="s">
        <v>5947</v>
      </c>
      <c r="E1345" s="15">
        <v>1989</v>
      </c>
      <c r="F1345" s="10" t="s">
        <v>6172</v>
      </c>
      <c r="G1345" s="10" t="s">
        <v>6172</v>
      </c>
      <c r="H1345" s="6" t="s">
        <v>432</v>
      </c>
      <c r="I1345" s="6" t="s">
        <v>1500</v>
      </c>
      <c r="J1345" s="4">
        <v>0</v>
      </c>
      <c r="K1345" s="4">
        <v>0</v>
      </c>
      <c r="L1345" s="10" t="s">
        <v>6172</v>
      </c>
      <c r="M1345" s="5" t="s">
        <v>3651</v>
      </c>
      <c r="N1345" s="6" t="s">
        <v>3652</v>
      </c>
      <c r="O1345" s="10" t="s">
        <v>6172</v>
      </c>
      <c r="P1345" s="5" t="s">
        <v>460</v>
      </c>
      <c r="Q1345" s="10" t="s">
        <v>6172</v>
      </c>
      <c r="R1345" s="10" t="s">
        <v>6172</v>
      </c>
      <c r="S1345" s="10" t="s">
        <v>6172</v>
      </c>
      <c r="T1345" s="10" t="s">
        <v>6172</v>
      </c>
      <c r="U1345" s="10" t="s">
        <v>6172</v>
      </c>
      <c r="V1345" s="10" t="s">
        <v>6172</v>
      </c>
    </row>
    <row r="1346" spans="2:22" ht="25.5" x14ac:dyDescent="0.2">
      <c r="B1346" s="5">
        <v>4233</v>
      </c>
      <c r="C1346" s="4" t="s">
        <v>4870</v>
      </c>
      <c r="D1346" s="4" t="s">
        <v>5947</v>
      </c>
      <c r="E1346" s="15">
        <v>1989</v>
      </c>
      <c r="F1346" s="10" t="s">
        <v>6172</v>
      </c>
      <c r="G1346" s="10" t="s">
        <v>6172</v>
      </c>
      <c r="H1346" s="6" t="s">
        <v>432</v>
      </c>
      <c r="I1346" s="6" t="s">
        <v>1511</v>
      </c>
      <c r="J1346" s="4">
        <v>0</v>
      </c>
      <c r="K1346" s="4">
        <v>2</v>
      </c>
      <c r="L1346" s="10" t="s">
        <v>6172</v>
      </c>
      <c r="M1346" s="5" t="s">
        <v>1490</v>
      </c>
      <c r="N1346" s="6" t="s">
        <v>3653</v>
      </c>
      <c r="O1346" s="10" t="s">
        <v>6172</v>
      </c>
      <c r="P1346" s="5" t="s">
        <v>460</v>
      </c>
      <c r="Q1346" s="10" t="s">
        <v>6172</v>
      </c>
      <c r="R1346" s="10" t="s">
        <v>6172</v>
      </c>
      <c r="S1346" s="10" t="s">
        <v>6172</v>
      </c>
      <c r="T1346" s="10" t="s">
        <v>6172</v>
      </c>
      <c r="U1346" s="10" t="s">
        <v>6172</v>
      </c>
      <c r="V1346" s="10" t="s">
        <v>6172</v>
      </c>
    </row>
    <row r="1347" spans="2:22" ht="25.5" x14ac:dyDescent="0.2">
      <c r="B1347" s="5">
        <v>4235</v>
      </c>
      <c r="C1347" s="4" t="s">
        <v>4870</v>
      </c>
      <c r="D1347" s="4" t="s">
        <v>5947</v>
      </c>
      <c r="E1347" s="15">
        <v>1989</v>
      </c>
      <c r="F1347" s="10" t="s">
        <v>6172</v>
      </c>
      <c r="G1347" s="10" t="s">
        <v>6172</v>
      </c>
      <c r="H1347" s="6" t="s">
        <v>432</v>
      </c>
      <c r="I1347" s="6" t="s">
        <v>1579</v>
      </c>
      <c r="J1347" s="4">
        <v>0</v>
      </c>
      <c r="K1347" s="4">
        <v>3</v>
      </c>
      <c r="L1347" s="10" t="s">
        <v>6172</v>
      </c>
      <c r="M1347" s="5" t="s">
        <v>1628</v>
      </c>
      <c r="N1347" s="6" t="s">
        <v>3654</v>
      </c>
      <c r="O1347" s="10" t="s">
        <v>6172</v>
      </c>
      <c r="P1347" s="5" t="s">
        <v>460</v>
      </c>
      <c r="Q1347" s="10" t="s">
        <v>6172</v>
      </c>
      <c r="R1347" s="10" t="s">
        <v>6172</v>
      </c>
      <c r="S1347" s="10" t="s">
        <v>6172</v>
      </c>
      <c r="T1347" s="10" t="s">
        <v>6172</v>
      </c>
      <c r="U1347" s="10" t="s">
        <v>6172</v>
      </c>
      <c r="V1347" s="10" t="s">
        <v>6172</v>
      </c>
    </row>
    <row r="1348" spans="2:22" ht="25.5" x14ac:dyDescent="0.2">
      <c r="B1348" s="5">
        <v>4240</v>
      </c>
      <c r="C1348" s="4" t="s">
        <v>4870</v>
      </c>
      <c r="D1348" s="4" t="s">
        <v>5947</v>
      </c>
      <c r="E1348" s="15">
        <v>1989</v>
      </c>
      <c r="F1348" s="10" t="s">
        <v>6172</v>
      </c>
      <c r="G1348" s="10" t="s">
        <v>6172</v>
      </c>
      <c r="H1348" s="6" t="s">
        <v>432</v>
      </c>
      <c r="I1348" s="6" t="s">
        <v>1493</v>
      </c>
      <c r="J1348" s="4">
        <v>0</v>
      </c>
      <c r="K1348" s="4">
        <v>1</v>
      </c>
      <c r="L1348" s="10" t="s">
        <v>6172</v>
      </c>
      <c r="M1348" s="5" t="s">
        <v>3655</v>
      </c>
      <c r="N1348" s="6" t="s">
        <v>3656</v>
      </c>
      <c r="O1348" s="10" t="s">
        <v>6172</v>
      </c>
      <c r="P1348" s="5" t="s">
        <v>460</v>
      </c>
      <c r="Q1348" s="10" t="s">
        <v>6172</v>
      </c>
      <c r="R1348" s="10" t="s">
        <v>6172</v>
      </c>
      <c r="S1348" s="10" t="s">
        <v>6172</v>
      </c>
      <c r="T1348" s="10" t="s">
        <v>6172</v>
      </c>
      <c r="U1348" s="10" t="s">
        <v>6172</v>
      </c>
      <c r="V1348" s="10" t="s">
        <v>6172</v>
      </c>
    </row>
    <row r="1349" spans="2:22" ht="25.5" x14ac:dyDescent="0.2">
      <c r="B1349" s="7">
        <v>4268</v>
      </c>
      <c r="C1349" s="4" t="s">
        <v>4875</v>
      </c>
      <c r="D1349" s="4" t="s">
        <v>5947</v>
      </c>
      <c r="E1349" s="16">
        <v>1989</v>
      </c>
      <c r="F1349" s="10" t="s">
        <v>6172</v>
      </c>
      <c r="G1349" s="4" t="s">
        <v>5329</v>
      </c>
      <c r="H1349" s="6" t="s">
        <v>432</v>
      </c>
      <c r="I1349" s="7" t="s">
        <v>1500</v>
      </c>
      <c r="J1349" s="4">
        <v>0</v>
      </c>
      <c r="K1349" s="4">
        <v>0</v>
      </c>
      <c r="L1349" s="10" t="s">
        <v>6172</v>
      </c>
      <c r="M1349" s="7" t="s">
        <v>1490</v>
      </c>
      <c r="N1349" s="7" t="s">
        <v>3968</v>
      </c>
      <c r="O1349" s="10" t="s">
        <v>6172</v>
      </c>
      <c r="P1349" s="7" t="s">
        <v>460</v>
      </c>
      <c r="Q1349" s="10" t="s">
        <v>6172</v>
      </c>
      <c r="R1349" s="10" t="s">
        <v>6172</v>
      </c>
      <c r="S1349" s="10" t="s">
        <v>6172</v>
      </c>
      <c r="T1349" s="10" t="s">
        <v>6172</v>
      </c>
      <c r="U1349" s="10" t="s">
        <v>6172</v>
      </c>
      <c r="V1349" s="10" t="s">
        <v>6172</v>
      </c>
    </row>
    <row r="1350" spans="2:22" ht="38.25" x14ac:dyDescent="0.2">
      <c r="B1350" s="7">
        <v>11255</v>
      </c>
      <c r="C1350" s="4" t="s">
        <v>4877</v>
      </c>
      <c r="D1350" s="4" t="s">
        <v>5947</v>
      </c>
      <c r="E1350" s="16">
        <v>1989</v>
      </c>
      <c r="F1350" s="10" t="s">
        <v>6172</v>
      </c>
      <c r="G1350" s="7" t="s">
        <v>5844</v>
      </c>
      <c r="H1350" s="7" t="s">
        <v>432</v>
      </c>
      <c r="I1350" s="7" t="s">
        <v>2455</v>
      </c>
      <c r="J1350" s="4">
        <v>2</v>
      </c>
      <c r="K1350" s="4">
        <v>2</v>
      </c>
      <c r="L1350" s="10" t="s">
        <v>6172</v>
      </c>
      <c r="M1350" s="7" t="s">
        <v>2753</v>
      </c>
      <c r="N1350" s="7" t="s">
        <v>4370</v>
      </c>
      <c r="O1350" s="10" t="s">
        <v>6172</v>
      </c>
      <c r="P1350" s="7" t="s">
        <v>4371</v>
      </c>
      <c r="Q1350" s="10" t="s">
        <v>6172</v>
      </c>
      <c r="R1350" s="10" t="s">
        <v>6172</v>
      </c>
      <c r="S1350" s="10" t="s">
        <v>6172</v>
      </c>
      <c r="T1350" s="10" t="s">
        <v>6172</v>
      </c>
      <c r="U1350" s="10" t="s">
        <v>6172</v>
      </c>
      <c r="V1350" s="10" t="s">
        <v>6172</v>
      </c>
    </row>
    <row r="1351" spans="2:22" ht="51" x14ac:dyDescent="0.2">
      <c r="B1351" s="7">
        <v>12597</v>
      </c>
      <c r="C1351" s="4" t="s">
        <v>4876</v>
      </c>
      <c r="D1351" s="4" t="s">
        <v>5947</v>
      </c>
      <c r="E1351" s="16">
        <v>1989</v>
      </c>
      <c r="F1351" s="10" t="s">
        <v>6172</v>
      </c>
      <c r="G1351" s="7" t="s">
        <v>5585</v>
      </c>
      <c r="H1351" s="7" t="s">
        <v>437</v>
      </c>
      <c r="I1351" s="7" t="s">
        <v>1493</v>
      </c>
      <c r="J1351" s="4">
        <v>0</v>
      </c>
      <c r="K1351" s="4">
        <v>1</v>
      </c>
      <c r="L1351" s="10" t="s">
        <v>6172</v>
      </c>
      <c r="M1351" s="7" t="s">
        <v>1754</v>
      </c>
      <c r="N1351" s="7" t="s">
        <v>1755</v>
      </c>
      <c r="O1351" s="10" t="s">
        <v>6172</v>
      </c>
      <c r="P1351" s="7" t="s">
        <v>1543</v>
      </c>
      <c r="Q1351" s="10" t="s">
        <v>6172</v>
      </c>
      <c r="R1351" s="10" t="s">
        <v>6172</v>
      </c>
      <c r="S1351" s="10" t="s">
        <v>6172</v>
      </c>
      <c r="T1351" s="10" t="s">
        <v>6172</v>
      </c>
      <c r="U1351" s="10" t="s">
        <v>6172</v>
      </c>
      <c r="V1351" s="10" t="s">
        <v>6172</v>
      </c>
    </row>
    <row r="1352" spans="2:22" ht="38.25" x14ac:dyDescent="0.2">
      <c r="B1352" s="7">
        <v>12602</v>
      </c>
      <c r="C1352" s="4" t="s">
        <v>4876</v>
      </c>
      <c r="D1352" s="4" t="s">
        <v>5947</v>
      </c>
      <c r="E1352" s="16">
        <v>1989</v>
      </c>
      <c r="F1352" s="10" t="s">
        <v>6172</v>
      </c>
      <c r="G1352" s="7" t="s">
        <v>5582</v>
      </c>
      <c r="H1352" s="7" t="s">
        <v>437</v>
      </c>
      <c r="I1352" s="7" t="s">
        <v>1500</v>
      </c>
      <c r="J1352" s="4">
        <v>0</v>
      </c>
      <c r="K1352" s="4">
        <v>0</v>
      </c>
      <c r="L1352" s="10" t="s">
        <v>6172</v>
      </c>
      <c r="M1352" s="7" t="s">
        <v>1659</v>
      </c>
      <c r="N1352" s="7" t="s">
        <v>1756</v>
      </c>
      <c r="O1352" s="10" t="s">
        <v>6172</v>
      </c>
      <c r="P1352" s="7" t="s">
        <v>460</v>
      </c>
      <c r="Q1352" s="10" t="s">
        <v>6172</v>
      </c>
      <c r="R1352" s="10" t="s">
        <v>6172</v>
      </c>
      <c r="S1352" s="10" t="s">
        <v>6172</v>
      </c>
      <c r="T1352" s="10" t="s">
        <v>6172</v>
      </c>
      <c r="U1352" s="10" t="s">
        <v>6172</v>
      </c>
      <c r="V1352" s="10" t="s">
        <v>6172</v>
      </c>
    </row>
    <row r="1353" spans="2:22" ht="51" x14ac:dyDescent="0.2">
      <c r="B1353" s="7">
        <v>4243</v>
      </c>
      <c r="C1353" s="4" t="s">
        <v>4877</v>
      </c>
      <c r="D1353" s="4" t="s">
        <v>5947</v>
      </c>
      <c r="E1353" s="16">
        <v>1989</v>
      </c>
      <c r="F1353" s="10" t="s">
        <v>6172</v>
      </c>
      <c r="G1353" s="10" t="s">
        <v>6172</v>
      </c>
      <c r="H1353" s="10" t="s">
        <v>6172</v>
      </c>
      <c r="I1353" s="7" t="s">
        <v>1500</v>
      </c>
      <c r="J1353" s="4">
        <v>0</v>
      </c>
      <c r="K1353" s="4">
        <v>0</v>
      </c>
      <c r="L1353" s="10" t="s">
        <v>6172</v>
      </c>
      <c r="M1353" s="7" t="s">
        <v>1516</v>
      </c>
      <c r="N1353" s="7" t="s">
        <v>4263</v>
      </c>
      <c r="O1353" s="10" t="s">
        <v>6172</v>
      </c>
      <c r="P1353" s="7" t="s">
        <v>460</v>
      </c>
      <c r="Q1353" s="10" t="s">
        <v>6172</v>
      </c>
      <c r="R1353" s="10" t="s">
        <v>6172</v>
      </c>
      <c r="S1353" s="10" t="s">
        <v>6172</v>
      </c>
      <c r="T1353" s="10" t="s">
        <v>6172</v>
      </c>
      <c r="U1353" s="10" t="s">
        <v>6172</v>
      </c>
      <c r="V1353" s="10" t="s">
        <v>6172</v>
      </c>
    </row>
    <row r="1354" spans="2:22" ht="38.25" x14ac:dyDescent="0.2">
      <c r="B1354" s="6">
        <v>20</v>
      </c>
      <c r="C1354" s="4" t="s">
        <v>4878</v>
      </c>
      <c r="D1354" s="4" t="s">
        <v>5947</v>
      </c>
      <c r="E1354" s="13">
        <v>1989</v>
      </c>
      <c r="F1354" s="10" t="s">
        <v>6172</v>
      </c>
      <c r="G1354" s="4" t="s">
        <v>5347</v>
      </c>
      <c r="H1354" s="6" t="s">
        <v>432</v>
      </c>
      <c r="I1354" s="6" t="s">
        <v>1782</v>
      </c>
      <c r="J1354" s="4">
        <v>0</v>
      </c>
      <c r="K1354" s="4">
        <v>36</v>
      </c>
      <c r="L1354" s="10" t="s">
        <v>6172</v>
      </c>
      <c r="M1354" s="6" t="s">
        <v>1571</v>
      </c>
      <c r="N1354" s="6" t="s">
        <v>1783</v>
      </c>
      <c r="O1354" s="10" t="s">
        <v>6172</v>
      </c>
      <c r="P1354" s="6" t="s">
        <v>1784</v>
      </c>
      <c r="Q1354" s="10" t="s">
        <v>6172</v>
      </c>
      <c r="R1354" s="10" t="s">
        <v>6172</v>
      </c>
      <c r="S1354" s="10" t="s">
        <v>6172</v>
      </c>
      <c r="T1354" s="10" t="s">
        <v>6172</v>
      </c>
      <c r="U1354" s="10" t="s">
        <v>6172</v>
      </c>
      <c r="V1354" s="10" t="s">
        <v>6172</v>
      </c>
    </row>
    <row r="1355" spans="2:22" ht="25.5" x14ac:dyDescent="0.2">
      <c r="B1355" s="7">
        <v>12594</v>
      </c>
      <c r="C1355" s="4" t="s">
        <v>4877</v>
      </c>
      <c r="D1355" s="4" t="s">
        <v>5947</v>
      </c>
      <c r="E1355" s="16">
        <v>1989</v>
      </c>
      <c r="F1355" s="10" t="s">
        <v>6172</v>
      </c>
      <c r="G1355" s="7" t="s">
        <v>4403</v>
      </c>
      <c r="H1355" s="7" t="s">
        <v>18</v>
      </c>
      <c r="I1355" s="7" t="s">
        <v>1493</v>
      </c>
      <c r="J1355" s="4">
        <v>0</v>
      </c>
      <c r="K1355" s="4">
        <v>1</v>
      </c>
      <c r="L1355" s="10" t="s">
        <v>6172</v>
      </c>
      <c r="M1355" s="7" t="s">
        <v>1516</v>
      </c>
      <c r="N1355" s="7" t="s">
        <v>4409</v>
      </c>
      <c r="O1355" s="10" t="s">
        <v>6172</v>
      </c>
      <c r="P1355" s="7" t="s">
        <v>460</v>
      </c>
      <c r="Q1355" s="10" t="s">
        <v>6172</v>
      </c>
      <c r="R1355" s="10" t="s">
        <v>6172</v>
      </c>
      <c r="S1355" s="10" t="s">
        <v>6172</v>
      </c>
      <c r="T1355" s="10" t="s">
        <v>6172</v>
      </c>
      <c r="U1355" s="10" t="s">
        <v>6172</v>
      </c>
      <c r="V1355" s="10" t="s">
        <v>6172</v>
      </c>
    </row>
    <row r="1356" spans="2:22" ht="51" x14ac:dyDescent="0.2">
      <c r="B1356" s="6">
        <v>4189</v>
      </c>
      <c r="C1356" s="4" t="s">
        <v>4878</v>
      </c>
      <c r="D1356" s="4" t="s">
        <v>5947</v>
      </c>
      <c r="E1356" s="13">
        <v>1989</v>
      </c>
      <c r="F1356" s="10" t="s">
        <v>6172</v>
      </c>
      <c r="G1356" s="4" t="s">
        <v>5331</v>
      </c>
      <c r="H1356" s="6" t="s">
        <v>432</v>
      </c>
      <c r="I1356" s="6" t="s">
        <v>1493</v>
      </c>
      <c r="J1356" s="4">
        <v>0</v>
      </c>
      <c r="K1356" s="4">
        <v>1</v>
      </c>
      <c r="L1356" s="10" t="s">
        <v>6172</v>
      </c>
      <c r="M1356" s="6" t="s">
        <v>2057</v>
      </c>
      <c r="N1356" s="6" t="s">
        <v>2058</v>
      </c>
      <c r="O1356" s="10" t="s">
        <v>6172</v>
      </c>
      <c r="P1356" s="6" t="s">
        <v>1488</v>
      </c>
      <c r="Q1356" s="10" t="s">
        <v>6172</v>
      </c>
      <c r="R1356" s="10" t="s">
        <v>6172</v>
      </c>
      <c r="S1356" s="10" t="s">
        <v>6172</v>
      </c>
      <c r="T1356" s="10" t="s">
        <v>6172</v>
      </c>
      <c r="U1356" s="10" t="s">
        <v>6172</v>
      </c>
      <c r="V1356" s="10" t="s">
        <v>6172</v>
      </c>
    </row>
    <row r="1357" spans="2:22" ht="38.25" x14ac:dyDescent="0.2">
      <c r="B1357" s="6">
        <v>4230</v>
      </c>
      <c r="C1357" s="4" t="s">
        <v>4878</v>
      </c>
      <c r="D1357" s="4" t="s">
        <v>5947</v>
      </c>
      <c r="E1357" s="13">
        <v>1989</v>
      </c>
      <c r="F1357" s="10" t="s">
        <v>6172</v>
      </c>
      <c r="G1357" s="10" t="s">
        <v>6172</v>
      </c>
      <c r="H1357" s="6" t="s">
        <v>432</v>
      </c>
      <c r="I1357" s="6" t="s">
        <v>1493</v>
      </c>
      <c r="J1357" s="4">
        <v>0</v>
      </c>
      <c r="K1357" s="4">
        <v>1</v>
      </c>
      <c r="L1357" s="10" t="s">
        <v>6172</v>
      </c>
      <c r="M1357" s="6" t="s">
        <v>2064</v>
      </c>
      <c r="N1357" s="6" t="s">
        <v>2065</v>
      </c>
      <c r="O1357" s="10" t="s">
        <v>6172</v>
      </c>
      <c r="P1357" s="6" t="s">
        <v>1708</v>
      </c>
      <c r="Q1357" s="10" t="s">
        <v>6172</v>
      </c>
      <c r="R1357" s="10" t="s">
        <v>6172</v>
      </c>
      <c r="S1357" s="10" t="s">
        <v>6172</v>
      </c>
      <c r="T1357" s="10" t="s">
        <v>6172</v>
      </c>
      <c r="U1357" s="10" t="s">
        <v>6172</v>
      </c>
      <c r="V1357" s="10" t="s">
        <v>6172</v>
      </c>
    </row>
    <row r="1358" spans="2:22" ht="51" x14ac:dyDescent="0.2">
      <c r="B1358" s="6">
        <v>4188</v>
      </c>
      <c r="C1358" s="4" t="s">
        <v>4880</v>
      </c>
      <c r="D1358" s="4" t="s">
        <v>5947</v>
      </c>
      <c r="E1358" s="13">
        <v>1989</v>
      </c>
      <c r="F1358" s="10" t="s">
        <v>6172</v>
      </c>
      <c r="G1358" s="4" t="s">
        <v>5331</v>
      </c>
      <c r="H1358" s="6" t="s">
        <v>432</v>
      </c>
      <c r="I1358" s="6" t="s">
        <v>1493</v>
      </c>
      <c r="J1358" s="4">
        <v>0</v>
      </c>
      <c r="K1358" s="4">
        <v>1</v>
      </c>
      <c r="L1358" s="10" t="s">
        <v>6172</v>
      </c>
      <c r="M1358" s="6" t="s">
        <v>2719</v>
      </c>
      <c r="N1358" s="6" t="s">
        <v>2720</v>
      </c>
      <c r="O1358" s="10" t="s">
        <v>6172</v>
      </c>
      <c r="P1358" s="6" t="s">
        <v>2030</v>
      </c>
      <c r="Q1358" s="10" t="s">
        <v>6172</v>
      </c>
      <c r="R1358" s="10" t="s">
        <v>6172</v>
      </c>
      <c r="S1358" s="10" t="s">
        <v>6172</v>
      </c>
      <c r="T1358" s="10" t="s">
        <v>6172</v>
      </c>
      <c r="U1358" s="10" t="s">
        <v>6172</v>
      </c>
      <c r="V1358" s="10" t="s">
        <v>6172</v>
      </c>
    </row>
    <row r="1359" spans="2:22" ht="38.25" x14ac:dyDescent="0.2">
      <c r="B1359" s="6">
        <v>12607</v>
      </c>
      <c r="C1359" s="4" t="s">
        <v>4878</v>
      </c>
      <c r="D1359" s="4" t="s">
        <v>5947</v>
      </c>
      <c r="E1359" s="13">
        <v>1989</v>
      </c>
      <c r="F1359" s="10" t="s">
        <v>6172</v>
      </c>
      <c r="G1359" s="6" t="s">
        <v>5458</v>
      </c>
      <c r="H1359" s="7" t="s">
        <v>439</v>
      </c>
      <c r="I1359" s="6" t="s">
        <v>1493</v>
      </c>
      <c r="J1359" s="4">
        <v>0</v>
      </c>
      <c r="K1359" s="4">
        <v>1</v>
      </c>
      <c r="L1359" s="10" t="s">
        <v>6172</v>
      </c>
      <c r="M1359" s="6" t="s">
        <v>1516</v>
      </c>
      <c r="N1359" s="6" t="s">
        <v>2326</v>
      </c>
      <c r="O1359" s="10" t="s">
        <v>6172</v>
      </c>
      <c r="P1359" s="6" t="s">
        <v>1510</v>
      </c>
      <c r="Q1359" s="10" t="s">
        <v>6172</v>
      </c>
      <c r="R1359" s="10" t="s">
        <v>6172</v>
      </c>
      <c r="S1359" s="10" t="s">
        <v>6172</v>
      </c>
      <c r="T1359" s="10" t="s">
        <v>6172</v>
      </c>
      <c r="U1359" s="10" t="s">
        <v>6172</v>
      </c>
      <c r="V1359" s="10" t="s">
        <v>6172</v>
      </c>
    </row>
    <row r="1360" spans="2:22" ht="38.25" x14ac:dyDescent="0.2">
      <c r="B1360" s="7">
        <v>12593</v>
      </c>
      <c r="C1360" s="4" t="s">
        <v>4883</v>
      </c>
      <c r="D1360" s="4" t="s">
        <v>5947</v>
      </c>
      <c r="E1360" s="16">
        <v>1989</v>
      </c>
      <c r="F1360" s="10" t="s">
        <v>6172</v>
      </c>
      <c r="G1360" s="4" t="s">
        <v>5366</v>
      </c>
      <c r="H1360" s="6" t="s">
        <v>432</v>
      </c>
      <c r="I1360" s="7" t="s">
        <v>3183</v>
      </c>
      <c r="J1360" s="4">
        <v>0</v>
      </c>
      <c r="K1360" s="4">
        <v>7</v>
      </c>
      <c r="L1360" s="10" t="s">
        <v>6172</v>
      </c>
      <c r="M1360" s="7" t="s">
        <v>2753</v>
      </c>
      <c r="N1360" s="7" t="s">
        <v>4601</v>
      </c>
      <c r="O1360" s="10" t="s">
        <v>6172</v>
      </c>
      <c r="P1360" s="7" t="s">
        <v>460</v>
      </c>
      <c r="Q1360" s="10" t="s">
        <v>6172</v>
      </c>
      <c r="R1360" s="10" t="s">
        <v>6172</v>
      </c>
      <c r="S1360" s="10" t="s">
        <v>6172</v>
      </c>
      <c r="T1360" s="10" t="s">
        <v>6172</v>
      </c>
      <c r="U1360" s="10" t="s">
        <v>6172</v>
      </c>
      <c r="V1360" s="10" t="s">
        <v>6172</v>
      </c>
    </row>
    <row r="1361" spans="2:22" ht="38.25" x14ac:dyDescent="0.2">
      <c r="B1361" s="6">
        <v>4178</v>
      </c>
      <c r="C1361" s="4" t="s">
        <v>4882</v>
      </c>
      <c r="D1361" s="4" t="s">
        <v>5947</v>
      </c>
      <c r="E1361" s="13">
        <v>1989</v>
      </c>
      <c r="F1361" s="10" t="s">
        <v>6172</v>
      </c>
      <c r="G1361" s="10" t="s">
        <v>6172</v>
      </c>
      <c r="H1361" s="6" t="s">
        <v>20</v>
      </c>
      <c r="I1361" s="6" t="s">
        <v>1511</v>
      </c>
      <c r="J1361" s="4">
        <v>0</v>
      </c>
      <c r="K1361" s="4">
        <v>2</v>
      </c>
      <c r="L1361" s="10" t="s">
        <v>6172</v>
      </c>
      <c r="M1361" s="6" t="s">
        <v>2927</v>
      </c>
      <c r="N1361" s="6" t="s">
        <v>2928</v>
      </c>
      <c r="O1361" s="10" t="s">
        <v>6172</v>
      </c>
      <c r="P1361" s="6" t="s">
        <v>2929</v>
      </c>
      <c r="Q1361" s="10" t="s">
        <v>6172</v>
      </c>
      <c r="R1361" s="10" t="s">
        <v>6172</v>
      </c>
      <c r="S1361" s="10" t="s">
        <v>6172</v>
      </c>
      <c r="T1361" s="10" t="s">
        <v>6172</v>
      </c>
      <c r="U1361" s="10" t="s">
        <v>6172</v>
      </c>
      <c r="V1361" s="10" t="s">
        <v>6172</v>
      </c>
    </row>
    <row r="1362" spans="2:22" ht="38.25" x14ac:dyDescent="0.2">
      <c r="B1362" s="6">
        <v>12605</v>
      </c>
      <c r="C1362" s="4" t="s">
        <v>4882</v>
      </c>
      <c r="D1362" s="4" t="s">
        <v>5947</v>
      </c>
      <c r="E1362" s="13">
        <v>1989</v>
      </c>
      <c r="F1362" s="10" t="s">
        <v>6172</v>
      </c>
      <c r="G1362" s="7" t="s">
        <v>5582</v>
      </c>
      <c r="H1362" s="7" t="s">
        <v>437</v>
      </c>
      <c r="I1362" s="6" t="s">
        <v>1532</v>
      </c>
      <c r="J1362" s="4">
        <v>1</v>
      </c>
      <c r="K1362" s="4">
        <v>1</v>
      </c>
      <c r="L1362" s="10" t="s">
        <v>6172</v>
      </c>
      <c r="M1362" s="6" t="s">
        <v>1744</v>
      </c>
      <c r="N1362" s="6" t="s">
        <v>2995</v>
      </c>
      <c r="O1362" s="10" t="s">
        <v>6172</v>
      </c>
      <c r="P1362" s="6" t="s">
        <v>1661</v>
      </c>
      <c r="Q1362" s="10" t="s">
        <v>6172</v>
      </c>
      <c r="R1362" s="10" t="s">
        <v>6172</v>
      </c>
      <c r="S1362" s="10" t="s">
        <v>6172</v>
      </c>
      <c r="T1362" s="10" t="s">
        <v>6172</v>
      </c>
      <c r="U1362" s="10" t="s">
        <v>6172</v>
      </c>
      <c r="V1362" s="10" t="s">
        <v>6172</v>
      </c>
    </row>
    <row r="1363" spans="2:22" ht="51" x14ac:dyDescent="0.2">
      <c r="B1363" s="5">
        <v>4175</v>
      </c>
      <c r="C1363" s="4" t="s">
        <v>4885</v>
      </c>
      <c r="D1363" s="4" t="s">
        <v>5947</v>
      </c>
      <c r="E1363" s="15">
        <v>1989</v>
      </c>
      <c r="F1363" s="10" t="s">
        <v>6172</v>
      </c>
      <c r="G1363" s="4" t="s">
        <v>5340</v>
      </c>
      <c r="H1363" s="6" t="s">
        <v>432</v>
      </c>
      <c r="I1363" s="6" t="s">
        <v>1500</v>
      </c>
      <c r="J1363" s="4">
        <v>0</v>
      </c>
      <c r="K1363" s="4">
        <v>0</v>
      </c>
      <c r="L1363" s="10" t="s">
        <v>6172</v>
      </c>
      <c r="M1363" s="10" t="s">
        <v>6172</v>
      </c>
      <c r="N1363" s="6" t="s">
        <v>3132</v>
      </c>
      <c r="O1363" s="10" t="s">
        <v>6172</v>
      </c>
      <c r="P1363" s="5" t="s">
        <v>1721</v>
      </c>
      <c r="Q1363" s="10" t="s">
        <v>6172</v>
      </c>
      <c r="R1363" s="10" t="s">
        <v>6172</v>
      </c>
      <c r="S1363" s="10" t="s">
        <v>6172</v>
      </c>
      <c r="T1363" s="10" t="s">
        <v>6172</v>
      </c>
      <c r="U1363" s="10" t="s">
        <v>6172</v>
      </c>
      <c r="V1363" s="10" t="s">
        <v>6172</v>
      </c>
    </row>
    <row r="1364" spans="2:22" ht="25.5" x14ac:dyDescent="0.2">
      <c r="B1364" s="7">
        <v>12599</v>
      </c>
      <c r="C1364" s="4" t="s">
        <v>4884</v>
      </c>
      <c r="D1364" s="4" t="s">
        <v>5947</v>
      </c>
      <c r="E1364" s="16">
        <v>1989</v>
      </c>
      <c r="F1364" s="10" t="s">
        <v>6172</v>
      </c>
      <c r="G1364" s="6" t="s">
        <v>5557</v>
      </c>
      <c r="H1364" s="6" t="s">
        <v>18</v>
      </c>
      <c r="I1364" s="7" t="s">
        <v>1500</v>
      </c>
      <c r="J1364" s="4">
        <v>0</v>
      </c>
      <c r="K1364" s="4">
        <v>0</v>
      </c>
      <c r="L1364" s="10" t="s">
        <v>6172</v>
      </c>
      <c r="M1364" s="7" t="s">
        <v>2006</v>
      </c>
      <c r="N1364" s="7" t="s">
        <v>4735</v>
      </c>
      <c r="O1364" s="10" t="s">
        <v>6172</v>
      </c>
      <c r="P1364" s="7" t="s">
        <v>460</v>
      </c>
      <c r="Q1364" s="10" t="s">
        <v>6172</v>
      </c>
      <c r="R1364" s="10" t="s">
        <v>6172</v>
      </c>
      <c r="S1364" s="10" t="s">
        <v>6172</v>
      </c>
      <c r="T1364" s="10" t="s">
        <v>6172</v>
      </c>
      <c r="U1364" s="10" t="s">
        <v>6172</v>
      </c>
      <c r="V1364" s="10" t="s">
        <v>6172</v>
      </c>
    </row>
    <row r="1365" spans="2:22" ht="25.5" x14ac:dyDescent="0.2">
      <c r="B1365" s="5">
        <v>4260</v>
      </c>
      <c r="C1365" s="4" t="s">
        <v>4885</v>
      </c>
      <c r="D1365" s="4" t="s">
        <v>5947</v>
      </c>
      <c r="E1365" s="15">
        <v>1989</v>
      </c>
      <c r="F1365" s="10" t="s">
        <v>6172</v>
      </c>
      <c r="G1365" s="4" t="s">
        <v>5294</v>
      </c>
      <c r="H1365" s="6" t="s">
        <v>432</v>
      </c>
      <c r="I1365" s="5"/>
      <c r="J1365" s="4">
        <v>0</v>
      </c>
      <c r="K1365" s="4">
        <v>0</v>
      </c>
      <c r="L1365" s="10" t="s">
        <v>6172</v>
      </c>
      <c r="M1365" s="10" t="s">
        <v>6172</v>
      </c>
      <c r="N1365" s="6" t="s">
        <v>3139</v>
      </c>
      <c r="O1365" s="10" t="s">
        <v>6172</v>
      </c>
      <c r="P1365" s="5" t="s">
        <v>460</v>
      </c>
      <c r="Q1365" s="10" t="s">
        <v>6172</v>
      </c>
      <c r="R1365" s="10" t="s">
        <v>6172</v>
      </c>
      <c r="S1365" s="10" t="s">
        <v>6172</v>
      </c>
      <c r="T1365" s="10" t="s">
        <v>6172</v>
      </c>
      <c r="U1365" s="10" t="s">
        <v>6172</v>
      </c>
      <c r="V1365" s="10" t="s">
        <v>6172</v>
      </c>
    </row>
    <row r="1366" spans="2:22" ht="38.25" x14ac:dyDescent="0.2">
      <c r="B1366" s="5">
        <v>4176</v>
      </c>
      <c r="C1366" s="4" t="s">
        <v>4885</v>
      </c>
      <c r="D1366" s="4" t="s">
        <v>5947</v>
      </c>
      <c r="E1366" s="15">
        <v>1989</v>
      </c>
      <c r="F1366" s="10" t="s">
        <v>6172</v>
      </c>
      <c r="G1366" s="6" t="s">
        <v>5548</v>
      </c>
      <c r="H1366" s="6" t="s">
        <v>20</v>
      </c>
      <c r="I1366" s="6" t="s">
        <v>1500</v>
      </c>
      <c r="J1366" s="4">
        <v>0</v>
      </c>
      <c r="K1366" s="4">
        <v>0</v>
      </c>
      <c r="L1366" s="10" t="s">
        <v>6172</v>
      </c>
      <c r="M1366" s="10" t="s">
        <v>6172</v>
      </c>
      <c r="N1366" s="6" t="s">
        <v>3133</v>
      </c>
      <c r="O1366" s="10" t="s">
        <v>6172</v>
      </c>
      <c r="P1366" s="5" t="s">
        <v>1721</v>
      </c>
      <c r="Q1366" s="10" t="s">
        <v>6172</v>
      </c>
      <c r="R1366" s="10" t="s">
        <v>6172</v>
      </c>
      <c r="S1366" s="10" t="s">
        <v>6172</v>
      </c>
      <c r="T1366" s="10" t="s">
        <v>6172</v>
      </c>
      <c r="U1366" s="10" t="s">
        <v>6172</v>
      </c>
      <c r="V1366" s="10" t="s">
        <v>6172</v>
      </c>
    </row>
    <row r="1367" spans="2:22" ht="25.5" x14ac:dyDescent="0.2">
      <c r="B1367" s="5">
        <v>4266</v>
      </c>
      <c r="C1367" s="4" t="s">
        <v>4885</v>
      </c>
      <c r="D1367" s="4" t="s">
        <v>5947</v>
      </c>
      <c r="E1367" s="15">
        <v>1989</v>
      </c>
      <c r="F1367" s="10" t="s">
        <v>6172</v>
      </c>
      <c r="G1367" s="4" t="s">
        <v>4280</v>
      </c>
      <c r="H1367" s="6" t="s">
        <v>432</v>
      </c>
      <c r="I1367" s="5"/>
      <c r="J1367" s="4">
        <v>0</v>
      </c>
      <c r="K1367" s="4">
        <v>0</v>
      </c>
      <c r="L1367" s="10" t="s">
        <v>6172</v>
      </c>
      <c r="M1367" s="10" t="s">
        <v>6172</v>
      </c>
      <c r="N1367" s="6" t="s">
        <v>3140</v>
      </c>
      <c r="O1367" s="10" t="s">
        <v>6172</v>
      </c>
      <c r="P1367" s="5" t="s">
        <v>460</v>
      </c>
      <c r="Q1367" s="10" t="s">
        <v>6172</v>
      </c>
      <c r="R1367" s="10" t="s">
        <v>6172</v>
      </c>
      <c r="S1367" s="10" t="s">
        <v>6172</v>
      </c>
      <c r="T1367" s="10" t="s">
        <v>6172</v>
      </c>
      <c r="U1367" s="10" t="s">
        <v>6172</v>
      </c>
      <c r="V1367" s="10" t="s">
        <v>6172</v>
      </c>
    </row>
    <row r="1368" spans="2:22" ht="25.5" x14ac:dyDescent="0.2">
      <c r="B1368" s="6">
        <v>4239</v>
      </c>
      <c r="C1368" s="4" t="s">
        <v>4886</v>
      </c>
      <c r="D1368" s="4" t="s">
        <v>5947</v>
      </c>
      <c r="E1368" s="13">
        <v>1989</v>
      </c>
      <c r="F1368" s="10" t="s">
        <v>6172</v>
      </c>
      <c r="G1368" s="10" t="s">
        <v>6172</v>
      </c>
      <c r="H1368" s="6" t="s">
        <v>432</v>
      </c>
      <c r="I1368" s="6" t="s">
        <v>1493</v>
      </c>
      <c r="J1368" s="4">
        <v>0</v>
      </c>
      <c r="K1368" s="4">
        <v>1</v>
      </c>
      <c r="L1368" s="10" t="s">
        <v>6172</v>
      </c>
      <c r="M1368" s="6" t="s">
        <v>3371</v>
      </c>
      <c r="N1368" s="6" t="s">
        <v>3372</v>
      </c>
      <c r="O1368" s="10" t="s">
        <v>6172</v>
      </c>
      <c r="P1368" s="6" t="s">
        <v>460</v>
      </c>
      <c r="Q1368" s="10" t="s">
        <v>6172</v>
      </c>
      <c r="R1368" s="10" t="s">
        <v>6172</v>
      </c>
      <c r="S1368" s="10" t="s">
        <v>6172</v>
      </c>
      <c r="T1368" s="10" t="s">
        <v>6172</v>
      </c>
      <c r="U1368" s="10" t="s">
        <v>6172</v>
      </c>
      <c r="V1368" s="10" t="s">
        <v>6172</v>
      </c>
    </row>
    <row r="1369" spans="2:22" ht="51" x14ac:dyDescent="0.2">
      <c r="B1369" s="5">
        <v>12595</v>
      </c>
      <c r="C1369" s="4" t="s">
        <v>4885</v>
      </c>
      <c r="D1369" s="4" t="s">
        <v>5947</v>
      </c>
      <c r="E1369" s="15">
        <v>1989</v>
      </c>
      <c r="F1369" s="10" t="s">
        <v>6172</v>
      </c>
      <c r="G1369" s="7" t="s">
        <v>4393</v>
      </c>
      <c r="H1369" s="6" t="s">
        <v>440</v>
      </c>
      <c r="I1369" s="6" t="s">
        <v>1493</v>
      </c>
      <c r="J1369" s="4">
        <v>0</v>
      </c>
      <c r="K1369" s="4">
        <v>1</v>
      </c>
      <c r="L1369" s="10" t="s">
        <v>6172</v>
      </c>
      <c r="M1369" s="10" t="s">
        <v>6172</v>
      </c>
      <c r="N1369" s="6" t="s">
        <v>3251</v>
      </c>
      <c r="O1369" s="10" t="s">
        <v>6172</v>
      </c>
      <c r="P1369" s="5" t="s">
        <v>460</v>
      </c>
      <c r="Q1369" s="10" t="s">
        <v>6172</v>
      </c>
      <c r="R1369" s="10" t="s">
        <v>6172</v>
      </c>
      <c r="S1369" s="10" t="s">
        <v>6172</v>
      </c>
      <c r="T1369" s="10" t="s">
        <v>6172</v>
      </c>
      <c r="U1369" s="10" t="s">
        <v>6172</v>
      </c>
      <c r="V1369" s="10" t="s">
        <v>6172</v>
      </c>
    </row>
    <row r="1370" spans="2:22" ht="63.75" x14ac:dyDescent="0.2">
      <c r="B1370" s="3">
        <v>3986</v>
      </c>
      <c r="C1370" s="8" t="s">
        <v>4873</v>
      </c>
      <c r="D1370" s="4" t="s">
        <v>5947</v>
      </c>
      <c r="E1370" s="14">
        <v>1990</v>
      </c>
      <c r="F1370" s="12">
        <v>33017</v>
      </c>
      <c r="G1370" s="10" t="s">
        <v>6172</v>
      </c>
      <c r="H1370" s="6" t="s">
        <v>432</v>
      </c>
      <c r="I1370" s="2" t="s">
        <v>610</v>
      </c>
      <c r="J1370" s="4">
        <v>0</v>
      </c>
      <c r="K1370" s="4">
        <v>0</v>
      </c>
      <c r="L1370" s="6" t="s">
        <v>4936</v>
      </c>
      <c r="M1370" s="10" t="s">
        <v>6172</v>
      </c>
      <c r="N1370" s="2" t="s">
        <v>609</v>
      </c>
      <c r="O1370" s="2" t="s">
        <v>608</v>
      </c>
      <c r="P1370" s="2" t="s">
        <v>612</v>
      </c>
      <c r="Q1370" s="2" t="s">
        <v>611</v>
      </c>
      <c r="R1370" s="2" t="s">
        <v>611</v>
      </c>
      <c r="S1370" s="2" t="s">
        <v>613</v>
      </c>
      <c r="T1370" s="2" t="s">
        <v>614</v>
      </c>
      <c r="U1370" s="2" t="s">
        <v>615</v>
      </c>
      <c r="V1370" s="10" t="s">
        <v>6172</v>
      </c>
    </row>
    <row r="1371" spans="2:22" ht="51" x14ac:dyDescent="0.2">
      <c r="B1371" s="6">
        <v>12596</v>
      </c>
      <c r="C1371" s="4" t="s">
        <v>4886</v>
      </c>
      <c r="D1371" s="4" t="s">
        <v>5947</v>
      </c>
      <c r="E1371" s="13">
        <v>1989</v>
      </c>
      <c r="F1371" s="10" t="s">
        <v>6172</v>
      </c>
      <c r="G1371" s="6" t="s">
        <v>5537</v>
      </c>
      <c r="H1371" s="7" t="s">
        <v>434</v>
      </c>
      <c r="I1371" s="6" t="s">
        <v>1493</v>
      </c>
      <c r="J1371" s="4">
        <v>0</v>
      </c>
      <c r="K1371" s="4">
        <v>1</v>
      </c>
      <c r="L1371" s="10" t="s">
        <v>6172</v>
      </c>
      <c r="M1371" s="6" t="s">
        <v>1571</v>
      </c>
      <c r="N1371" s="6" t="s">
        <v>3406</v>
      </c>
      <c r="O1371" s="10" t="s">
        <v>6172</v>
      </c>
      <c r="P1371" s="6" t="s">
        <v>3407</v>
      </c>
      <c r="Q1371" s="10" t="s">
        <v>6172</v>
      </c>
      <c r="R1371" s="10" t="s">
        <v>6172</v>
      </c>
      <c r="S1371" s="10" t="s">
        <v>6172</v>
      </c>
      <c r="T1371" s="10" t="s">
        <v>6172</v>
      </c>
      <c r="U1371" s="10" t="s">
        <v>6172</v>
      </c>
      <c r="V1371" s="10" t="s">
        <v>6172</v>
      </c>
    </row>
    <row r="1372" spans="2:22" ht="89.25" x14ac:dyDescent="0.2">
      <c r="B1372" s="3">
        <v>3896</v>
      </c>
      <c r="C1372" s="8" t="s">
        <v>4873</v>
      </c>
      <c r="D1372" s="4" t="s">
        <v>5947</v>
      </c>
      <c r="E1372" s="10">
        <v>1990</v>
      </c>
      <c r="F1372" s="10" t="s">
        <v>6172</v>
      </c>
      <c r="G1372" s="10" t="s">
        <v>6172</v>
      </c>
      <c r="H1372" s="7" t="s">
        <v>434</v>
      </c>
      <c r="I1372" s="2" t="s">
        <v>583</v>
      </c>
      <c r="J1372" s="4">
        <v>2</v>
      </c>
      <c r="K1372" s="4">
        <v>0</v>
      </c>
      <c r="L1372" s="10" t="s">
        <v>6172</v>
      </c>
      <c r="M1372" s="10" t="s">
        <v>6172</v>
      </c>
      <c r="N1372" s="2" t="s">
        <v>582</v>
      </c>
      <c r="O1372" s="2" t="s">
        <v>581</v>
      </c>
      <c r="P1372" s="2" t="s">
        <v>30</v>
      </c>
      <c r="Q1372" s="2" t="s">
        <v>584</v>
      </c>
      <c r="R1372" s="2" t="s">
        <v>585</v>
      </c>
      <c r="S1372" s="2" t="s">
        <v>586</v>
      </c>
      <c r="T1372" s="2" t="s">
        <v>587</v>
      </c>
      <c r="U1372" s="2" t="s">
        <v>588</v>
      </c>
      <c r="V1372" s="10" t="s">
        <v>6172</v>
      </c>
    </row>
    <row r="1373" spans="2:22" ht="38.25" x14ac:dyDescent="0.2">
      <c r="B1373" s="9">
        <v>3978</v>
      </c>
      <c r="C1373" s="8" t="s">
        <v>4873</v>
      </c>
      <c r="D1373" s="4" t="s">
        <v>5947</v>
      </c>
      <c r="E1373" s="10">
        <v>1990</v>
      </c>
      <c r="F1373" s="10" t="s">
        <v>6172</v>
      </c>
      <c r="G1373" s="10" t="s">
        <v>6172</v>
      </c>
      <c r="H1373" s="6" t="s">
        <v>430</v>
      </c>
      <c r="I1373" s="2" t="s">
        <v>359</v>
      </c>
      <c r="J1373" s="4">
        <v>0</v>
      </c>
      <c r="K1373" s="4">
        <v>1</v>
      </c>
      <c r="L1373" s="10" t="s">
        <v>6172</v>
      </c>
      <c r="M1373" s="10" t="s">
        <v>6172</v>
      </c>
      <c r="N1373" s="2" t="s">
        <v>464</v>
      </c>
      <c r="O1373" s="2" t="s">
        <v>358</v>
      </c>
      <c r="P1373" s="2" t="s">
        <v>360</v>
      </c>
      <c r="Q1373" s="2" t="s">
        <v>477</v>
      </c>
      <c r="R1373" s="2" t="s">
        <v>361</v>
      </c>
      <c r="S1373" s="2" t="s">
        <v>362</v>
      </c>
      <c r="T1373" s="2" t="s">
        <v>363</v>
      </c>
      <c r="U1373" s="2" t="s">
        <v>364</v>
      </c>
      <c r="V1373" s="10" t="s">
        <v>6172</v>
      </c>
    </row>
    <row r="1374" spans="2:22" ht="38.25" x14ac:dyDescent="0.2">
      <c r="B1374" s="9">
        <v>16670</v>
      </c>
      <c r="C1374" s="8" t="s">
        <v>4873</v>
      </c>
      <c r="D1374" s="4" t="s">
        <v>5947</v>
      </c>
      <c r="E1374" s="10">
        <v>1990</v>
      </c>
      <c r="F1374" s="10" t="s">
        <v>6172</v>
      </c>
      <c r="G1374" s="10" t="s">
        <v>6172</v>
      </c>
      <c r="H1374" s="7" t="s">
        <v>434</v>
      </c>
      <c r="I1374" s="2" t="s">
        <v>343</v>
      </c>
      <c r="J1374" s="4">
        <v>0</v>
      </c>
      <c r="K1374" s="4">
        <v>1</v>
      </c>
      <c r="L1374" s="10" t="s">
        <v>6172</v>
      </c>
      <c r="M1374" s="10" t="s">
        <v>6172</v>
      </c>
      <c r="N1374" s="2" t="s">
        <v>471</v>
      </c>
      <c r="O1374" s="2" t="s">
        <v>414</v>
      </c>
      <c r="P1374" s="2" t="s">
        <v>415</v>
      </c>
      <c r="Q1374" s="2" t="s">
        <v>416</v>
      </c>
      <c r="R1374" s="2" t="s">
        <v>417</v>
      </c>
      <c r="S1374" s="2" t="s">
        <v>418</v>
      </c>
      <c r="T1374" s="2" t="s">
        <v>419</v>
      </c>
      <c r="U1374" s="2" t="s">
        <v>420</v>
      </c>
      <c r="V1374" s="10" t="s">
        <v>6172</v>
      </c>
    </row>
    <row r="1375" spans="2:22" ht="25.5" x14ac:dyDescent="0.2">
      <c r="B1375" s="5">
        <v>3970</v>
      </c>
      <c r="C1375" s="4" t="s">
        <v>4870</v>
      </c>
      <c r="D1375" s="4" t="s">
        <v>5947</v>
      </c>
      <c r="E1375" s="15">
        <v>1990</v>
      </c>
      <c r="F1375" s="10" t="s">
        <v>6172</v>
      </c>
      <c r="G1375" s="4" t="s">
        <v>5351</v>
      </c>
      <c r="H1375" s="6" t="s">
        <v>432</v>
      </c>
      <c r="I1375" s="6" t="s">
        <v>1493</v>
      </c>
      <c r="J1375" s="4">
        <v>0</v>
      </c>
      <c r="K1375" s="4">
        <v>1</v>
      </c>
      <c r="L1375" s="10" t="s">
        <v>6172</v>
      </c>
      <c r="M1375" s="5" t="s">
        <v>3578</v>
      </c>
      <c r="N1375" s="6" t="s">
        <v>3579</v>
      </c>
      <c r="O1375" s="10" t="s">
        <v>6172</v>
      </c>
      <c r="P1375" s="5" t="s">
        <v>460</v>
      </c>
      <c r="Q1375" s="10" t="s">
        <v>6172</v>
      </c>
      <c r="R1375" s="10" t="s">
        <v>6172</v>
      </c>
      <c r="S1375" s="10" t="s">
        <v>6172</v>
      </c>
      <c r="T1375" s="10" t="s">
        <v>6172</v>
      </c>
      <c r="U1375" s="10" t="s">
        <v>6172</v>
      </c>
      <c r="V1375" s="10" t="s">
        <v>6172</v>
      </c>
    </row>
    <row r="1376" spans="2:22" ht="102" x14ac:dyDescent="0.2">
      <c r="B1376" s="3">
        <v>3992</v>
      </c>
      <c r="C1376" s="8" t="s">
        <v>4873</v>
      </c>
      <c r="D1376" s="4" t="s">
        <v>5947</v>
      </c>
      <c r="E1376" s="14">
        <v>1990</v>
      </c>
      <c r="F1376" s="12">
        <v>33092</v>
      </c>
      <c r="G1376" s="10" t="s">
        <v>6172</v>
      </c>
      <c r="H1376" s="6" t="s">
        <v>430</v>
      </c>
      <c r="I1376" s="2" t="s">
        <v>618</v>
      </c>
      <c r="J1376" s="4">
        <v>0</v>
      </c>
      <c r="K1376" s="4">
        <v>1</v>
      </c>
      <c r="L1376" s="10" t="s">
        <v>6172</v>
      </c>
      <c r="M1376" s="10" t="s">
        <v>6172</v>
      </c>
      <c r="N1376" s="2" t="s">
        <v>617</v>
      </c>
      <c r="O1376" s="2" t="s">
        <v>616</v>
      </c>
      <c r="P1376" s="2" t="s">
        <v>612</v>
      </c>
      <c r="Q1376" s="2" t="s">
        <v>619</v>
      </c>
      <c r="R1376" s="2" t="s">
        <v>619</v>
      </c>
      <c r="S1376" s="2" t="s">
        <v>620</v>
      </c>
      <c r="T1376" s="2" t="s">
        <v>614</v>
      </c>
      <c r="U1376" s="2" t="s">
        <v>621</v>
      </c>
      <c r="V1376" s="10" t="s">
        <v>6172</v>
      </c>
    </row>
    <row r="1377" spans="2:22" ht="51" x14ac:dyDescent="0.2">
      <c r="B1377" s="5">
        <v>3912</v>
      </c>
      <c r="C1377" s="4" t="s">
        <v>4870</v>
      </c>
      <c r="D1377" s="4" t="s">
        <v>5947</v>
      </c>
      <c r="E1377" s="15">
        <v>1990</v>
      </c>
      <c r="F1377" s="10" t="s">
        <v>6172</v>
      </c>
      <c r="G1377" s="10" t="s">
        <v>6172</v>
      </c>
      <c r="H1377" s="6" t="s">
        <v>5413</v>
      </c>
      <c r="I1377" s="6" t="s">
        <v>2112</v>
      </c>
      <c r="J1377" s="4">
        <v>3</v>
      </c>
      <c r="K1377" s="4">
        <v>1</v>
      </c>
      <c r="L1377" s="10" t="s">
        <v>6172</v>
      </c>
      <c r="M1377" s="5" t="s">
        <v>1490</v>
      </c>
      <c r="N1377" s="6" t="s">
        <v>3567</v>
      </c>
      <c r="O1377" s="10" t="s">
        <v>6172</v>
      </c>
      <c r="P1377" s="5" t="s">
        <v>460</v>
      </c>
      <c r="Q1377" s="10" t="s">
        <v>6172</v>
      </c>
      <c r="R1377" s="10" t="s">
        <v>6172</v>
      </c>
      <c r="S1377" s="10" t="s">
        <v>6172</v>
      </c>
      <c r="T1377" s="10" t="s">
        <v>6172</v>
      </c>
      <c r="U1377" s="10" t="s">
        <v>6172</v>
      </c>
      <c r="V1377" s="10" t="s">
        <v>6172</v>
      </c>
    </row>
    <row r="1378" spans="2:22" ht="25.5" x14ac:dyDescent="0.2">
      <c r="B1378" s="5">
        <v>3972</v>
      </c>
      <c r="C1378" s="4" t="s">
        <v>4870</v>
      </c>
      <c r="D1378" s="4" t="s">
        <v>5947</v>
      </c>
      <c r="E1378" s="15">
        <v>1990</v>
      </c>
      <c r="F1378" s="10" t="s">
        <v>6172</v>
      </c>
      <c r="G1378" s="10" t="s">
        <v>6172</v>
      </c>
      <c r="H1378" s="6" t="s">
        <v>432</v>
      </c>
      <c r="I1378" s="6" t="s">
        <v>1493</v>
      </c>
      <c r="J1378" s="4">
        <v>0</v>
      </c>
      <c r="K1378" s="4">
        <v>1</v>
      </c>
      <c r="L1378" s="10" t="s">
        <v>6172</v>
      </c>
      <c r="M1378" s="5" t="s">
        <v>3580</v>
      </c>
      <c r="N1378" s="6" t="s">
        <v>3581</v>
      </c>
      <c r="O1378" s="10" t="s">
        <v>6172</v>
      </c>
      <c r="P1378" s="5" t="s">
        <v>460</v>
      </c>
      <c r="Q1378" s="10" t="s">
        <v>6172</v>
      </c>
      <c r="R1378" s="10" t="s">
        <v>6172</v>
      </c>
      <c r="S1378" s="10" t="s">
        <v>6172</v>
      </c>
      <c r="T1378" s="10" t="s">
        <v>6172</v>
      </c>
      <c r="U1378" s="10" t="s">
        <v>6172</v>
      </c>
      <c r="V1378" s="10" t="s">
        <v>6172</v>
      </c>
    </row>
    <row r="1379" spans="2:22" ht="25.5" x14ac:dyDescent="0.2">
      <c r="B1379" s="5">
        <v>3973</v>
      </c>
      <c r="C1379" s="4" t="s">
        <v>4870</v>
      </c>
      <c r="D1379" s="4" t="s">
        <v>5947</v>
      </c>
      <c r="E1379" s="15">
        <v>1990</v>
      </c>
      <c r="F1379" s="10" t="s">
        <v>6172</v>
      </c>
      <c r="G1379" s="4" t="s">
        <v>5233</v>
      </c>
      <c r="H1379" s="6" t="s">
        <v>432</v>
      </c>
      <c r="I1379" s="6" t="s">
        <v>1493</v>
      </c>
      <c r="J1379" s="4">
        <v>0</v>
      </c>
      <c r="K1379" s="4">
        <v>1</v>
      </c>
      <c r="L1379" s="10" t="s">
        <v>6172</v>
      </c>
      <c r="M1379" s="5" t="s">
        <v>3582</v>
      </c>
      <c r="N1379" s="6" t="s">
        <v>3583</v>
      </c>
      <c r="O1379" s="10" t="s">
        <v>6172</v>
      </c>
      <c r="P1379" s="5" t="s">
        <v>1518</v>
      </c>
      <c r="Q1379" s="10" t="s">
        <v>6172</v>
      </c>
      <c r="R1379" s="10" t="s">
        <v>6172</v>
      </c>
      <c r="S1379" s="10" t="s">
        <v>6172</v>
      </c>
      <c r="T1379" s="10" t="s">
        <v>6172</v>
      </c>
      <c r="U1379" s="10" t="s">
        <v>6172</v>
      </c>
      <c r="V1379" s="10" t="s">
        <v>6172</v>
      </c>
    </row>
    <row r="1380" spans="2:22" ht="25.5" x14ac:dyDescent="0.2">
      <c r="B1380" s="5">
        <v>3975</v>
      </c>
      <c r="C1380" s="4" t="s">
        <v>4870</v>
      </c>
      <c r="D1380" s="4" t="s">
        <v>5947</v>
      </c>
      <c r="E1380" s="15">
        <v>1990</v>
      </c>
      <c r="F1380" s="10" t="s">
        <v>6172</v>
      </c>
      <c r="G1380" s="4" t="s">
        <v>5342</v>
      </c>
      <c r="H1380" s="6" t="s">
        <v>432</v>
      </c>
      <c r="I1380" s="6" t="s">
        <v>1493</v>
      </c>
      <c r="J1380" s="4">
        <v>0</v>
      </c>
      <c r="K1380" s="4">
        <v>1</v>
      </c>
      <c r="L1380" s="10" t="s">
        <v>6172</v>
      </c>
      <c r="M1380" s="5" t="s">
        <v>3584</v>
      </c>
      <c r="N1380" s="6" t="s">
        <v>3585</v>
      </c>
      <c r="O1380" s="10" t="s">
        <v>6172</v>
      </c>
      <c r="P1380" s="5" t="s">
        <v>1488</v>
      </c>
      <c r="Q1380" s="10" t="s">
        <v>6172</v>
      </c>
      <c r="R1380" s="10" t="s">
        <v>6172</v>
      </c>
      <c r="S1380" s="10" t="s">
        <v>6172</v>
      </c>
      <c r="T1380" s="10" t="s">
        <v>6172</v>
      </c>
      <c r="U1380" s="10" t="s">
        <v>6172</v>
      </c>
      <c r="V1380" s="10" t="s">
        <v>6172</v>
      </c>
    </row>
    <row r="1381" spans="2:22" ht="25.5" x14ac:dyDescent="0.2">
      <c r="B1381" s="5">
        <v>3979</v>
      </c>
      <c r="C1381" s="4" t="s">
        <v>4870</v>
      </c>
      <c r="D1381" s="4" t="s">
        <v>5947</v>
      </c>
      <c r="E1381" s="15">
        <v>1990</v>
      </c>
      <c r="F1381" s="10" t="s">
        <v>6172</v>
      </c>
      <c r="G1381" s="10" t="s">
        <v>6172</v>
      </c>
      <c r="H1381" s="6" t="s">
        <v>432</v>
      </c>
      <c r="I1381" s="6" t="s">
        <v>1493</v>
      </c>
      <c r="J1381" s="4">
        <v>0</v>
      </c>
      <c r="K1381" s="4">
        <v>1</v>
      </c>
      <c r="L1381" s="10" t="s">
        <v>6172</v>
      </c>
      <c r="M1381" s="5" t="s">
        <v>3586</v>
      </c>
      <c r="N1381" s="6" t="s">
        <v>3587</v>
      </c>
      <c r="O1381" s="10" t="s">
        <v>6172</v>
      </c>
      <c r="P1381" s="5" t="s">
        <v>1543</v>
      </c>
      <c r="Q1381" s="10" t="s">
        <v>6172</v>
      </c>
      <c r="R1381" s="10" t="s">
        <v>6172</v>
      </c>
      <c r="S1381" s="10" t="s">
        <v>6172</v>
      </c>
      <c r="T1381" s="10" t="s">
        <v>6172</v>
      </c>
      <c r="U1381" s="10" t="s">
        <v>6172</v>
      </c>
      <c r="V1381" s="10" t="s">
        <v>6172</v>
      </c>
    </row>
    <row r="1382" spans="2:22" ht="25.5" x14ac:dyDescent="0.2">
      <c r="B1382" s="5">
        <v>3983</v>
      </c>
      <c r="C1382" s="4" t="s">
        <v>4870</v>
      </c>
      <c r="D1382" s="4" t="s">
        <v>5947</v>
      </c>
      <c r="E1382" s="15">
        <v>1990</v>
      </c>
      <c r="F1382" s="10" t="s">
        <v>6172</v>
      </c>
      <c r="G1382" s="4" t="s">
        <v>5204</v>
      </c>
      <c r="H1382" s="6" t="s">
        <v>432</v>
      </c>
      <c r="I1382" s="6" t="s">
        <v>1493</v>
      </c>
      <c r="J1382" s="4">
        <v>0</v>
      </c>
      <c r="K1382" s="4">
        <v>1</v>
      </c>
      <c r="L1382" s="10" t="s">
        <v>6172</v>
      </c>
      <c r="M1382" s="5" t="s">
        <v>2212</v>
      </c>
      <c r="N1382" s="6" t="s">
        <v>3588</v>
      </c>
      <c r="O1382" s="10" t="s">
        <v>6172</v>
      </c>
      <c r="P1382" s="5" t="s">
        <v>1488</v>
      </c>
      <c r="Q1382" s="10" t="s">
        <v>6172</v>
      </c>
      <c r="R1382" s="10" t="s">
        <v>6172</v>
      </c>
      <c r="S1382" s="10" t="s">
        <v>6172</v>
      </c>
      <c r="T1382" s="10" t="s">
        <v>6172</v>
      </c>
      <c r="U1382" s="10" t="s">
        <v>6172</v>
      </c>
      <c r="V1382" s="10" t="s">
        <v>6172</v>
      </c>
    </row>
    <row r="1383" spans="2:22" ht="25.5" x14ac:dyDescent="0.2">
      <c r="B1383" s="5">
        <v>3998</v>
      </c>
      <c r="C1383" s="4" t="s">
        <v>4870</v>
      </c>
      <c r="D1383" s="4" t="s">
        <v>5947</v>
      </c>
      <c r="E1383" s="15">
        <v>1990</v>
      </c>
      <c r="F1383" s="10" t="s">
        <v>6172</v>
      </c>
      <c r="G1383" s="4" t="s">
        <v>5293</v>
      </c>
      <c r="H1383" s="6" t="s">
        <v>432</v>
      </c>
      <c r="I1383" s="6" t="s">
        <v>1493</v>
      </c>
      <c r="J1383" s="4">
        <v>0</v>
      </c>
      <c r="K1383" s="4">
        <v>1</v>
      </c>
      <c r="L1383" s="10" t="s">
        <v>6172</v>
      </c>
      <c r="M1383" s="5" t="s">
        <v>1571</v>
      </c>
      <c r="N1383" s="6" t="s">
        <v>3589</v>
      </c>
      <c r="O1383" s="10" t="s">
        <v>6172</v>
      </c>
      <c r="P1383" s="5" t="s">
        <v>460</v>
      </c>
      <c r="Q1383" s="10" t="s">
        <v>6172</v>
      </c>
      <c r="R1383" s="10" t="s">
        <v>6172</v>
      </c>
      <c r="S1383" s="10" t="s">
        <v>6172</v>
      </c>
      <c r="T1383" s="10" t="s">
        <v>6172</v>
      </c>
      <c r="U1383" s="10" t="s">
        <v>6172</v>
      </c>
      <c r="V1383" s="10" t="s">
        <v>6172</v>
      </c>
    </row>
    <row r="1384" spans="2:22" ht="25.5" x14ac:dyDescent="0.2">
      <c r="B1384" s="5">
        <v>4098</v>
      </c>
      <c r="C1384" s="4" t="s">
        <v>4870</v>
      </c>
      <c r="D1384" s="4" t="s">
        <v>5947</v>
      </c>
      <c r="E1384" s="15">
        <v>1990</v>
      </c>
      <c r="F1384" s="10" t="s">
        <v>6172</v>
      </c>
      <c r="G1384" s="4" t="s">
        <v>4280</v>
      </c>
      <c r="H1384" s="6" t="s">
        <v>432</v>
      </c>
      <c r="I1384" s="6" t="s">
        <v>1500</v>
      </c>
      <c r="J1384" s="4">
        <v>0</v>
      </c>
      <c r="K1384" s="4">
        <v>0</v>
      </c>
      <c r="L1384" s="10" t="s">
        <v>6172</v>
      </c>
      <c r="M1384" s="5" t="s">
        <v>3609</v>
      </c>
      <c r="N1384" s="6" t="s">
        <v>3610</v>
      </c>
      <c r="O1384" s="10" t="s">
        <v>6172</v>
      </c>
      <c r="P1384" s="5" t="s">
        <v>1518</v>
      </c>
      <c r="Q1384" s="10" t="s">
        <v>6172</v>
      </c>
      <c r="R1384" s="10" t="s">
        <v>6172</v>
      </c>
      <c r="S1384" s="10" t="s">
        <v>6172</v>
      </c>
      <c r="T1384" s="10" t="s">
        <v>6172</v>
      </c>
      <c r="U1384" s="10" t="s">
        <v>6172</v>
      </c>
      <c r="V1384" s="10" t="s">
        <v>6172</v>
      </c>
    </row>
    <row r="1385" spans="2:22" ht="25.5" x14ac:dyDescent="0.2">
      <c r="B1385" s="5">
        <v>4102</v>
      </c>
      <c r="C1385" s="4" t="s">
        <v>4870</v>
      </c>
      <c r="D1385" s="4" t="s">
        <v>5947</v>
      </c>
      <c r="E1385" s="15">
        <v>1990</v>
      </c>
      <c r="F1385" s="10" t="s">
        <v>6172</v>
      </c>
      <c r="G1385" s="4" t="s">
        <v>5273</v>
      </c>
      <c r="H1385" s="6" t="s">
        <v>432</v>
      </c>
      <c r="I1385" s="6" t="s">
        <v>1500</v>
      </c>
      <c r="J1385" s="4">
        <v>0</v>
      </c>
      <c r="K1385" s="4">
        <v>0</v>
      </c>
      <c r="L1385" s="10" t="s">
        <v>6172</v>
      </c>
      <c r="M1385" s="5" t="s">
        <v>3611</v>
      </c>
      <c r="N1385" s="6" t="s">
        <v>3612</v>
      </c>
      <c r="O1385" s="10" t="s">
        <v>6172</v>
      </c>
      <c r="P1385" s="5" t="s">
        <v>1492</v>
      </c>
      <c r="Q1385" s="10" t="s">
        <v>6172</v>
      </c>
      <c r="R1385" s="10" t="s">
        <v>6172</v>
      </c>
      <c r="S1385" s="10" t="s">
        <v>6172</v>
      </c>
      <c r="T1385" s="10" t="s">
        <v>6172</v>
      </c>
      <c r="U1385" s="10" t="s">
        <v>6172</v>
      </c>
      <c r="V1385" s="10" t="s">
        <v>6172</v>
      </c>
    </row>
    <row r="1386" spans="2:22" ht="25.5" x14ac:dyDescent="0.2">
      <c r="B1386" s="7">
        <v>3900</v>
      </c>
      <c r="C1386" s="4" t="s">
        <v>4875</v>
      </c>
      <c r="D1386" s="4" t="s">
        <v>5947</v>
      </c>
      <c r="E1386" s="16">
        <v>1990</v>
      </c>
      <c r="F1386" s="10" t="s">
        <v>6172</v>
      </c>
      <c r="G1386" s="10" t="s">
        <v>6172</v>
      </c>
      <c r="H1386" s="6" t="s">
        <v>432</v>
      </c>
      <c r="I1386" s="7" t="s">
        <v>1500</v>
      </c>
      <c r="J1386" s="4">
        <v>0</v>
      </c>
      <c r="K1386" s="4">
        <v>0</v>
      </c>
      <c r="L1386" s="10" t="s">
        <v>6172</v>
      </c>
      <c r="M1386" s="7" t="s">
        <v>1490</v>
      </c>
      <c r="N1386" s="7" t="s">
        <v>3959</v>
      </c>
      <c r="O1386" s="10" t="s">
        <v>6172</v>
      </c>
      <c r="P1386" s="7" t="s">
        <v>2424</v>
      </c>
      <c r="Q1386" s="10" t="s">
        <v>6172</v>
      </c>
      <c r="R1386" s="10" t="s">
        <v>6172</v>
      </c>
      <c r="S1386" s="10" t="s">
        <v>6172</v>
      </c>
      <c r="T1386" s="10" t="s">
        <v>6172</v>
      </c>
      <c r="U1386" s="10" t="s">
        <v>6172</v>
      </c>
      <c r="V1386" s="10" t="s">
        <v>6172</v>
      </c>
    </row>
    <row r="1387" spans="2:22" ht="38.25" x14ac:dyDescent="0.2">
      <c r="B1387" s="5">
        <v>12620</v>
      </c>
      <c r="C1387" s="4" t="s">
        <v>4870</v>
      </c>
      <c r="D1387" s="4" t="s">
        <v>5947</v>
      </c>
      <c r="E1387" s="15">
        <v>1990</v>
      </c>
      <c r="F1387" s="10" t="s">
        <v>6172</v>
      </c>
      <c r="G1387" s="7" t="s">
        <v>5582</v>
      </c>
      <c r="H1387" s="7" t="s">
        <v>437</v>
      </c>
      <c r="I1387" s="6" t="s">
        <v>1493</v>
      </c>
      <c r="J1387" s="4">
        <v>0</v>
      </c>
      <c r="K1387" s="4">
        <v>1</v>
      </c>
      <c r="L1387" s="10" t="s">
        <v>6172</v>
      </c>
      <c r="M1387" s="5" t="s">
        <v>1734</v>
      </c>
      <c r="N1387" s="6" t="s">
        <v>3765</v>
      </c>
      <c r="O1387" s="10" t="s">
        <v>6172</v>
      </c>
      <c r="P1387" s="5" t="s">
        <v>460</v>
      </c>
      <c r="Q1387" s="10" t="s">
        <v>6172</v>
      </c>
      <c r="R1387" s="10" t="s">
        <v>6172</v>
      </c>
      <c r="S1387" s="10" t="s">
        <v>6172</v>
      </c>
      <c r="T1387" s="10" t="s">
        <v>6172</v>
      </c>
      <c r="U1387" s="10" t="s">
        <v>6172</v>
      </c>
      <c r="V1387" s="10" t="s">
        <v>6172</v>
      </c>
    </row>
    <row r="1388" spans="2:22" ht="51" x14ac:dyDescent="0.2">
      <c r="B1388" s="7">
        <v>12615</v>
      </c>
      <c r="C1388" s="4" t="s">
        <v>4871</v>
      </c>
      <c r="D1388" s="4" t="s">
        <v>5947</v>
      </c>
      <c r="E1388" s="16">
        <v>1990</v>
      </c>
      <c r="F1388" s="10" t="s">
        <v>6172</v>
      </c>
      <c r="G1388" s="7" t="s">
        <v>5582</v>
      </c>
      <c r="H1388" s="7" t="s">
        <v>437</v>
      </c>
      <c r="I1388" s="7" t="s">
        <v>1500</v>
      </c>
      <c r="J1388" s="4">
        <v>0</v>
      </c>
      <c r="K1388" s="4">
        <v>0</v>
      </c>
      <c r="L1388" s="10" t="s">
        <v>6172</v>
      </c>
      <c r="M1388" s="7" t="s">
        <v>1581</v>
      </c>
      <c r="N1388" s="7" t="s">
        <v>1597</v>
      </c>
      <c r="O1388" s="7" t="s">
        <v>6072</v>
      </c>
      <c r="P1388" s="7" t="s">
        <v>1492</v>
      </c>
      <c r="Q1388" s="7" t="s">
        <v>6105</v>
      </c>
      <c r="R1388" s="7" t="s">
        <v>6106</v>
      </c>
      <c r="S1388" s="7" t="s">
        <v>6107</v>
      </c>
      <c r="T1388" s="7" t="s">
        <v>6108</v>
      </c>
      <c r="U1388" s="7" t="s">
        <v>6109</v>
      </c>
      <c r="V1388" s="10" t="s">
        <v>6172</v>
      </c>
    </row>
    <row r="1389" spans="2:22" ht="25.5" x14ac:dyDescent="0.2">
      <c r="B1389" s="7">
        <v>3905</v>
      </c>
      <c r="C1389" s="4" t="s">
        <v>4875</v>
      </c>
      <c r="D1389" s="4" t="s">
        <v>5947</v>
      </c>
      <c r="E1389" s="16">
        <v>1990</v>
      </c>
      <c r="F1389" s="10" t="s">
        <v>6172</v>
      </c>
      <c r="G1389" s="10" t="s">
        <v>6172</v>
      </c>
      <c r="H1389" s="6" t="s">
        <v>432</v>
      </c>
      <c r="I1389" s="7" t="s">
        <v>1493</v>
      </c>
      <c r="J1389" s="4">
        <v>0</v>
      </c>
      <c r="K1389" s="4">
        <v>1</v>
      </c>
      <c r="L1389" s="10" t="s">
        <v>6172</v>
      </c>
      <c r="M1389" s="7" t="s">
        <v>3960</v>
      </c>
      <c r="N1389" s="7" t="s">
        <v>3961</v>
      </c>
      <c r="O1389" s="10" t="s">
        <v>6172</v>
      </c>
      <c r="P1389" s="7" t="s">
        <v>1543</v>
      </c>
      <c r="Q1389" s="10" t="s">
        <v>6172</v>
      </c>
      <c r="R1389" s="10" t="s">
        <v>6172</v>
      </c>
      <c r="S1389" s="10" t="s">
        <v>6172</v>
      </c>
      <c r="T1389" s="10" t="s">
        <v>6172</v>
      </c>
      <c r="U1389" s="10" t="s">
        <v>6172</v>
      </c>
      <c r="V1389" s="10" t="s">
        <v>6172</v>
      </c>
    </row>
    <row r="1390" spans="2:22" ht="25.5" x14ac:dyDescent="0.2">
      <c r="B1390" s="7">
        <v>3980</v>
      </c>
      <c r="C1390" s="4" t="s">
        <v>4877</v>
      </c>
      <c r="D1390" s="4" t="s">
        <v>5947</v>
      </c>
      <c r="E1390" s="16">
        <v>1990</v>
      </c>
      <c r="F1390" s="10" t="s">
        <v>6172</v>
      </c>
      <c r="G1390" s="7" t="s">
        <v>4253</v>
      </c>
      <c r="H1390" s="7" t="s">
        <v>432</v>
      </c>
      <c r="I1390" s="7" t="s">
        <v>1493</v>
      </c>
      <c r="J1390" s="4">
        <v>0</v>
      </c>
      <c r="K1390" s="4">
        <v>1</v>
      </c>
      <c r="L1390" s="10" t="s">
        <v>6172</v>
      </c>
      <c r="M1390" s="7" t="s">
        <v>1490</v>
      </c>
      <c r="N1390" s="7" t="s">
        <v>4254</v>
      </c>
      <c r="O1390" s="10" t="s">
        <v>6172</v>
      </c>
      <c r="P1390" s="7" t="s">
        <v>1535</v>
      </c>
      <c r="Q1390" s="10" t="s">
        <v>6172</v>
      </c>
      <c r="R1390" s="10" t="s">
        <v>6172</v>
      </c>
      <c r="S1390" s="10" t="s">
        <v>6172</v>
      </c>
      <c r="T1390" s="10" t="s">
        <v>6172</v>
      </c>
      <c r="U1390" s="10" t="s">
        <v>6172</v>
      </c>
      <c r="V1390" s="10" t="s">
        <v>6172</v>
      </c>
    </row>
    <row r="1391" spans="2:22" ht="51" x14ac:dyDescent="0.2">
      <c r="B1391" s="7">
        <v>12610</v>
      </c>
      <c r="C1391" s="4" t="s">
        <v>4876</v>
      </c>
      <c r="D1391" s="4" t="s">
        <v>5947</v>
      </c>
      <c r="E1391" s="16">
        <v>1990</v>
      </c>
      <c r="F1391" s="10" t="s">
        <v>6172</v>
      </c>
      <c r="G1391" s="7" t="s">
        <v>5582</v>
      </c>
      <c r="H1391" s="7" t="s">
        <v>437</v>
      </c>
      <c r="I1391" s="7" t="s">
        <v>1493</v>
      </c>
      <c r="J1391" s="4">
        <v>0</v>
      </c>
      <c r="K1391" s="4">
        <v>1</v>
      </c>
      <c r="L1391" s="10" t="s">
        <v>6172</v>
      </c>
      <c r="M1391" s="7" t="s">
        <v>1659</v>
      </c>
      <c r="N1391" s="7" t="s">
        <v>1757</v>
      </c>
      <c r="O1391" s="10" t="s">
        <v>6172</v>
      </c>
      <c r="P1391" s="7" t="s">
        <v>1758</v>
      </c>
      <c r="Q1391" s="10" t="s">
        <v>6172</v>
      </c>
      <c r="R1391" s="10" t="s">
        <v>6172</v>
      </c>
      <c r="S1391" s="10" t="s">
        <v>6172</v>
      </c>
      <c r="T1391" s="10" t="s">
        <v>6172</v>
      </c>
      <c r="U1391" s="10" t="s">
        <v>6172</v>
      </c>
      <c r="V1391" s="10" t="s">
        <v>6172</v>
      </c>
    </row>
    <row r="1392" spans="2:22" ht="25.5" x14ac:dyDescent="0.2">
      <c r="B1392" s="6">
        <v>3982</v>
      </c>
      <c r="C1392" s="4" t="s">
        <v>4878</v>
      </c>
      <c r="D1392" s="4" t="s">
        <v>5947</v>
      </c>
      <c r="E1392" s="13">
        <v>1990</v>
      </c>
      <c r="F1392" s="10" t="s">
        <v>6172</v>
      </c>
      <c r="G1392" s="4" t="s">
        <v>5263</v>
      </c>
      <c r="H1392" s="6" t="s">
        <v>432</v>
      </c>
      <c r="I1392" s="6" t="s">
        <v>1493</v>
      </c>
      <c r="J1392" s="4">
        <v>0</v>
      </c>
      <c r="K1392" s="4">
        <v>1</v>
      </c>
      <c r="L1392" s="10" t="s">
        <v>6172</v>
      </c>
      <c r="M1392" s="6" t="s">
        <v>2018</v>
      </c>
      <c r="N1392" s="6" t="s">
        <v>2019</v>
      </c>
      <c r="O1392" s="10" t="s">
        <v>6172</v>
      </c>
      <c r="P1392" s="6" t="s">
        <v>1543</v>
      </c>
      <c r="Q1392" s="10" t="s">
        <v>6172</v>
      </c>
      <c r="R1392" s="10" t="s">
        <v>6172</v>
      </c>
      <c r="S1392" s="10" t="s">
        <v>6172</v>
      </c>
      <c r="T1392" s="10" t="s">
        <v>6172</v>
      </c>
      <c r="U1392" s="10" t="s">
        <v>6172</v>
      </c>
      <c r="V1392" s="10" t="s">
        <v>6172</v>
      </c>
    </row>
    <row r="1393" spans="2:22" ht="25.5" x14ac:dyDescent="0.2">
      <c r="B1393" s="7">
        <v>3990</v>
      </c>
      <c r="C1393" s="4" t="s">
        <v>4877</v>
      </c>
      <c r="D1393" s="4" t="s">
        <v>5947</v>
      </c>
      <c r="E1393" s="16">
        <v>1990</v>
      </c>
      <c r="F1393" s="10" t="s">
        <v>6172</v>
      </c>
      <c r="G1393" s="10" t="s">
        <v>6172</v>
      </c>
      <c r="H1393" s="10" t="s">
        <v>6172</v>
      </c>
      <c r="I1393" s="7" t="s">
        <v>1493</v>
      </c>
      <c r="J1393" s="4">
        <v>0</v>
      </c>
      <c r="K1393" s="4">
        <v>1</v>
      </c>
      <c r="L1393" s="10" t="s">
        <v>6172</v>
      </c>
      <c r="M1393" s="7" t="s">
        <v>1550</v>
      </c>
      <c r="N1393" s="7" t="s">
        <v>4255</v>
      </c>
      <c r="O1393" s="10" t="s">
        <v>6172</v>
      </c>
      <c r="P1393" s="7" t="s">
        <v>1492</v>
      </c>
      <c r="Q1393" s="10" t="s">
        <v>6172</v>
      </c>
      <c r="R1393" s="10" t="s">
        <v>6172</v>
      </c>
      <c r="S1393" s="10" t="s">
        <v>6172</v>
      </c>
      <c r="T1393" s="10" t="s">
        <v>6172</v>
      </c>
      <c r="U1393" s="10" t="s">
        <v>6172</v>
      </c>
      <c r="V1393" s="10" t="s">
        <v>6172</v>
      </c>
    </row>
    <row r="1394" spans="2:22" ht="38.25" x14ac:dyDescent="0.2">
      <c r="B1394" s="7">
        <v>12622</v>
      </c>
      <c r="C1394" s="4" t="s">
        <v>4877</v>
      </c>
      <c r="D1394" s="4" t="s">
        <v>5947</v>
      </c>
      <c r="E1394" s="16">
        <v>1990</v>
      </c>
      <c r="F1394" s="10" t="s">
        <v>6172</v>
      </c>
      <c r="G1394" s="7" t="s">
        <v>4410</v>
      </c>
      <c r="H1394" s="7" t="s">
        <v>5410</v>
      </c>
      <c r="I1394" s="7" t="s">
        <v>1500</v>
      </c>
      <c r="J1394" s="4">
        <v>0</v>
      </c>
      <c r="K1394" s="4">
        <v>0</v>
      </c>
      <c r="L1394" s="10" t="s">
        <v>6172</v>
      </c>
      <c r="M1394" s="7" t="s">
        <v>1497</v>
      </c>
      <c r="N1394" s="7" t="s">
        <v>4411</v>
      </c>
      <c r="O1394" s="10" t="s">
        <v>6172</v>
      </c>
      <c r="P1394" s="7" t="s">
        <v>1753</v>
      </c>
      <c r="Q1394" s="10" t="s">
        <v>6172</v>
      </c>
      <c r="R1394" s="10" t="s">
        <v>6172</v>
      </c>
      <c r="S1394" s="10" t="s">
        <v>6172</v>
      </c>
      <c r="T1394" s="10" t="s">
        <v>6172</v>
      </c>
      <c r="U1394" s="10" t="s">
        <v>6172</v>
      </c>
      <c r="V1394" s="10" t="s">
        <v>6172</v>
      </c>
    </row>
    <row r="1395" spans="2:22" ht="25.5" x14ac:dyDescent="0.2">
      <c r="B1395" s="6">
        <v>3985</v>
      </c>
      <c r="C1395" s="4" t="s">
        <v>4878</v>
      </c>
      <c r="D1395" s="4" t="s">
        <v>5947</v>
      </c>
      <c r="E1395" s="13">
        <v>1990</v>
      </c>
      <c r="F1395" s="10" t="s">
        <v>6172</v>
      </c>
      <c r="G1395" s="4" t="s">
        <v>5214</v>
      </c>
      <c r="H1395" s="6" t="s">
        <v>432</v>
      </c>
      <c r="I1395" s="6" t="s">
        <v>1493</v>
      </c>
      <c r="J1395" s="4">
        <v>0</v>
      </c>
      <c r="K1395" s="4">
        <v>1</v>
      </c>
      <c r="L1395" s="10" t="s">
        <v>6172</v>
      </c>
      <c r="M1395" s="10" t="s">
        <v>6172</v>
      </c>
      <c r="N1395" s="6" t="s">
        <v>2020</v>
      </c>
      <c r="O1395" s="10" t="s">
        <v>6172</v>
      </c>
      <c r="P1395" s="6" t="s">
        <v>2021</v>
      </c>
      <c r="Q1395" s="10" t="s">
        <v>6172</v>
      </c>
      <c r="R1395" s="10" t="s">
        <v>6172</v>
      </c>
      <c r="S1395" s="10" t="s">
        <v>6172</v>
      </c>
      <c r="T1395" s="10" t="s">
        <v>6172</v>
      </c>
      <c r="U1395" s="10" t="s">
        <v>6172</v>
      </c>
      <c r="V1395" s="10" t="s">
        <v>6172</v>
      </c>
    </row>
    <row r="1396" spans="2:22" ht="25.5" x14ac:dyDescent="0.2">
      <c r="B1396" s="6">
        <v>3995</v>
      </c>
      <c r="C1396" s="4" t="s">
        <v>4878</v>
      </c>
      <c r="D1396" s="4" t="s">
        <v>5947</v>
      </c>
      <c r="E1396" s="13">
        <v>1990</v>
      </c>
      <c r="F1396" s="10" t="s">
        <v>6172</v>
      </c>
      <c r="G1396" s="10" t="s">
        <v>6172</v>
      </c>
      <c r="H1396" s="6" t="s">
        <v>432</v>
      </c>
      <c r="I1396" s="6" t="s">
        <v>1493</v>
      </c>
      <c r="J1396" s="4">
        <v>0</v>
      </c>
      <c r="K1396" s="4">
        <v>1</v>
      </c>
      <c r="L1396" s="10" t="s">
        <v>6172</v>
      </c>
      <c r="M1396" s="6" t="s">
        <v>2022</v>
      </c>
      <c r="N1396" s="6" t="s">
        <v>2023</v>
      </c>
      <c r="O1396" s="10" t="s">
        <v>6172</v>
      </c>
      <c r="P1396" s="6" t="s">
        <v>1543</v>
      </c>
      <c r="Q1396" s="10" t="s">
        <v>6172</v>
      </c>
      <c r="R1396" s="10" t="s">
        <v>6172</v>
      </c>
      <c r="S1396" s="10" t="s">
        <v>6172</v>
      </c>
      <c r="T1396" s="10" t="s">
        <v>6172</v>
      </c>
      <c r="U1396" s="10" t="s">
        <v>6172</v>
      </c>
      <c r="V1396" s="10" t="s">
        <v>6172</v>
      </c>
    </row>
    <row r="1397" spans="2:22" ht="25.5" x14ac:dyDescent="0.2">
      <c r="B1397" s="6">
        <v>3996</v>
      </c>
      <c r="C1397" s="4" t="s">
        <v>4878</v>
      </c>
      <c r="D1397" s="4" t="s">
        <v>5947</v>
      </c>
      <c r="E1397" s="13">
        <v>1990</v>
      </c>
      <c r="F1397" s="10" t="s">
        <v>6172</v>
      </c>
      <c r="G1397" s="4" t="s">
        <v>5358</v>
      </c>
      <c r="H1397" s="6" t="s">
        <v>432</v>
      </c>
      <c r="I1397" s="6" t="s">
        <v>1493</v>
      </c>
      <c r="J1397" s="4">
        <v>0</v>
      </c>
      <c r="K1397" s="4">
        <v>1</v>
      </c>
      <c r="L1397" s="10" t="s">
        <v>6172</v>
      </c>
      <c r="M1397" s="6" t="s">
        <v>2024</v>
      </c>
      <c r="N1397" s="6" t="s">
        <v>2025</v>
      </c>
      <c r="O1397" s="10" t="s">
        <v>6172</v>
      </c>
      <c r="P1397" s="6" t="s">
        <v>2026</v>
      </c>
      <c r="Q1397" s="10" t="s">
        <v>6172</v>
      </c>
      <c r="R1397" s="10" t="s">
        <v>6172</v>
      </c>
      <c r="S1397" s="10" t="s">
        <v>6172</v>
      </c>
      <c r="T1397" s="10" t="s">
        <v>6172</v>
      </c>
      <c r="U1397" s="10" t="s">
        <v>6172</v>
      </c>
      <c r="V1397" s="10" t="s">
        <v>6172</v>
      </c>
    </row>
    <row r="1398" spans="2:22" ht="25.5" x14ac:dyDescent="0.2">
      <c r="B1398" s="6">
        <v>4096</v>
      </c>
      <c r="C1398" s="4" t="s">
        <v>4880</v>
      </c>
      <c r="D1398" s="4" t="s">
        <v>5947</v>
      </c>
      <c r="E1398" s="13">
        <v>1990</v>
      </c>
      <c r="F1398" s="10" t="s">
        <v>6172</v>
      </c>
      <c r="G1398" s="4" t="s">
        <v>5232</v>
      </c>
      <c r="H1398" s="6" t="s">
        <v>432</v>
      </c>
      <c r="I1398" s="6" t="s">
        <v>1493</v>
      </c>
      <c r="J1398" s="4">
        <v>0</v>
      </c>
      <c r="K1398" s="4">
        <v>1</v>
      </c>
      <c r="L1398" s="10" t="s">
        <v>6172</v>
      </c>
      <c r="M1398" s="6" t="s">
        <v>2715</v>
      </c>
      <c r="N1398" s="6" t="s">
        <v>2716</v>
      </c>
      <c r="O1398" s="10" t="s">
        <v>6172</v>
      </c>
      <c r="P1398" s="6" t="s">
        <v>460</v>
      </c>
      <c r="Q1398" s="10" t="s">
        <v>6172</v>
      </c>
      <c r="R1398" s="10" t="s">
        <v>6172</v>
      </c>
      <c r="S1398" s="10" t="s">
        <v>6172</v>
      </c>
      <c r="T1398" s="10" t="s">
        <v>6172</v>
      </c>
      <c r="U1398" s="10" t="s">
        <v>6172</v>
      </c>
      <c r="V1398" s="10" t="s">
        <v>6172</v>
      </c>
    </row>
    <row r="1399" spans="2:22" ht="25.5" x14ac:dyDescent="0.2">
      <c r="B1399" s="6">
        <v>4003</v>
      </c>
      <c r="C1399" s="4" t="s">
        <v>4878</v>
      </c>
      <c r="D1399" s="4" t="s">
        <v>5947</v>
      </c>
      <c r="E1399" s="13">
        <v>1990</v>
      </c>
      <c r="F1399" s="10" t="s">
        <v>6172</v>
      </c>
      <c r="G1399" s="10" t="s">
        <v>6172</v>
      </c>
      <c r="H1399" s="6" t="s">
        <v>5419</v>
      </c>
      <c r="I1399" s="6" t="s">
        <v>1579</v>
      </c>
      <c r="J1399" s="4">
        <v>0</v>
      </c>
      <c r="K1399" s="4">
        <v>3</v>
      </c>
      <c r="L1399" s="10" t="s">
        <v>6172</v>
      </c>
      <c r="M1399" s="6" t="s">
        <v>2027</v>
      </c>
      <c r="N1399" s="6" t="s">
        <v>2028</v>
      </c>
      <c r="O1399" s="10" t="s">
        <v>6172</v>
      </c>
      <c r="P1399" s="6" t="s">
        <v>460</v>
      </c>
      <c r="Q1399" s="10" t="s">
        <v>6172</v>
      </c>
      <c r="R1399" s="10" t="s">
        <v>6172</v>
      </c>
      <c r="S1399" s="10" t="s">
        <v>6172</v>
      </c>
      <c r="T1399" s="10" t="s">
        <v>6172</v>
      </c>
      <c r="U1399" s="10" t="s">
        <v>6172</v>
      </c>
      <c r="V1399" s="10" t="s">
        <v>6172</v>
      </c>
    </row>
    <row r="1400" spans="2:22" ht="25.5" x14ac:dyDescent="0.2">
      <c r="B1400" s="6">
        <v>4099</v>
      </c>
      <c r="C1400" s="4" t="s">
        <v>4878</v>
      </c>
      <c r="D1400" s="4" t="s">
        <v>5947</v>
      </c>
      <c r="E1400" s="13">
        <v>1990</v>
      </c>
      <c r="F1400" s="10" t="s">
        <v>6172</v>
      </c>
      <c r="G1400" s="6" t="s">
        <v>5445</v>
      </c>
      <c r="H1400" s="6" t="s">
        <v>430</v>
      </c>
      <c r="I1400" s="6" t="s">
        <v>1493</v>
      </c>
      <c r="J1400" s="4">
        <v>0</v>
      </c>
      <c r="K1400" s="4">
        <v>1</v>
      </c>
      <c r="L1400" s="10" t="s">
        <v>6172</v>
      </c>
      <c r="M1400" s="6" t="s">
        <v>2046</v>
      </c>
      <c r="N1400" s="6" t="s">
        <v>2047</v>
      </c>
      <c r="O1400" s="10" t="s">
        <v>6172</v>
      </c>
      <c r="P1400" s="6" t="s">
        <v>1543</v>
      </c>
      <c r="Q1400" s="10" t="s">
        <v>6172</v>
      </c>
      <c r="R1400" s="10" t="s">
        <v>6172</v>
      </c>
      <c r="S1400" s="10" t="s">
        <v>6172</v>
      </c>
      <c r="T1400" s="10" t="s">
        <v>6172</v>
      </c>
      <c r="U1400" s="10" t="s">
        <v>6172</v>
      </c>
      <c r="V1400" s="10" t="s">
        <v>6172</v>
      </c>
    </row>
    <row r="1401" spans="2:22" ht="38.25" x14ac:dyDescent="0.2">
      <c r="B1401" s="6">
        <v>11257</v>
      </c>
      <c r="C1401" s="4" t="s">
        <v>4878</v>
      </c>
      <c r="D1401" s="4" t="s">
        <v>5947</v>
      </c>
      <c r="E1401" s="13">
        <v>1990</v>
      </c>
      <c r="F1401" s="10" t="s">
        <v>6172</v>
      </c>
      <c r="G1401" s="6" t="s">
        <v>5928</v>
      </c>
      <c r="H1401" s="6" t="s">
        <v>438</v>
      </c>
      <c r="I1401" s="6" t="s">
        <v>1579</v>
      </c>
      <c r="J1401" s="4">
        <v>0</v>
      </c>
      <c r="K1401" s="4">
        <v>3</v>
      </c>
      <c r="L1401" s="10" t="s">
        <v>6172</v>
      </c>
      <c r="M1401" s="6" t="s">
        <v>2261</v>
      </c>
      <c r="N1401" s="6" t="s">
        <v>2262</v>
      </c>
      <c r="O1401" s="10" t="s">
        <v>6172</v>
      </c>
      <c r="P1401" s="6" t="s">
        <v>1502</v>
      </c>
      <c r="Q1401" s="10" t="s">
        <v>6172</v>
      </c>
      <c r="R1401" s="10" t="s">
        <v>6172</v>
      </c>
      <c r="S1401" s="10" t="s">
        <v>6172</v>
      </c>
      <c r="T1401" s="10" t="s">
        <v>6172</v>
      </c>
      <c r="U1401" s="10" t="s">
        <v>6172</v>
      </c>
      <c r="V1401" s="10" t="s">
        <v>6172</v>
      </c>
    </row>
    <row r="1402" spans="2:22" ht="38.25" x14ac:dyDescent="0.2">
      <c r="B1402" s="6">
        <v>12623</v>
      </c>
      <c r="C1402" s="4" t="s">
        <v>4878</v>
      </c>
      <c r="D1402" s="4" t="s">
        <v>5947</v>
      </c>
      <c r="E1402" s="13">
        <v>1990</v>
      </c>
      <c r="F1402" s="10" t="s">
        <v>6172</v>
      </c>
      <c r="G1402" s="6" t="s">
        <v>5729</v>
      </c>
      <c r="H1402" s="6" t="s">
        <v>4868</v>
      </c>
      <c r="I1402" s="6" t="s">
        <v>1493</v>
      </c>
      <c r="J1402" s="4">
        <v>0</v>
      </c>
      <c r="K1402" s="4">
        <v>1</v>
      </c>
      <c r="L1402" s="10" t="s">
        <v>6172</v>
      </c>
      <c r="M1402" s="6" t="s">
        <v>1569</v>
      </c>
      <c r="N1402" s="6" t="s">
        <v>2327</v>
      </c>
      <c r="O1402" s="10" t="s">
        <v>6172</v>
      </c>
      <c r="P1402" s="6" t="s">
        <v>460</v>
      </c>
      <c r="Q1402" s="10" t="s">
        <v>6172</v>
      </c>
      <c r="R1402" s="10" t="s">
        <v>6172</v>
      </c>
      <c r="S1402" s="10" t="s">
        <v>6172</v>
      </c>
      <c r="T1402" s="10" t="s">
        <v>6172</v>
      </c>
      <c r="U1402" s="10" t="s">
        <v>6172</v>
      </c>
      <c r="V1402" s="10" t="s">
        <v>6172</v>
      </c>
    </row>
    <row r="1403" spans="2:22" ht="51" x14ac:dyDescent="0.2">
      <c r="B1403" s="7">
        <v>12613</v>
      </c>
      <c r="C1403" s="4" t="s">
        <v>4879</v>
      </c>
      <c r="D1403" s="4" t="s">
        <v>5947</v>
      </c>
      <c r="E1403" s="16">
        <v>1990</v>
      </c>
      <c r="F1403" s="10" t="s">
        <v>6172</v>
      </c>
      <c r="G1403" s="7" t="s">
        <v>5661</v>
      </c>
      <c r="H1403" s="2" t="s">
        <v>443</v>
      </c>
      <c r="I1403" s="7" t="s">
        <v>1493</v>
      </c>
      <c r="J1403" s="4">
        <v>0</v>
      </c>
      <c r="K1403" s="4">
        <v>1</v>
      </c>
      <c r="L1403" s="10" t="s">
        <v>6172</v>
      </c>
      <c r="M1403" s="7" t="s">
        <v>1581</v>
      </c>
      <c r="N1403" s="7" t="s">
        <v>4521</v>
      </c>
      <c r="O1403" s="10" t="s">
        <v>6172</v>
      </c>
      <c r="P1403" s="7" t="s">
        <v>1492</v>
      </c>
      <c r="Q1403" s="10" t="s">
        <v>6172</v>
      </c>
      <c r="R1403" s="10" t="s">
        <v>6172</v>
      </c>
      <c r="S1403" s="10" t="s">
        <v>6172</v>
      </c>
      <c r="T1403" s="10" t="s">
        <v>6172</v>
      </c>
      <c r="U1403" s="10" t="s">
        <v>6172</v>
      </c>
      <c r="V1403" s="10" t="s">
        <v>6172</v>
      </c>
    </row>
    <row r="1404" spans="2:22" ht="51" x14ac:dyDescent="0.2">
      <c r="B1404" s="7">
        <v>3907</v>
      </c>
      <c r="C1404" s="4" t="s">
        <v>4884</v>
      </c>
      <c r="D1404" s="4" t="s">
        <v>5947</v>
      </c>
      <c r="E1404" s="16">
        <v>1990</v>
      </c>
      <c r="F1404" s="10" t="s">
        <v>6172</v>
      </c>
      <c r="G1404" s="10" t="s">
        <v>6172</v>
      </c>
      <c r="H1404" s="6" t="s">
        <v>432</v>
      </c>
      <c r="I1404" s="7" t="s">
        <v>1500</v>
      </c>
      <c r="J1404" s="4">
        <v>0</v>
      </c>
      <c r="K1404" s="4">
        <v>0</v>
      </c>
      <c r="L1404" s="10" t="s">
        <v>6172</v>
      </c>
      <c r="M1404" s="7" t="s">
        <v>3975</v>
      </c>
      <c r="N1404" s="7" t="s">
        <v>4672</v>
      </c>
      <c r="O1404" s="10" t="s">
        <v>6172</v>
      </c>
      <c r="P1404" s="7" t="s">
        <v>1518</v>
      </c>
      <c r="Q1404" s="10" t="s">
        <v>6172</v>
      </c>
      <c r="R1404" s="10" t="s">
        <v>6172</v>
      </c>
      <c r="S1404" s="10" t="s">
        <v>6172</v>
      </c>
      <c r="T1404" s="10" t="s">
        <v>6172</v>
      </c>
      <c r="U1404" s="10" t="s">
        <v>6172</v>
      </c>
      <c r="V1404" s="10" t="s">
        <v>6172</v>
      </c>
    </row>
    <row r="1405" spans="2:22" ht="51" x14ac:dyDescent="0.2">
      <c r="B1405" s="6">
        <v>3684</v>
      </c>
      <c r="C1405" s="4" t="s">
        <v>4882</v>
      </c>
      <c r="D1405" s="4" t="s">
        <v>5947</v>
      </c>
      <c r="E1405" s="13">
        <v>1990</v>
      </c>
      <c r="F1405" s="10" t="s">
        <v>6172</v>
      </c>
      <c r="G1405" s="6" t="s">
        <v>5548</v>
      </c>
      <c r="H1405" s="6" t="s">
        <v>20</v>
      </c>
      <c r="I1405" s="6" t="s">
        <v>1493</v>
      </c>
      <c r="J1405" s="4">
        <v>0</v>
      </c>
      <c r="K1405" s="4">
        <v>1</v>
      </c>
      <c r="L1405" s="10" t="s">
        <v>6172</v>
      </c>
      <c r="M1405" s="6" t="s">
        <v>1544</v>
      </c>
      <c r="N1405" s="6" t="s">
        <v>2912</v>
      </c>
      <c r="O1405" s="10" t="s">
        <v>6172</v>
      </c>
      <c r="P1405" s="6" t="s">
        <v>2913</v>
      </c>
      <c r="Q1405" s="10" t="s">
        <v>6172</v>
      </c>
      <c r="R1405" s="10" t="s">
        <v>6172</v>
      </c>
      <c r="S1405" s="10" t="s">
        <v>6172</v>
      </c>
      <c r="T1405" s="10" t="s">
        <v>6172</v>
      </c>
      <c r="U1405" s="10" t="s">
        <v>6172</v>
      </c>
      <c r="V1405" s="10" t="s">
        <v>6172</v>
      </c>
    </row>
    <row r="1406" spans="2:22" ht="25.5" x14ac:dyDescent="0.2">
      <c r="B1406" s="5">
        <v>3903</v>
      </c>
      <c r="C1406" s="4" t="s">
        <v>4885</v>
      </c>
      <c r="D1406" s="4" t="s">
        <v>5947</v>
      </c>
      <c r="E1406" s="15">
        <v>1990</v>
      </c>
      <c r="F1406" s="10" t="s">
        <v>6172</v>
      </c>
      <c r="G1406" s="4" t="s">
        <v>5259</v>
      </c>
      <c r="H1406" s="6" t="s">
        <v>432</v>
      </c>
      <c r="I1406" s="6" t="s">
        <v>1500</v>
      </c>
      <c r="J1406" s="4">
        <v>0</v>
      </c>
      <c r="K1406" s="4">
        <v>0</v>
      </c>
      <c r="L1406" s="10" t="s">
        <v>6172</v>
      </c>
      <c r="M1406" s="5" t="s">
        <v>3121</v>
      </c>
      <c r="N1406" s="6" t="s">
        <v>3122</v>
      </c>
      <c r="O1406" s="10" t="s">
        <v>6172</v>
      </c>
      <c r="P1406" s="5" t="s">
        <v>1753</v>
      </c>
      <c r="Q1406" s="10" t="s">
        <v>6172</v>
      </c>
      <c r="R1406" s="10" t="s">
        <v>6172</v>
      </c>
      <c r="S1406" s="10" t="s">
        <v>6172</v>
      </c>
      <c r="T1406" s="10" t="s">
        <v>6172</v>
      </c>
      <c r="U1406" s="10" t="s">
        <v>6172</v>
      </c>
      <c r="V1406" s="10" t="s">
        <v>6172</v>
      </c>
    </row>
    <row r="1407" spans="2:22" ht="38.25" x14ac:dyDescent="0.2">
      <c r="B1407" s="7">
        <v>11249</v>
      </c>
      <c r="C1407" s="4" t="s">
        <v>4884</v>
      </c>
      <c r="D1407" s="4" t="s">
        <v>5947</v>
      </c>
      <c r="E1407" s="16">
        <v>1990</v>
      </c>
      <c r="F1407" s="10" t="s">
        <v>6172</v>
      </c>
      <c r="G1407" s="7" t="s">
        <v>5849</v>
      </c>
      <c r="H1407" s="7" t="s">
        <v>5848</v>
      </c>
      <c r="I1407" s="7" t="s">
        <v>1493</v>
      </c>
      <c r="J1407" s="4">
        <v>0</v>
      </c>
      <c r="K1407" s="4">
        <v>1</v>
      </c>
      <c r="L1407" s="10" t="s">
        <v>6172</v>
      </c>
      <c r="M1407" s="7" t="s">
        <v>1604</v>
      </c>
      <c r="N1407" s="7" t="s">
        <v>4709</v>
      </c>
      <c r="O1407" s="10" t="s">
        <v>6172</v>
      </c>
      <c r="P1407" s="7" t="s">
        <v>460</v>
      </c>
      <c r="Q1407" s="10" t="s">
        <v>6172</v>
      </c>
      <c r="R1407" s="10" t="s">
        <v>6172</v>
      </c>
      <c r="S1407" s="10" t="s">
        <v>6172</v>
      </c>
      <c r="T1407" s="10" t="s">
        <v>6172</v>
      </c>
      <c r="U1407" s="10" t="s">
        <v>6172</v>
      </c>
      <c r="V1407" s="10" t="s">
        <v>6172</v>
      </c>
    </row>
    <row r="1408" spans="2:22" ht="25.5" x14ac:dyDescent="0.2">
      <c r="B1408" s="7">
        <v>12611</v>
      </c>
      <c r="C1408" s="4" t="s">
        <v>4884</v>
      </c>
      <c r="D1408" s="4" t="s">
        <v>5947</v>
      </c>
      <c r="E1408" s="16">
        <v>1990</v>
      </c>
      <c r="F1408" s="10" t="s">
        <v>6172</v>
      </c>
      <c r="G1408" s="7" t="s">
        <v>4109</v>
      </c>
      <c r="H1408" s="7" t="s">
        <v>5848</v>
      </c>
      <c r="I1408" s="7" t="s">
        <v>1500</v>
      </c>
      <c r="J1408" s="4">
        <v>0</v>
      </c>
      <c r="K1408" s="4">
        <v>0</v>
      </c>
      <c r="L1408" s="10" t="s">
        <v>6172</v>
      </c>
      <c r="M1408" s="7" t="s">
        <v>2006</v>
      </c>
      <c r="N1408" s="7" t="s">
        <v>4736</v>
      </c>
      <c r="O1408" s="10" t="s">
        <v>6172</v>
      </c>
      <c r="P1408" s="7" t="s">
        <v>460</v>
      </c>
      <c r="Q1408" s="10" t="s">
        <v>6172</v>
      </c>
      <c r="R1408" s="10" t="s">
        <v>6172</v>
      </c>
      <c r="S1408" s="10" t="s">
        <v>6172</v>
      </c>
      <c r="T1408" s="10" t="s">
        <v>6172</v>
      </c>
      <c r="U1408" s="10" t="s">
        <v>6172</v>
      </c>
      <c r="V1408" s="10" t="s">
        <v>6172</v>
      </c>
    </row>
    <row r="1409" spans="2:22" ht="38.25" x14ac:dyDescent="0.2">
      <c r="B1409" s="7">
        <v>12612</v>
      </c>
      <c r="C1409" s="4" t="s">
        <v>4884</v>
      </c>
      <c r="D1409" s="4" t="s">
        <v>5947</v>
      </c>
      <c r="E1409" s="16">
        <v>1990</v>
      </c>
      <c r="F1409" s="10" t="s">
        <v>6172</v>
      </c>
      <c r="G1409" s="7" t="s">
        <v>5449</v>
      </c>
      <c r="H1409" s="6" t="s">
        <v>430</v>
      </c>
      <c r="I1409" s="7" t="s">
        <v>1655</v>
      </c>
      <c r="J1409" s="4">
        <v>3</v>
      </c>
      <c r="K1409" s="4">
        <v>0</v>
      </c>
      <c r="L1409" s="10" t="s">
        <v>6172</v>
      </c>
      <c r="M1409" s="7" t="s">
        <v>2006</v>
      </c>
      <c r="N1409" s="7" t="s">
        <v>4737</v>
      </c>
      <c r="O1409" s="10" t="s">
        <v>6172</v>
      </c>
      <c r="P1409" s="7" t="s">
        <v>460</v>
      </c>
      <c r="Q1409" s="10" t="s">
        <v>6172</v>
      </c>
      <c r="R1409" s="10" t="s">
        <v>6172</v>
      </c>
      <c r="S1409" s="10" t="s">
        <v>6172</v>
      </c>
      <c r="T1409" s="10" t="s">
        <v>6172</v>
      </c>
      <c r="U1409" s="10" t="s">
        <v>6172</v>
      </c>
      <c r="V1409" s="10" t="s">
        <v>6172</v>
      </c>
    </row>
    <row r="1410" spans="2:22" ht="38.25" x14ac:dyDescent="0.2">
      <c r="B1410" s="7">
        <v>12618</v>
      </c>
      <c r="C1410" s="4" t="s">
        <v>4884</v>
      </c>
      <c r="D1410" s="4" t="s">
        <v>5947</v>
      </c>
      <c r="E1410" s="16">
        <v>1990</v>
      </c>
      <c r="F1410" s="10" t="s">
        <v>6172</v>
      </c>
      <c r="G1410" s="7" t="s">
        <v>5582</v>
      </c>
      <c r="H1410" s="7" t="s">
        <v>437</v>
      </c>
      <c r="I1410" s="7" t="s">
        <v>1500</v>
      </c>
      <c r="J1410" s="4">
        <v>0</v>
      </c>
      <c r="K1410" s="4">
        <v>0</v>
      </c>
      <c r="L1410" s="10" t="s">
        <v>6172</v>
      </c>
      <c r="M1410" s="7" t="s">
        <v>1490</v>
      </c>
      <c r="N1410" s="7" t="s">
        <v>4738</v>
      </c>
      <c r="O1410" s="10" t="s">
        <v>6172</v>
      </c>
      <c r="P1410" s="7" t="s">
        <v>460</v>
      </c>
      <c r="Q1410" s="10" t="s">
        <v>6172</v>
      </c>
      <c r="R1410" s="10" t="s">
        <v>6172</v>
      </c>
      <c r="S1410" s="10" t="s">
        <v>6172</v>
      </c>
      <c r="T1410" s="10" t="s">
        <v>6172</v>
      </c>
      <c r="U1410" s="10" t="s">
        <v>6172</v>
      </c>
      <c r="V1410" s="10" t="s">
        <v>6172</v>
      </c>
    </row>
    <row r="1411" spans="2:22" ht="38.25" x14ac:dyDescent="0.2">
      <c r="B1411" s="5">
        <v>3906</v>
      </c>
      <c r="C1411" s="4" t="s">
        <v>4885</v>
      </c>
      <c r="D1411" s="4" t="s">
        <v>5947</v>
      </c>
      <c r="E1411" s="15">
        <v>1990</v>
      </c>
      <c r="F1411" s="10" t="s">
        <v>6172</v>
      </c>
      <c r="G1411" s="4" t="s">
        <v>4251</v>
      </c>
      <c r="H1411" s="6" t="s">
        <v>432</v>
      </c>
      <c r="I1411" s="6" t="s">
        <v>1500</v>
      </c>
      <c r="J1411" s="4">
        <v>0</v>
      </c>
      <c r="K1411" s="4">
        <v>0</v>
      </c>
      <c r="L1411" s="10" t="s">
        <v>6172</v>
      </c>
      <c r="M1411" s="5" t="s">
        <v>2014</v>
      </c>
      <c r="N1411" s="6" t="s">
        <v>3123</v>
      </c>
      <c r="O1411" s="10" t="s">
        <v>6172</v>
      </c>
      <c r="P1411" s="5" t="s">
        <v>460</v>
      </c>
      <c r="Q1411" s="10" t="s">
        <v>6172</v>
      </c>
      <c r="R1411" s="10" t="s">
        <v>6172</v>
      </c>
      <c r="S1411" s="10" t="s">
        <v>6172</v>
      </c>
      <c r="T1411" s="10" t="s">
        <v>6172</v>
      </c>
      <c r="U1411" s="10" t="s">
        <v>6172</v>
      </c>
      <c r="V1411" s="10" t="s">
        <v>6172</v>
      </c>
    </row>
    <row r="1412" spans="2:22" ht="63.75" x14ac:dyDescent="0.2">
      <c r="B1412" s="9">
        <v>3913</v>
      </c>
      <c r="C1412" s="8" t="s">
        <v>4873</v>
      </c>
      <c r="D1412" s="4" t="s">
        <v>5947</v>
      </c>
      <c r="E1412" s="10">
        <v>1991</v>
      </c>
      <c r="F1412" s="10" t="s">
        <v>6172</v>
      </c>
      <c r="G1412" s="4" t="s">
        <v>5150</v>
      </c>
      <c r="H1412" s="6" t="s">
        <v>432</v>
      </c>
      <c r="I1412" s="2" t="s">
        <v>60</v>
      </c>
      <c r="J1412" s="4">
        <v>1</v>
      </c>
      <c r="K1412" s="4">
        <v>0</v>
      </c>
      <c r="L1412" s="10" t="s">
        <v>6172</v>
      </c>
      <c r="M1412" s="10" t="s">
        <v>6172</v>
      </c>
      <c r="N1412" s="2" t="s">
        <v>448</v>
      </c>
      <c r="O1412" s="2" t="s">
        <v>10</v>
      </c>
      <c r="P1412" s="2" t="s">
        <v>62</v>
      </c>
      <c r="Q1412" s="2" t="s">
        <v>61</v>
      </c>
      <c r="R1412" s="2" t="s">
        <v>63</v>
      </c>
      <c r="S1412" s="2" t="s">
        <v>64</v>
      </c>
      <c r="T1412" s="10" t="s">
        <v>6172</v>
      </c>
      <c r="U1412" s="2" t="s">
        <v>65</v>
      </c>
      <c r="V1412" s="10" t="s">
        <v>6172</v>
      </c>
    </row>
    <row r="1413" spans="2:22" ht="38.25" x14ac:dyDescent="0.2">
      <c r="B1413" s="5">
        <v>12614</v>
      </c>
      <c r="C1413" s="4" t="s">
        <v>4885</v>
      </c>
      <c r="D1413" s="4" t="s">
        <v>5947</v>
      </c>
      <c r="E1413" s="15">
        <v>1990</v>
      </c>
      <c r="F1413" s="10" t="s">
        <v>6172</v>
      </c>
      <c r="G1413" s="6" t="s">
        <v>5661</v>
      </c>
      <c r="H1413" s="2" t="s">
        <v>443</v>
      </c>
      <c r="I1413" s="6" t="s">
        <v>1493</v>
      </c>
      <c r="J1413" s="4">
        <v>0</v>
      </c>
      <c r="K1413" s="4">
        <v>1</v>
      </c>
      <c r="L1413" s="10" t="s">
        <v>6172</v>
      </c>
      <c r="M1413" s="10" t="s">
        <v>6172</v>
      </c>
      <c r="N1413" s="6" t="s">
        <v>3252</v>
      </c>
      <c r="O1413" s="10" t="s">
        <v>6172</v>
      </c>
      <c r="P1413" s="5" t="s">
        <v>460</v>
      </c>
      <c r="Q1413" s="10" t="s">
        <v>6172</v>
      </c>
      <c r="R1413" s="10" t="s">
        <v>6172</v>
      </c>
      <c r="S1413" s="10" t="s">
        <v>6172</v>
      </c>
      <c r="T1413" s="10" t="s">
        <v>6172</v>
      </c>
      <c r="U1413" s="10" t="s">
        <v>6172</v>
      </c>
      <c r="V1413" s="10" t="s">
        <v>6172</v>
      </c>
    </row>
    <row r="1414" spans="2:22" ht="51" x14ac:dyDescent="0.2">
      <c r="B1414" s="5">
        <v>12617</v>
      </c>
      <c r="C1414" s="4" t="s">
        <v>4885</v>
      </c>
      <c r="D1414" s="4" t="s">
        <v>5947</v>
      </c>
      <c r="E1414" s="15">
        <v>1990</v>
      </c>
      <c r="F1414" s="10" t="s">
        <v>6172</v>
      </c>
      <c r="G1414" s="6" t="s">
        <v>5730</v>
      </c>
      <c r="H1414" s="6" t="s">
        <v>4868</v>
      </c>
      <c r="I1414" s="6" t="s">
        <v>1500</v>
      </c>
      <c r="J1414" s="4">
        <v>0</v>
      </c>
      <c r="K1414" s="4">
        <v>0</v>
      </c>
      <c r="L1414" s="10" t="s">
        <v>6172</v>
      </c>
      <c r="M1414" s="10" t="s">
        <v>6172</v>
      </c>
      <c r="N1414" s="6" t="s">
        <v>3253</v>
      </c>
      <c r="O1414" s="10" t="s">
        <v>6172</v>
      </c>
      <c r="P1414" s="5" t="s">
        <v>1874</v>
      </c>
      <c r="Q1414" s="10" t="s">
        <v>6172</v>
      </c>
      <c r="R1414" s="10" t="s">
        <v>6172</v>
      </c>
      <c r="S1414" s="10" t="s">
        <v>6172</v>
      </c>
      <c r="T1414" s="10" t="s">
        <v>6172</v>
      </c>
      <c r="U1414" s="10" t="s">
        <v>6172</v>
      </c>
      <c r="V1414" s="10" t="s">
        <v>6172</v>
      </c>
    </row>
    <row r="1415" spans="2:22" ht="38.25" x14ac:dyDescent="0.2">
      <c r="B1415" s="5">
        <v>12624</v>
      </c>
      <c r="C1415" s="4" t="s">
        <v>4885</v>
      </c>
      <c r="D1415" s="4" t="s">
        <v>5947</v>
      </c>
      <c r="E1415" s="15">
        <v>1990</v>
      </c>
      <c r="F1415" s="10" t="s">
        <v>6172</v>
      </c>
      <c r="G1415" s="7" t="s">
        <v>5582</v>
      </c>
      <c r="H1415" s="7" t="s">
        <v>437</v>
      </c>
      <c r="I1415" s="6" t="s">
        <v>1493</v>
      </c>
      <c r="J1415" s="4">
        <v>0</v>
      </c>
      <c r="K1415" s="4">
        <v>1</v>
      </c>
      <c r="L1415" s="10" t="s">
        <v>6172</v>
      </c>
      <c r="M1415" s="10" t="s">
        <v>6172</v>
      </c>
      <c r="N1415" s="6" t="s">
        <v>3254</v>
      </c>
      <c r="O1415" s="10" t="s">
        <v>6172</v>
      </c>
      <c r="P1415" s="5" t="s">
        <v>1488</v>
      </c>
      <c r="Q1415" s="10" t="s">
        <v>6172</v>
      </c>
      <c r="R1415" s="10" t="s">
        <v>6172</v>
      </c>
      <c r="S1415" s="10" t="s">
        <v>6172</v>
      </c>
      <c r="T1415" s="10" t="s">
        <v>6172</v>
      </c>
      <c r="U1415" s="10" t="s">
        <v>6172</v>
      </c>
      <c r="V1415" s="10" t="s">
        <v>6172</v>
      </c>
    </row>
    <row r="1416" spans="2:22" ht="38.25" x14ac:dyDescent="0.2">
      <c r="B1416" s="6">
        <v>12608</v>
      </c>
      <c r="C1416" s="4" t="s">
        <v>4886</v>
      </c>
      <c r="D1416" s="4" t="s">
        <v>5947</v>
      </c>
      <c r="E1416" s="13">
        <v>1990</v>
      </c>
      <c r="F1416" s="10" t="s">
        <v>6172</v>
      </c>
      <c r="G1416" s="7" t="s">
        <v>5582</v>
      </c>
      <c r="H1416" s="7" t="s">
        <v>437</v>
      </c>
      <c r="I1416" s="6" t="s">
        <v>1500</v>
      </c>
      <c r="J1416" s="4">
        <v>0</v>
      </c>
      <c r="K1416" s="4">
        <v>0</v>
      </c>
      <c r="L1416" s="10" t="s">
        <v>6172</v>
      </c>
      <c r="M1416" s="6" t="s">
        <v>1575</v>
      </c>
      <c r="N1416" s="6" t="s">
        <v>3408</v>
      </c>
      <c r="O1416" s="10" t="s">
        <v>6172</v>
      </c>
      <c r="P1416" s="6" t="s">
        <v>460</v>
      </c>
      <c r="Q1416" s="10" t="s">
        <v>6172</v>
      </c>
      <c r="R1416" s="10" t="s">
        <v>6172</v>
      </c>
      <c r="S1416" s="10" t="s">
        <v>6172</v>
      </c>
      <c r="T1416" s="10" t="s">
        <v>6172</v>
      </c>
      <c r="U1416" s="10" t="s">
        <v>6172</v>
      </c>
      <c r="V1416" s="10" t="s">
        <v>6172</v>
      </c>
    </row>
    <row r="1417" spans="2:22" ht="76.5" x14ac:dyDescent="0.2">
      <c r="B1417" s="3">
        <v>3923</v>
      </c>
      <c r="C1417" s="8" t="s">
        <v>4873</v>
      </c>
      <c r="D1417" s="4" t="s">
        <v>5947</v>
      </c>
      <c r="E1417" s="14">
        <v>1991</v>
      </c>
      <c r="F1417" s="12">
        <v>33248</v>
      </c>
      <c r="G1417" s="4" t="s">
        <v>5153</v>
      </c>
      <c r="H1417" s="6" t="s">
        <v>432</v>
      </c>
      <c r="I1417" s="2" t="s">
        <v>591</v>
      </c>
      <c r="J1417" s="4">
        <v>0</v>
      </c>
      <c r="K1417" s="4">
        <v>0</v>
      </c>
      <c r="L1417" s="2" t="s">
        <v>591</v>
      </c>
      <c r="M1417" s="10" t="s">
        <v>6172</v>
      </c>
      <c r="N1417" s="2" t="s">
        <v>590</v>
      </c>
      <c r="O1417" s="2" t="s">
        <v>589</v>
      </c>
      <c r="P1417" s="2" t="s">
        <v>594</v>
      </c>
      <c r="Q1417" s="2" t="s">
        <v>592</v>
      </c>
      <c r="R1417" s="2" t="s">
        <v>593</v>
      </c>
      <c r="S1417" s="2" t="s">
        <v>595</v>
      </c>
      <c r="T1417" s="2" t="s">
        <v>596</v>
      </c>
      <c r="U1417" s="2" t="s">
        <v>597</v>
      </c>
      <c r="V1417" s="10" t="s">
        <v>6172</v>
      </c>
    </row>
    <row r="1418" spans="2:22" ht="38.25" x14ac:dyDescent="0.2">
      <c r="B1418" s="3">
        <v>4039</v>
      </c>
      <c r="C1418" s="8" t="s">
        <v>4873</v>
      </c>
      <c r="D1418" s="4" t="s">
        <v>5947</v>
      </c>
      <c r="E1418" s="14">
        <v>1991</v>
      </c>
      <c r="F1418" s="12">
        <v>33585</v>
      </c>
      <c r="G1418" s="4" t="s">
        <v>5154</v>
      </c>
      <c r="H1418" s="6" t="s">
        <v>432</v>
      </c>
      <c r="I1418" s="2" t="s">
        <v>624</v>
      </c>
      <c r="J1418" s="4">
        <v>0</v>
      </c>
      <c r="K1418" s="4">
        <v>1</v>
      </c>
      <c r="L1418" s="10" t="s">
        <v>6172</v>
      </c>
      <c r="M1418" s="10" t="s">
        <v>6172</v>
      </c>
      <c r="N1418" s="2" t="s">
        <v>623</v>
      </c>
      <c r="O1418" s="2" t="s">
        <v>622</v>
      </c>
      <c r="P1418" s="2" t="s">
        <v>627</v>
      </c>
      <c r="Q1418" s="2" t="s">
        <v>625</v>
      </c>
      <c r="R1418" s="2" t="s">
        <v>626</v>
      </c>
      <c r="S1418" s="2" t="s">
        <v>628</v>
      </c>
      <c r="T1418" s="2" t="s">
        <v>629</v>
      </c>
      <c r="U1418" s="2" t="s">
        <v>630</v>
      </c>
      <c r="V1418" s="10" t="s">
        <v>6172</v>
      </c>
    </row>
    <row r="1419" spans="2:22" ht="89.25" x14ac:dyDescent="0.2">
      <c r="B1419" s="3">
        <v>11248</v>
      </c>
      <c r="C1419" s="8" t="s">
        <v>4873</v>
      </c>
      <c r="D1419" s="4" t="s">
        <v>5947</v>
      </c>
      <c r="E1419" s="14">
        <v>1991</v>
      </c>
      <c r="F1419" s="12">
        <v>33311</v>
      </c>
      <c r="G1419" s="10" t="s">
        <v>6172</v>
      </c>
      <c r="H1419" s="7" t="s">
        <v>437</v>
      </c>
      <c r="I1419" s="2" t="s">
        <v>678</v>
      </c>
      <c r="J1419" s="4">
        <v>0</v>
      </c>
      <c r="K1419" s="4">
        <v>0</v>
      </c>
      <c r="L1419" s="2" t="s">
        <v>678</v>
      </c>
      <c r="M1419" s="10" t="s">
        <v>6172</v>
      </c>
      <c r="N1419" s="2" t="s">
        <v>677</v>
      </c>
      <c r="O1419" s="2" t="s">
        <v>676</v>
      </c>
      <c r="P1419" s="2" t="s">
        <v>681</v>
      </c>
      <c r="Q1419" s="2" t="s">
        <v>679</v>
      </c>
      <c r="R1419" s="2" t="s">
        <v>680</v>
      </c>
      <c r="S1419" s="2" t="s">
        <v>682</v>
      </c>
      <c r="T1419" s="2" t="s">
        <v>683</v>
      </c>
      <c r="U1419" s="2" t="s">
        <v>683</v>
      </c>
      <c r="V1419" s="10" t="s">
        <v>6172</v>
      </c>
    </row>
    <row r="1420" spans="2:22" ht="38.25" x14ac:dyDescent="0.2">
      <c r="B1420" s="5">
        <v>3920</v>
      </c>
      <c r="C1420" s="4" t="s">
        <v>4870</v>
      </c>
      <c r="D1420" s="4" t="s">
        <v>5947</v>
      </c>
      <c r="E1420" s="15">
        <v>1991</v>
      </c>
      <c r="F1420" s="10" t="s">
        <v>6172</v>
      </c>
      <c r="G1420" s="10" t="s">
        <v>6172</v>
      </c>
      <c r="H1420" s="6" t="s">
        <v>432</v>
      </c>
      <c r="I1420" s="6" t="s">
        <v>2576</v>
      </c>
      <c r="J1420" s="4">
        <v>0</v>
      </c>
      <c r="K1420" s="4">
        <v>1</v>
      </c>
      <c r="L1420" s="10" t="s">
        <v>6172</v>
      </c>
      <c r="M1420" s="5" t="s">
        <v>2095</v>
      </c>
      <c r="N1420" s="6" t="s">
        <v>3568</v>
      </c>
      <c r="O1420" s="10" t="s">
        <v>6172</v>
      </c>
      <c r="P1420" s="5" t="s">
        <v>460</v>
      </c>
      <c r="Q1420" s="10" t="s">
        <v>6172</v>
      </c>
      <c r="R1420" s="10" t="s">
        <v>6172</v>
      </c>
      <c r="S1420" s="10" t="s">
        <v>6172</v>
      </c>
      <c r="T1420" s="10" t="s">
        <v>6172</v>
      </c>
      <c r="U1420" s="10" t="s">
        <v>6172</v>
      </c>
      <c r="V1420" s="10" t="s">
        <v>6172</v>
      </c>
    </row>
    <row r="1421" spans="2:22" ht="25.5" x14ac:dyDescent="0.2">
      <c r="B1421" s="5">
        <v>3921</v>
      </c>
      <c r="C1421" s="4" t="s">
        <v>4870</v>
      </c>
      <c r="D1421" s="4" t="s">
        <v>5947</v>
      </c>
      <c r="E1421" s="15">
        <v>1991</v>
      </c>
      <c r="F1421" s="10" t="s">
        <v>6172</v>
      </c>
      <c r="G1421" s="4" t="s">
        <v>4253</v>
      </c>
      <c r="H1421" s="6" t="s">
        <v>432</v>
      </c>
      <c r="I1421" s="6" t="s">
        <v>1493</v>
      </c>
      <c r="J1421" s="4">
        <v>0</v>
      </c>
      <c r="K1421" s="4">
        <v>1</v>
      </c>
      <c r="L1421" s="10" t="s">
        <v>6172</v>
      </c>
      <c r="M1421" s="5" t="s">
        <v>3569</v>
      </c>
      <c r="N1421" s="6" t="s">
        <v>3570</v>
      </c>
      <c r="O1421" s="10" t="s">
        <v>6172</v>
      </c>
      <c r="P1421" s="5" t="s">
        <v>1518</v>
      </c>
      <c r="Q1421" s="10" t="s">
        <v>6172</v>
      </c>
      <c r="R1421" s="10" t="s">
        <v>6172</v>
      </c>
      <c r="S1421" s="10" t="s">
        <v>6172</v>
      </c>
      <c r="T1421" s="10" t="s">
        <v>6172</v>
      </c>
      <c r="U1421" s="10" t="s">
        <v>6172</v>
      </c>
      <c r="V1421" s="10" t="s">
        <v>6172</v>
      </c>
    </row>
    <row r="1422" spans="2:22" ht="51" x14ac:dyDescent="0.2">
      <c r="B1422" s="5">
        <v>3924</v>
      </c>
      <c r="C1422" s="4" t="s">
        <v>4870</v>
      </c>
      <c r="D1422" s="4" t="s">
        <v>5947</v>
      </c>
      <c r="E1422" s="15">
        <v>1991</v>
      </c>
      <c r="F1422" s="10" t="s">
        <v>6172</v>
      </c>
      <c r="G1422" s="10" t="s">
        <v>6172</v>
      </c>
      <c r="H1422" s="6" t="s">
        <v>432</v>
      </c>
      <c r="I1422" s="6" t="s">
        <v>1489</v>
      </c>
      <c r="J1422" s="4">
        <v>1</v>
      </c>
      <c r="K1422" s="4">
        <v>0</v>
      </c>
      <c r="L1422" s="10" t="s">
        <v>6172</v>
      </c>
      <c r="M1422" s="5" t="s">
        <v>1571</v>
      </c>
      <c r="N1422" s="6" t="s">
        <v>3571</v>
      </c>
      <c r="O1422" s="10" t="s">
        <v>6172</v>
      </c>
      <c r="P1422" s="5" t="s">
        <v>1488</v>
      </c>
      <c r="Q1422" s="10" t="s">
        <v>6172</v>
      </c>
      <c r="R1422" s="10" t="s">
        <v>6172</v>
      </c>
      <c r="S1422" s="10" t="s">
        <v>6172</v>
      </c>
      <c r="T1422" s="10" t="s">
        <v>6172</v>
      </c>
      <c r="U1422" s="10" t="s">
        <v>6172</v>
      </c>
      <c r="V1422" s="10" t="s">
        <v>6172</v>
      </c>
    </row>
    <row r="1423" spans="2:22" ht="25.5" x14ac:dyDescent="0.2">
      <c r="B1423" s="5">
        <v>3931</v>
      </c>
      <c r="C1423" s="4" t="s">
        <v>4870</v>
      </c>
      <c r="D1423" s="4" t="s">
        <v>5947</v>
      </c>
      <c r="E1423" s="15">
        <v>1991</v>
      </c>
      <c r="F1423" s="10" t="s">
        <v>6172</v>
      </c>
      <c r="G1423" s="4" t="s">
        <v>5292</v>
      </c>
      <c r="H1423" s="6" t="s">
        <v>432</v>
      </c>
      <c r="I1423" s="6" t="s">
        <v>1500</v>
      </c>
      <c r="J1423" s="4">
        <v>0</v>
      </c>
      <c r="K1423" s="4">
        <v>0</v>
      </c>
      <c r="L1423" s="10" t="s">
        <v>6172</v>
      </c>
      <c r="M1423" s="5" t="s">
        <v>2106</v>
      </c>
      <c r="N1423" s="6" t="s">
        <v>3572</v>
      </c>
      <c r="O1423" s="10" t="s">
        <v>6172</v>
      </c>
      <c r="P1423" s="5" t="s">
        <v>1492</v>
      </c>
      <c r="Q1423" s="10" t="s">
        <v>6172</v>
      </c>
      <c r="R1423" s="10" t="s">
        <v>6172</v>
      </c>
      <c r="S1423" s="10" t="s">
        <v>6172</v>
      </c>
      <c r="T1423" s="10" t="s">
        <v>6172</v>
      </c>
      <c r="U1423" s="10" t="s">
        <v>6172</v>
      </c>
      <c r="V1423" s="10" t="s">
        <v>6172</v>
      </c>
    </row>
    <row r="1424" spans="2:22" ht="25.5" x14ac:dyDescent="0.2">
      <c r="B1424" s="5">
        <v>3932</v>
      </c>
      <c r="C1424" s="4" t="s">
        <v>4870</v>
      </c>
      <c r="D1424" s="4" t="s">
        <v>5947</v>
      </c>
      <c r="E1424" s="15">
        <v>1991</v>
      </c>
      <c r="F1424" s="10" t="s">
        <v>6172</v>
      </c>
      <c r="G1424" s="4" t="s">
        <v>5374</v>
      </c>
      <c r="H1424" s="6" t="s">
        <v>432</v>
      </c>
      <c r="I1424" s="6" t="s">
        <v>1493</v>
      </c>
      <c r="J1424" s="4">
        <v>0</v>
      </c>
      <c r="K1424" s="4">
        <v>1</v>
      </c>
      <c r="L1424" s="10" t="s">
        <v>6172</v>
      </c>
      <c r="M1424" s="5" t="s">
        <v>1550</v>
      </c>
      <c r="N1424" s="6" t="s">
        <v>3573</v>
      </c>
      <c r="O1424" s="10" t="s">
        <v>6172</v>
      </c>
      <c r="P1424" s="5" t="s">
        <v>1543</v>
      </c>
      <c r="Q1424" s="10" t="s">
        <v>6172</v>
      </c>
      <c r="R1424" s="10" t="s">
        <v>6172</v>
      </c>
      <c r="S1424" s="10" t="s">
        <v>6172</v>
      </c>
      <c r="T1424" s="10" t="s">
        <v>6172</v>
      </c>
      <c r="U1424" s="10" t="s">
        <v>6172</v>
      </c>
      <c r="V1424" s="10" t="s">
        <v>6172</v>
      </c>
    </row>
    <row r="1425" spans="2:22" ht="38.25" x14ac:dyDescent="0.2">
      <c r="B1425" s="5">
        <v>3945</v>
      </c>
      <c r="C1425" s="4" t="s">
        <v>4870</v>
      </c>
      <c r="D1425" s="4" t="s">
        <v>5947</v>
      </c>
      <c r="E1425" s="15">
        <v>1991</v>
      </c>
      <c r="F1425" s="10" t="s">
        <v>6172</v>
      </c>
      <c r="G1425" s="4" t="s">
        <v>5203</v>
      </c>
      <c r="H1425" s="6" t="s">
        <v>432</v>
      </c>
      <c r="I1425" s="6" t="s">
        <v>1500</v>
      </c>
      <c r="J1425" s="4">
        <v>0</v>
      </c>
      <c r="K1425" s="4">
        <v>0</v>
      </c>
      <c r="L1425" s="10" t="s">
        <v>6172</v>
      </c>
      <c r="M1425" s="5" t="s">
        <v>3574</v>
      </c>
      <c r="N1425" s="6" t="s">
        <v>3575</v>
      </c>
      <c r="O1425" s="10" t="s">
        <v>6172</v>
      </c>
      <c r="P1425" s="5" t="s">
        <v>1848</v>
      </c>
      <c r="Q1425" s="10" t="s">
        <v>6172</v>
      </c>
      <c r="R1425" s="10" t="s">
        <v>6172</v>
      </c>
      <c r="S1425" s="10" t="s">
        <v>6172</v>
      </c>
      <c r="T1425" s="10" t="s">
        <v>6172</v>
      </c>
      <c r="U1425" s="10" t="s">
        <v>6172</v>
      </c>
      <c r="V1425" s="10" t="s">
        <v>6172</v>
      </c>
    </row>
    <row r="1426" spans="2:22" ht="25.5" x14ac:dyDescent="0.2">
      <c r="B1426" s="5">
        <v>4004</v>
      </c>
      <c r="C1426" s="4" t="s">
        <v>4870</v>
      </c>
      <c r="D1426" s="4" t="s">
        <v>5947</v>
      </c>
      <c r="E1426" s="15">
        <v>1991</v>
      </c>
      <c r="F1426" s="10" t="s">
        <v>6172</v>
      </c>
      <c r="G1426" s="4" t="s">
        <v>5273</v>
      </c>
      <c r="H1426" s="6" t="s">
        <v>432</v>
      </c>
      <c r="I1426" s="6" t="s">
        <v>1500</v>
      </c>
      <c r="J1426" s="4">
        <v>0</v>
      </c>
      <c r="K1426" s="4">
        <v>0</v>
      </c>
      <c r="L1426" s="10" t="s">
        <v>6172</v>
      </c>
      <c r="M1426" s="5" t="s">
        <v>2087</v>
      </c>
      <c r="N1426" s="6" t="s">
        <v>3590</v>
      </c>
      <c r="O1426" s="10" t="s">
        <v>6172</v>
      </c>
      <c r="P1426" s="5" t="s">
        <v>460</v>
      </c>
      <c r="Q1426" s="10" t="s">
        <v>6172</v>
      </c>
      <c r="R1426" s="10" t="s">
        <v>6172</v>
      </c>
      <c r="S1426" s="10" t="s">
        <v>6172</v>
      </c>
      <c r="T1426" s="10" t="s">
        <v>6172</v>
      </c>
      <c r="U1426" s="10" t="s">
        <v>6172</v>
      </c>
      <c r="V1426" s="10" t="s">
        <v>6172</v>
      </c>
    </row>
    <row r="1427" spans="2:22" ht="25.5" x14ac:dyDescent="0.2">
      <c r="B1427" s="5">
        <v>4033</v>
      </c>
      <c r="C1427" s="4" t="s">
        <v>4870</v>
      </c>
      <c r="D1427" s="4" t="s">
        <v>5947</v>
      </c>
      <c r="E1427" s="15">
        <v>1991</v>
      </c>
      <c r="F1427" s="10" t="s">
        <v>6172</v>
      </c>
      <c r="G1427" s="4" t="s">
        <v>5354</v>
      </c>
      <c r="H1427" s="6" t="s">
        <v>432</v>
      </c>
      <c r="I1427" s="6" t="s">
        <v>1500</v>
      </c>
      <c r="J1427" s="4">
        <v>0</v>
      </c>
      <c r="K1427" s="4">
        <v>0</v>
      </c>
      <c r="L1427" s="10" t="s">
        <v>6172</v>
      </c>
      <c r="M1427" s="5" t="s">
        <v>2087</v>
      </c>
      <c r="N1427" s="6" t="s">
        <v>3591</v>
      </c>
      <c r="O1427" s="10" t="s">
        <v>6172</v>
      </c>
      <c r="P1427" s="5" t="s">
        <v>460</v>
      </c>
      <c r="Q1427" s="10" t="s">
        <v>6172</v>
      </c>
      <c r="R1427" s="10" t="s">
        <v>6172</v>
      </c>
      <c r="S1427" s="10" t="s">
        <v>6172</v>
      </c>
      <c r="T1427" s="10" t="s">
        <v>6172</v>
      </c>
      <c r="U1427" s="10" t="s">
        <v>6172</v>
      </c>
      <c r="V1427" s="10" t="s">
        <v>6172</v>
      </c>
    </row>
    <row r="1428" spans="2:22" ht="25.5" x14ac:dyDescent="0.2">
      <c r="B1428" s="5">
        <v>4118</v>
      </c>
      <c r="C1428" s="4" t="s">
        <v>4870</v>
      </c>
      <c r="D1428" s="4" t="s">
        <v>5947</v>
      </c>
      <c r="E1428" s="15">
        <v>1991</v>
      </c>
      <c r="F1428" s="10" t="s">
        <v>6172</v>
      </c>
      <c r="G1428" s="4" t="s">
        <v>4280</v>
      </c>
      <c r="H1428" s="6" t="s">
        <v>432</v>
      </c>
      <c r="I1428" s="6" t="s">
        <v>1493</v>
      </c>
      <c r="J1428" s="4">
        <v>0</v>
      </c>
      <c r="K1428" s="4">
        <v>1</v>
      </c>
      <c r="L1428" s="10" t="s">
        <v>6172</v>
      </c>
      <c r="M1428" s="5" t="s">
        <v>3613</v>
      </c>
      <c r="N1428" s="6" t="s">
        <v>3614</v>
      </c>
      <c r="O1428" s="10" t="s">
        <v>6172</v>
      </c>
      <c r="P1428" s="5" t="s">
        <v>460</v>
      </c>
      <c r="Q1428" s="10" t="s">
        <v>6172</v>
      </c>
      <c r="R1428" s="10" t="s">
        <v>6172</v>
      </c>
      <c r="S1428" s="10" t="s">
        <v>6172</v>
      </c>
      <c r="T1428" s="10" t="s">
        <v>6172</v>
      </c>
      <c r="U1428" s="10" t="s">
        <v>6172</v>
      </c>
      <c r="V1428" s="10" t="s">
        <v>6172</v>
      </c>
    </row>
    <row r="1429" spans="2:22" ht="25.5" x14ac:dyDescent="0.2">
      <c r="B1429" s="5">
        <v>4121</v>
      </c>
      <c r="C1429" s="4" t="s">
        <v>4870</v>
      </c>
      <c r="D1429" s="4" t="s">
        <v>5947</v>
      </c>
      <c r="E1429" s="15">
        <v>1991</v>
      </c>
      <c r="F1429" s="10" t="s">
        <v>6172</v>
      </c>
      <c r="G1429" s="10" t="s">
        <v>6172</v>
      </c>
      <c r="H1429" s="6" t="s">
        <v>432</v>
      </c>
      <c r="I1429" s="6" t="s">
        <v>1493</v>
      </c>
      <c r="J1429" s="4">
        <v>0</v>
      </c>
      <c r="K1429" s="4">
        <v>1</v>
      </c>
      <c r="L1429" s="10" t="s">
        <v>6172</v>
      </c>
      <c r="M1429" s="5" t="s">
        <v>1490</v>
      </c>
      <c r="N1429" s="6" t="s">
        <v>3615</v>
      </c>
      <c r="O1429" s="10" t="s">
        <v>6172</v>
      </c>
      <c r="P1429" s="5" t="s">
        <v>1543</v>
      </c>
      <c r="Q1429" s="10" t="s">
        <v>6172</v>
      </c>
      <c r="R1429" s="10" t="s">
        <v>6172</v>
      </c>
      <c r="S1429" s="10" t="s">
        <v>6172</v>
      </c>
      <c r="T1429" s="10" t="s">
        <v>6172</v>
      </c>
      <c r="U1429" s="10" t="s">
        <v>6172</v>
      </c>
      <c r="V1429" s="10" t="s">
        <v>6172</v>
      </c>
    </row>
    <row r="1430" spans="2:22" ht="51" x14ac:dyDescent="0.2">
      <c r="B1430" s="6">
        <v>3911</v>
      </c>
      <c r="C1430" s="4" t="s">
        <v>4878</v>
      </c>
      <c r="D1430" s="4" t="s">
        <v>5947</v>
      </c>
      <c r="E1430" s="13">
        <v>1991</v>
      </c>
      <c r="F1430" s="10" t="s">
        <v>6172</v>
      </c>
      <c r="G1430" s="4" t="s">
        <v>5273</v>
      </c>
      <c r="H1430" s="6" t="s">
        <v>432</v>
      </c>
      <c r="I1430" s="6" t="s">
        <v>1493</v>
      </c>
      <c r="J1430" s="4">
        <v>0</v>
      </c>
      <c r="K1430" s="4">
        <v>1</v>
      </c>
      <c r="L1430" s="10" t="s">
        <v>6172</v>
      </c>
      <c r="M1430" s="6" t="s">
        <v>2016</v>
      </c>
      <c r="N1430" s="6" t="s">
        <v>2017</v>
      </c>
      <c r="O1430" s="10" t="s">
        <v>6172</v>
      </c>
      <c r="P1430" s="6" t="s">
        <v>460</v>
      </c>
      <c r="Q1430" s="10" t="s">
        <v>6172</v>
      </c>
      <c r="R1430" s="10" t="s">
        <v>6172</v>
      </c>
      <c r="S1430" s="10" t="s">
        <v>6172</v>
      </c>
      <c r="T1430" s="10" t="s">
        <v>6172</v>
      </c>
      <c r="U1430" s="10" t="s">
        <v>6172</v>
      </c>
      <c r="V1430" s="10" t="s">
        <v>6172</v>
      </c>
    </row>
    <row r="1431" spans="2:22" ht="51" x14ac:dyDescent="0.2">
      <c r="B1431" s="7">
        <v>12631</v>
      </c>
      <c r="C1431" s="4" t="s">
        <v>4877</v>
      </c>
      <c r="D1431" s="4" t="s">
        <v>5947</v>
      </c>
      <c r="E1431" s="16">
        <v>1991</v>
      </c>
      <c r="F1431" s="10" t="s">
        <v>6172</v>
      </c>
      <c r="G1431" s="7" t="s">
        <v>4412</v>
      </c>
      <c r="H1431" s="7" t="s">
        <v>438</v>
      </c>
      <c r="I1431" s="7" t="s">
        <v>1493</v>
      </c>
      <c r="J1431" s="4">
        <v>0</v>
      </c>
      <c r="K1431" s="4">
        <v>1</v>
      </c>
      <c r="L1431" s="10" t="s">
        <v>6172</v>
      </c>
      <c r="M1431" s="7" t="s">
        <v>1575</v>
      </c>
      <c r="N1431" s="7" t="s">
        <v>4413</v>
      </c>
      <c r="O1431" s="10" t="s">
        <v>6172</v>
      </c>
      <c r="P1431" s="7" t="s">
        <v>460</v>
      </c>
      <c r="Q1431" s="10" t="s">
        <v>6172</v>
      </c>
      <c r="R1431" s="10" t="s">
        <v>6172</v>
      </c>
      <c r="S1431" s="10" t="s">
        <v>6172</v>
      </c>
      <c r="T1431" s="10" t="s">
        <v>6172</v>
      </c>
      <c r="U1431" s="10" t="s">
        <v>6172</v>
      </c>
      <c r="V1431" s="10" t="s">
        <v>6172</v>
      </c>
    </row>
    <row r="1432" spans="2:22" ht="25.5" x14ac:dyDescent="0.2">
      <c r="B1432" s="7">
        <v>12632</v>
      </c>
      <c r="C1432" s="4" t="s">
        <v>4877</v>
      </c>
      <c r="D1432" s="4" t="s">
        <v>5947</v>
      </c>
      <c r="E1432" s="16">
        <v>1991</v>
      </c>
      <c r="F1432" s="10" t="s">
        <v>6172</v>
      </c>
      <c r="G1432" s="7" t="s">
        <v>4393</v>
      </c>
      <c r="H1432" s="7" t="s">
        <v>440</v>
      </c>
      <c r="I1432" s="7" t="s">
        <v>1500</v>
      </c>
      <c r="J1432" s="4">
        <v>0</v>
      </c>
      <c r="K1432" s="4">
        <v>0</v>
      </c>
      <c r="L1432" s="10" t="s">
        <v>6172</v>
      </c>
      <c r="M1432" s="7" t="s">
        <v>4414</v>
      </c>
      <c r="N1432" s="7" t="s">
        <v>4415</v>
      </c>
      <c r="O1432" s="10" t="s">
        <v>6172</v>
      </c>
      <c r="P1432" s="7" t="s">
        <v>1518</v>
      </c>
      <c r="Q1432" s="10" t="s">
        <v>6172</v>
      </c>
      <c r="R1432" s="10" t="s">
        <v>6172</v>
      </c>
      <c r="S1432" s="10" t="s">
        <v>6172</v>
      </c>
      <c r="T1432" s="10" t="s">
        <v>6172</v>
      </c>
      <c r="U1432" s="10" t="s">
        <v>6172</v>
      </c>
      <c r="V1432" s="10" t="s">
        <v>6172</v>
      </c>
    </row>
    <row r="1433" spans="2:22" ht="51" x14ac:dyDescent="0.2">
      <c r="B1433" s="6">
        <v>46</v>
      </c>
      <c r="C1433" s="4" t="s">
        <v>4878</v>
      </c>
      <c r="D1433" s="4" t="s">
        <v>5947</v>
      </c>
      <c r="E1433" s="13">
        <v>1991</v>
      </c>
      <c r="F1433" s="10" t="s">
        <v>6172</v>
      </c>
      <c r="G1433" s="6" t="s">
        <v>5798</v>
      </c>
      <c r="H1433" s="6" t="s">
        <v>5797</v>
      </c>
      <c r="I1433" s="6" t="s">
        <v>1785</v>
      </c>
      <c r="J1433" s="4">
        <v>2</v>
      </c>
      <c r="K1433" s="4">
        <v>0</v>
      </c>
      <c r="L1433" s="10" t="s">
        <v>6172</v>
      </c>
      <c r="M1433" s="6" t="s">
        <v>1490</v>
      </c>
      <c r="N1433" s="6" t="s">
        <v>1786</v>
      </c>
      <c r="O1433" s="10" t="s">
        <v>6172</v>
      </c>
      <c r="P1433" s="6" t="s">
        <v>460</v>
      </c>
      <c r="Q1433" s="10" t="s">
        <v>6172</v>
      </c>
      <c r="R1433" s="10" t="s">
        <v>6172</v>
      </c>
      <c r="S1433" s="10" t="s">
        <v>6172</v>
      </c>
      <c r="T1433" s="10" t="s">
        <v>6172</v>
      </c>
      <c r="U1433" s="10" t="s">
        <v>6172</v>
      </c>
      <c r="V1433" s="10" t="s">
        <v>6172</v>
      </c>
    </row>
    <row r="1434" spans="2:22" ht="38.25" x14ac:dyDescent="0.2">
      <c r="B1434" s="6">
        <v>3909</v>
      </c>
      <c r="C1434" s="4" t="s">
        <v>4878</v>
      </c>
      <c r="D1434" s="4" t="s">
        <v>5947</v>
      </c>
      <c r="E1434" s="13">
        <v>1991</v>
      </c>
      <c r="F1434" s="10" t="s">
        <v>6172</v>
      </c>
      <c r="G1434" s="10" t="s">
        <v>6172</v>
      </c>
      <c r="H1434" s="6" t="s">
        <v>5419</v>
      </c>
      <c r="I1434" s="6" t="s">
        <v>1579</v>
      </c>
      <c r="J1434" s="4">
        <v>0</v>
      </c>
      <c r="K1434" s="4">
        <v>3</v>
      </c>
      <c r="L1434" s="10" t="s">
        <v>6172</v>
      </c>
      <c r="M1434" s="6" t="s">
        <v>2014</v>
      </c>
      <c r="N1434" s="6" t="s">
        <v>2015</v>
      </c>
      <c r="O1434" s="10" t="s">
        <v>6172</v>
      </c>
      <c r="P1434" s="6" t="s">
        <v>1543</v>
      </c>
      <c r="Q1434" s="10" t="s">
        <v>6172</v>
      </c>
      <c r="R1434" s="10" t="s">
        <v>6172</v>
      </c>
      <c r="S1434" s="10" t="s">
        <v>6172</v>
      </c>
      <c r="T1434" s="10" t="s">
        <v>6172</v>
      </c>
      <c r="U1434" s="10" t="s">
        <v>6172</v>
      </c>
      <c r="V1434" s="10" t="s">
        <v>6172</v>
      </c>
    </row>
    <row r="1435" spans="2:22" ht="25.5" x14ac:dyDescent="0.2">
      <c r="B1435" s="6">
        <v>4027</v>
      </c>
      <c r="C1435" s="4" t="s">
        <v>4878</v>
      </c>
      <c r="D1435" s="4" t="s">
        <v>5947</v>
      </c>
      <c r="E1435" s="13">
        <v>1991</v>
      </c>
      <c r="F1435" s="10" t="s">
        <v>6172</v>
      </c>
      <c r="G1435" s="10" t="s">
        <v>6172</v>
      </c>
      <c r="H1435" s="6" t="s">
        <v>432</v>
      </c>
      <c r="I1435" s="6" t="s">
        <v>1500</v>
      </c>
      <c r="J1435" s="4">
        <v>0</v>
      </c>
      <c r="K1435" s="4">
        <v>0</v>
      </c>
      <c r="L1435" s="10" t="s">
        <v>6172</v>
      </c>
      <c r="M1435" s="6" t="s">
        <v>2033</v>
      </c>
      <c r="N1435" s="6" t="s">
        <v>2034</v>
      </c>
      <c r="O1435" s="10" t="s">
        <v>6172</v>
      </c>
      <c r="P1435" s="6" t="s">
        <v>1488</v>
      </c>
      <c r="Q1435" s="10" t="s">
        <v>6172</v>
      </c>
      <c r="R1435" s="10" t="s">
        <v>6172</v>
      </c>
      <c r="S1435" s="10" t="s">
        <v>6172</v>
      </c>
      <c r="T1435" s="10" t="s">
        <v>6172</v>
      </c>
      <c r="U1435" s="10" t="s">
        <v>6172</v>
      </c>
      <c r="V1435" s="10" t="s">
        <v>6172</v>
      </c>
    </row>
    <row r="1436" spans="2:22" ht="25.5" x14ac:dyDescent="0.2">
      <c r="B1436" s="6">
        <v>4009</v>
      </c>
      <c r="C1436" s="4" t="s">
        <v>4878</v>
      </c>
      <c r="D1436" s="4" t="s">
        <v>5947</v>
      </c>
      <c r="E1436" s="13">
        <v>1991</v>
      </c>
      <c r="F1436" s="10" t="s">
        <v>6172</v>
      </c>
      <c r="G1436" s="10" t="s">
        <v>6172</v>
      </c>
      <c r="H1436" s="6" t="s">
        <v>5412</v>
      </c>
      <c r="I1436" s="6" t="s">
        <v>1493</v>
      </c>
      <c r="J1436" s="4">
        <v>0</v>
      </c>
      <c r="K1436" s="4">
        <v>1</v>
      </c>
      <c r="L1436" s="10" t="s">
        <v>6172</v>
      </c>
      <c r="M1436" s="6" t="s">
        <v>1648</v>
      </c>
      <c r="N1436" s="6" t="s">
        <v>2029</v>
      </c>
      <c r="O1436" s="10" t="s">
        <v>6172</v>
      </c>
      <c r="P1436" s="6" t="s">
        <v>2030</v>
      </c>
      <c r="Q1436" s="10" t="s">
        <v>6172</v>
      </c>
      <c r="R1436" s="10" t="s">
        <v>6172</v>
      </c>
      <c r="S1436" s="10" t="s">
        <v>6172</v>
      </c>
      <c r="T1436" s="10" t="s">
        <v>6172</v>
      </c>
      <c r="U1436" s="10" t="s">
        <v>6172</v>
      </c>
      <c r="V1436" s="10" t="s">
        <v>6172</v>
      </c>
    </row>
    <row r="1437" spans="2:22" ht="25.5" x14ac:dyDescent="0.2">
      <c r="B1437" s="6">
        <v>4010</v>
      </c>
      <c r="C1437" s="4" t="s">
        <v>4878</v>
      </c>
      <c r="D1437" s="4" t="s">
        <v>5947</v>
      </c>
      <c r="E1437" s="13">
        <v>1991</v>
      </c>
      <c r="F1437" s="10" t="s">
        <v>6172</v>
      </c>
      <c r="G1437" s="10" t="s">
        <v>6172</v>
      </c>
      <c r="H1437" s="6" t="s">
        <v>5412</v>
      </c>
      <c r="I1437" s="6" t="s">
        <v>1489</v>
      </c>
      <c r="J1437" s="4">
        <v>1</v>
      </c>
      <c r="K1437" s="4">
        <v>0</v>
      </c>
      <c r="L1437" s="10" t="s">
        <v>6172</v>
      </c>
      <c r="M1437" s="6" t="s">
        <v>1648</v>
      </c>
      <c r="N1437" s="6" t="s">
        <v>2031</v>
      </c>
      <c r="O1437" s="10" t="s">
        <v>6172</v>
      </c>
      <c r="P1437" s="6" t="s">
        <v>1488</v>
      </c>
      <c r="Q1437" s="10" t="s">
        <v>6172</v>
      </c>
      <c r="R1437" s="10" t="s">
        <v>6172</v>
      </c>
      <c r="S1437" s="10" t="s">
        <v>6172</v>
      </c>
      <c r="T1437" s="10" t="s">
        <v>6172</v>
      </c>
      <c r="U1437" s="10" t="s">
        <v>6172</v>
      </c>
      <c r="V1437" s="10" t="s">
        <v>6172</v>
      </c>
    </row>
    <row r="1438" spans="2:22" ht="25.5" x14ac:dyDescent="0.2">
      <c r="B1438" s="6">
        <v>4011</v>
      </c>
      <c r="C1438" s="4" t="s">
        <v>4878</v>
      </c>
      <c r="D1438" s="4" t="s">
        <v>5947</v>
      </c>
      <c r="E1438" s="13">
        <v>1991</v>
      </c>
      <c r="F1438" s="10" t="s">
        <v>6172</v>
      </c>
      <c r="G1438" s="10" t="s">
        <v>6172</v>
      </c>
      <c r="H1438" s="6" t="s">
        <v>5412</v>
      </c>
      <c r="I1438" s="6" t="s">
        <v>1493</v>
      </c>
      <c r="J1438" s="4">
        <v>0</v>
      </c>
      <c r="K1438" s="4">
        <v>1</v>
      </c>
      <c r="L1438" s="10" t="s">
        <v>6172</v>
      </c>
      <c r="M1438" s="10" t="s">
        <v>6172</v>
      </c>
      <c r="N1438" s="6" t="s">
        <v>2032</v>
      </c>
      <c r="O1438" s="10" t="s">
        <v>6172</v>
      </c>
      <c r="P1438" s="6" t="s">
        <v>1543</v>
      </c>
      <c r="Q1438" s="10" t="s">
        <v>6172</v>
      </c>
      <c r="R1438" s="10" t="s">
        <v>6172</v>
      </c>
      <c r="S1438" s="10" t="s">
        <v>6172</v>
      </c>
      <c r="T1438" s="10" t="s">
        <v>6172</v>
      </c>
      <c r="U1438" s="10" t="s">
        <v>6172</v>
      </c>
      <c r="V1438" s="10" t="s">
        <v>6172</v>
      </c>
    </row>
    <row r="1439" spans="2:22" ht="25.5" x14ac:dyDescent="0.2">
      <c r="B1439" s="6">
        <v>4031</v>
      </c>
      <c r="C1439" s="4" t="s">
        <v>4878</v>
      </c>
      <c r="D1439" s="4" t="s">
        <v>5947</v>
      </c>
      <c r="E1439" s="13">
        <v>1991</v>
      </c>
      <c r="F1439" s="10" t="s">
        <v>6172</v>
      </c>
      <c r="G1439" s="4" t="s">
        <v>5374</v>
      </c>
      <c r="H1439" s="6" t="s">
        <v>432</v>
      </c>
      <c r="I1439" s="6" t="s">
        <v>1493</v>
      </c>
      <c r="J1439" s="4">
        <v>0</v>
      </c>
      <c r="K1439" s="4">
        <v>1</v>
      </c>
      <c r="L1439" s="10" t="s">
        <v>6172</v>
      </c>
      <c r="M1439" s="6" t="s">
        <v>1490</v>
      </c>
      <c r="N1439" s="6" t="s">
        <v>2035</v>
      </c>
      <c r="O1439" s="10" t="s">
        <v>6172</v>
      </c>
      <c r="P1439" s="6" t="s">
        <v>460</v>
      </c>
      <c r="Q1439" s="10" t="s">
        <v>6172</v>
      </c>
      <c r="R1439" s="10" t="s">
        <v>6172</v>
      </c>
      <c r="S1439" s="10" t="s">
        <v>6172</v>
      </c>
      <c r="T1439" s="10" t="s">
        <v>6172</v>
      </c>
      <c r="U1439" s="10" t="s">
        <v>6172</v>
      </c>
      <c r="V1439" s="10" t="s">
        <v>6172</v>
      </c>
    </row>
    <row r="1440" spans="2:22" ht="25.5" x14ac:dyDescent="0.2">
      <c r="B1440" s="6">
        <v>4120</v>
      </c>
      <c r="C1440" s="4" t="s">
        <v>4878</v>
      </c>
      <c r="D1440" s="4" t="s">
        <v>5947</v>
      </c>
      <c r="E1440" s="13">
        <v>1991</v>
      </c>
      <c r="F1440" s="10" t="s">
        <v>6172</v>
      </c>
      <c r="G1440" s="10" t="s">
        <v>6172</v>
      </c>
      <c r="H1440" s="6" t="s">
        <v>432</v>
      </c>
      <c r="I1440" s="6" t="s">
        <v>1493</v>
      </c>
      <c r="J1440" s="4">
        <v>0</v>
      </c>
      <c r="K1440" s="4">
        <v>1</v>
      </c>
      <c r="L1440" s="10" t="s">
        <v>6172</v>
      </c>
      <c r="M1440" s="6" t="s">
        <v>2051</v>
      </c>
      <c r="N1440" s="6" t="s">
        <v>2052</v>
      </c>
      <c r="O1440" s="10" t="s">
        <v>6172</v>
      </c>
      <c r="P1440" s="6" t="s">
        <v>1549</v>
      </c>
      <c r="Q1440" s="10" t="s">
        <v>6172</v>
      </c>
      <c r="R1440" s="10" t="s">
        <v>6172</v>
      </c>
      <c r="S1440" s="10" t="s">
        <v>6172</v>
      </c>
      <c r="T1440" s="10" t="s">
        <v>6172</v>
      </c>
      <c r="U1440" s="10" t="s">
        <v>6172</v>
      </c>
      <c r="V1440" s="10" t="s">
        <v>6172</v>
      </c>
    </row>
    <row r="1441" spans="2:22" ht="25.5" x14ac:dyDescent="0.2">
      <c r="B1441" s="6">
        <v>4037</v>
      </c>
      <c r="C1441" s="4" t="s">
        <v>4878</v>
      </c>
      <c r="D1441" s="4" t="s">
        <v>5947</v>
      </c>
      <c r="E1441" s="13">
        <v>1991</v>
      </c>
      <c r="F1441" s="10" t="s">
        <v>6172</v>
      </c>
      <c r="G1441" s="10" t="s">
        <v>6172</v>
      </c>
      <c r="H1441" s="6" t="s">
        <v>5413</v>
      </c>
      <c r="I1441" s="6" t="s">
        <v>1493</v>
      </c>
      <c r="J1441" s="4">
        <v>0</v>
      </c>
      <c r="K1441" s="4">
        <v>1</v>
      </c>
      <c r="L1441" s="10" t="s">
        <v>6172</v>
      </c>
      <c r="M1441" s="6" t="s">
        <v>2036</v>
      </c>
      <c r="N1441" s="6" t="s">
        <v>2037</v>
      </c>
      <c r="O1441" s="10" t="s">
        <v>6172</v>
      </c>
      <c r="P1441" s="6" t="s">
        <v>2030</v>
      </c>
      <c r="Q1441" s="10" t="s">
        <v>6172</v>
      </c>
      <c r="R1441" s="10" t="s">
        <v>6172</v>
      </c>
      <c r="S1441" s="10" t="s">
        <v>6172</v>
      </c>
      <c r="T1441" s="10" t="s">
        <v>6172</v>
      </c>
      <c r="U1441" s="10" t="s">
        <v>6172</v>
      </c>
      <c r="V1441" s="10" t="s">
        <v>6172</v>
      </c>
    </row>
    <row r="1442" spans="2:22" ht="25.5" x14ac:dyDescent="0.2">
      <c r="B1442" s="6">
        <v>4105</v>
      </c>
      <c r="C1442" s="4" t="s">
        <v>4878</v>
      </c>
      <c r="D1442" s="4" t="s">
        <v>5947</v>
      </c>
      <c r="E1442" s="13">
        <v>1991</v>
      </c>
      <c r="F1442" s="10" t="s">
        <v>6172</v>
      </c>
      <c r="G1442" s="10" t="s">
        <v>6172</v>
      </c>
      <c r="H1442" s="6" t="s">
        <v>5412</v>
      </c>
      <c r="I1442" s="6" t="s">
        <v>1493</v>
      </c>
      <c r="J1442" s="4">
        <v>0</v>
      </c>
      <c r="K1442" s="4">
        <v>1</v>
      </c>
      <c r="L1442" s="10" t="s">
        <v>6172</v>
      </c>
      <c r="M1442" s="10" t="s">
        <v>6172</v>
      </c>
      <c r="N1442" s="6" t="s">
        <v>2048</v>
      </c>
      <c r="O1442" s="10" t="s">
        <v>6172</v>
      </c>
      <c r="P1442" s="6" t="s">
        <v>1543</v>
      </c>
      <c r="Q1442" s="10" t="s">
        <v>6172</v>
      </c>
      <c r="R1442" s="10" t="s">
        <v>6172</v>
      </c>
      <c r="S1442" s="10" t="s">
        <v>6172</v>
      </c>
      <c r="T1442" s="10" t="s">
        <v>6172</v>
      </c>
      <c r="U1442" s="10" t="s">
        <v>6172</v>
      </c>
      <c r="V1442" s="10" t="s">
        <v>6172</v>
      </c>
    </row>
    <row r="1443" spans="2:22" ht="25.5" x14ac:dyDescent="0.2">
      <c r="B1443" s="6">
        <v>4106</v>
      </c>
      <c r="C1443" s="4" t="s">
        <v>4878</v>
      </c>
      <c r="D1443" s="4" t="s">
        <v>5947</v>
      </c>
      <c r="E1443" s="13">
        <v>1991</v>
      </c>
      <c r="F1443" s="10" t="s">
        <v>6172</v>
      </c>
      <c r="G1443" s="10" t="s">
        <v>6172</v>
      </c>
      <c r="H1443" s="6" t="s">
        <v>5419</v>
      </c>
      <c r="I1443" s="6" t="s">
        <v>1553</v>
      </c>
      <c r="J1443" s="4">
        <v>2</v>
      </c>
      <c r="K1443" s="4">
        <v>0</v>
      </c>
      <c r="L1443" s="10" t="s">
        <v>6172</v>
      </c>
      <c r="M1443" s="10" t="s">
        <v>6172</v>
      </c>
      <c r="N1443" s="6" t="s">
        <v>2049</v>
      </c>
      <c r="O1443" s="10" t="s">
        <v>6172</v>
      </c>
      <c r="P1443" s="6" t="s">
        <v>1488</v>
      </c>
      <c r="Q1443" s="10" t="s">
        <v>6172</v>
      </c>
      <c r="R1443" s="10" t="s">
        <v>6172</v>
      </c>
      <c r="S1443" s="10" t="s">
        <v>6172</v>
      </c>
      <c r="T1443" s="10" t="s">
        <v>6172</v>
      </c>
      <c r="U1443" s="10" t="s">
        <v>6172</v>
      </c>
      <c r="V1443" s="10" t="s">
        <v>6172</v>
      </c>
    </row>
    <row r="1444" spans="2:22" ht="25.5" x14ac:dyDescent="0.2">
      <c r="B1444" s="6">
        <v>4108</v>
      </c>
      <c r="C1444" s="4" t="s">
        <v>4878</v>
      </c>
      <c r="D1444" s="4" t="s">
        <v>5947</v>
      </c>
      <c r="E1444" s="13">
        <v>1991</v>
      </c>
      <c r="F1444" s="10" t="s">
        <v>6172</v>
      </c>
      <c r="G1444" s="10" t="s">
        <v>6172</v>
      </c>
      <c r="H1444" s="6" t="s">
        <v>5412</v>
      </c>
      <c r="I1444" s="6" t="s">
        <v>1700</v>
      </c>
      <c r="J1444" s="4">
        <v>0</v>
      </c>
      <c r="K1444" s="4">
        <v>4</v>
      </c>
      <c r="L1444" s="10" t="s">
        <v>6172</v>
      </c>
      <c r="M1444" s="6" t="s">
        <v>1648</v>
      </c>
      <c r="N1444" s="6" t="s">
        <v>2050</v>
      </c>
      <c r="O1444" s="10" t="s">
        <v>6172</v>
      </c>
      <c r="P1444" s="6" t="s">
        <v>1543</v>
      </c>
      <c r="Q1444" s="10" t="s">
        <v>6172</v>
      </c>
      <c r="R1444" s="10" t="s">
        <v>6172</v>
      </c>
      <c r="S1444" s="10" t="s">
        <v>6172</v>
      </c>
      <c r="T1444" s="10" t="s">
        <v>6172</v>
      </c>
      <c r="U1444" s="10" t="s">
        <v>6172</v>
      </c>
      <c r="V1444" s="10" t="s">
        <v>6172</v>
      </c>
    </row>
    <row r="1445" spans="2:22" ht="25.5" x14ac:dyDescent="0.2">
      <c r="B1445" s="6">
        <v>4030</v>
      </c>
      <c r="C1445" s="4" t="s">
        <v>4882</v>
      </c>
      <c r="D1445" s="4" t="s">
        <v>5947</v>
      </c>
      <c r="E1445" s="13">
        <v>1991</v>
      </c>
      <c r="F1445" s="10" t="s">
        <v>6172</v>
      </c>
      <c r="G1445" s="10" t="s">
        <v>6172</v>
      </c>
      <c r="H1445" s="6" t="s">
        <v>432</v>
      </c>
      <c r="I1445" s="6" t="s">
        <v>1493</v>
      </c>
      <c r="J1445" s="4">
        <v>0</v>
      </c>
      <c r="K1445" s="4">
        <v>1</v>
      </c>
      <c r="L1445" s="10" t="s">
        <v>6172</v>
      </c>
      <c r="M1445" s="6" t="s">
        <v>2919</v>
      </c>
      <c r="N1445" s="6" t="s">
        <v>2920</v>
      </c>
      <c r="O1445" s="10" t="s">
        <v>6172</v>
      </c>
      <c r="P1445" s="6" t="s">
        <v>2921</v>
      </c>
      <c r="Q1445" s="10" t="s">
        <v>6172</v>
      </c>
      <c r="R1445" s="10" t="s">
        <v>6172</v>
      </c>
      <c r="S1445" s="10" t="s">
        <v>6172</v>
      </c>
      <c r="T1445" s="10" t="s">
        <v>6172</v>
      </c>
      <c r="U1445" s="10" t="s">
        <v>6172</v>
      </c>
      <c r="V1445" s="10" t="s">
        <v>6172</v>
      </c>
    </row>
    <row r="1446" spans="2:22" ht="51" x14ac:dyDescent="0.2">
      <c r="B1446" s="6">
        <v>12625</v>
      </c>
      <c r="C1446" s="4" t="s">
        <v>4878</v>
      </c>
      <c r="D1446" s="4" t="s">
        <v>5947</v>
      </c>
      <c r="E1446" s="13">
        <v>1991</v>
      </c>
      <c r="F1446" s="10" t="s">
        <v>6172</v>
      </c>
      <c r="G1446" s="6" t="s">
        <v>4403</v>
      </c>
      <c r="H1446" s="6" t="s">
        <v>18</v>
      </c>
      <c r="I1446" s="6" t="s">
        <v>1493</v>
      </c>
      <c r="J1446" s="4">
        <v>0</v>
      </c>
      <c r="K1446" s="4">
        <v>1</v>
      </c>
      <c r="L1446" s="10" t="s">
        <v>6172</v>
      </c>
      <c r="M1446" s="6" t="s">
        <v>1581</v>
      </c>
      <c r="N1446" s="6" t="s">
        <v>2328</v>
      </c>
      <c r="O1446" s="10" t="s">
        <v>6172</v>
      </c>
      <c r="P1446" s="6" t="s">
        <v>1535</v>
      </c>
      <c r="Q1446" s="10" t="s">
        <v>6172</v>
      </c>
      <c r="R1446" s="10" t="s">
        <v>6172</v>
      </c>
      <c r="S1446" s="10" t="s">
        <v>6172</v>
      </c>
      <c r="T1446" s="10" t="s">
        <v>6172</v>
      </c>
      <c r="U1446" s="10" t="s">
        <v>6172</v>
      </c>
      <c r="V1446" s="10" t="s">
        <v>6172</v>
      </c>
    </row>
    <row r="1447" spans="2:22" ht="25.5" x14ac:dyDescent="0.2">
      <c r="B1447" s="6">
        <v>3922</v>
      </c>
      <c r="C1447" s="4" t="s">
        <v>4880</v>
      </c>
      <c r="D1447" s="4" t="s">
        <v>5947</v>
      </c>
      <c r="E1447" s="13">
        <v>1991</v>
      </c>
      <c r="F1447" s="10" t="s">
        <v>6172</v>
      </c>
      <c r="G1447" s="6" t="s">
        <v>5659</v>
      </c>
      <c r="H1447" s="6" t="s">
        <v>5658</v>
      </c>
      <c r="I1447" s="6" t="s">
        <v>1485</v>
      </c>
      <c r="J1447" s="4">
        <v>3</v>
      </c>
      <c r="K1447" s="4">
        <v>1</v>
      </c>
      <c r="L1447" s="10" t="s">
        <v>6172</v>
      </c>
      <c r="M1447" s="6" t="s">
        <v>2712</v>
      </c>
      <c r="N1447" s="6" t="s">
        <v>2713</v>
      </c>
      <c r="O1447" s="10" t="s">
        <v>6172</v>
      </c>
      <c r="P1447" s="6" t="s">
        <v>1525</v>
      </c>
      <c r="Q1447" s="10" t="s">
        <v>6172</v>
      </c>
      <c r="R1447" s="10" t="s">
        <v>6172</v>
      </c>
      <c r="S1447" s="10" t="s">
        <v>6172</v>
      </c>
      <c r="T1447" s="10" t="s">
        <v>6172</v>
      </c>
      <c r="U1447" s="10" t="s">
        <v>6172</v>
      </c>
      <c r="V1447" s="10" t="s">
        <v>6172</v>
      </c>
    </row>
    <row r="1448" spans="2:22" ht="51" x14ac:dyDescent="0.2">
      <c r="B1448" s="6">
        <v>3680</v>
      </c>
      <c r="C1448" s="4" t="s">
        <v>4882</v>
      </c>
      <c r="D1448" s="4" t="s">
        <v>5947</v>
      </c>
      <c r="E1448" s="13">
        <v>1991</v>
      </c>
      <c r="F1448" s="10" t="s">
        <v>6172</v>
      </c>
      <c r="G1448" s="6" t="s">
        <v>5547</v>
      </c>
      <c r="H1448" s="6" t="s">
        <v>20</v>
      </c>
      <c r="I1448" s="6" t="s">
        <v>1500</v>
      </c>
      <c r="J1448" s="4">
        <v>0</v>
      </c>
      <c r="K1448" s="4">
        <v>0</v>
      </c>
      <c r="L1448" s="10" t="s">
        <v>6172</v>
      </c>
      <c r="M1448" s="6" t="s">
        <v>2910</v>
      </c>
      <c r="N1448" s="6" t="s">
        <v>2911</v>
      </c>
      <c r="O1448" s="10" t="s">
        <v>6172</v>
      </c>
      <c r="P1448" s="6" t="s">
        <v>1502</v>
      </c>
      <c r="Q1448" s="10" t="s">
        <v>6172</v>
      </c>
      <c r="R1448" s="10" t="s">
        <v>6172</v>
      </c>
      <c r="S1448" s="10" t="s">
        <v>6172</v>
      </c>
      <c r="T1448" s="10" t="s">
        <v>6172</v>
      </c>
      <c r="U1448" s="10" t="s">
        <v>6172</v>
      </c>
      <c r="V1448" s="10" t="s">
        <v>6172</v>
      </c>
    </row>
    <row r="1449" spans="2:22" ht="38.25" x14ac:dyDescent="0.2">
      <c r="B1449" s="7">
        <v>3930</v>
      </c>
      <c r="C1449" s="4" t="s">
        <v>4884</v>
      </c>
      <c r="D1449" s="4" t="s">
        <v>5947</v>
      </c>
      <c r="E1449" s="16">
        <v>1991</v>
      </c>
      <c r="F1449" s="10" t="s">
        <v>6172</v>
      </c>
      <c r="G1449" s="10" t="s">
        <v>6172</v>
      </c>
      <c r="H1449" s="6" t="s">
        <v>432</v>
      </c>
      <c r="I1449" s="7" t="s">
        <v>1579</v>
      </c>
      <c r="J1449" s="4">
        <v>0</v>
      </c>
      <c r="K1449" s="4">
        <v>3</v>
      </c>
      <c r="L1449" s="10" t="s">
        <v>6172</v>
      </c>
      <c r="M1449" s="7" t="s">
        <v>1571</v>
      </c>
      <c r="N1449" s="7" t="s">
        <v>4673</v>
      </c>
      <c r="O1449" s="10" t="s">
        <v>6172</v>
      </c>
      <c r="P1449" s="7" t="s">
        <v>1488</v>
      </c>
      <c r="Q1449" s="10" t="s">
        <v>6172</v>
      </c>
      <c r="R1449" s="10" t="s">
        <v>6172</v>
      </c>
      <c r="S1449" s="10" t="s">
        <v>6172</v>
      </c>
      <c r="T1449" s="10" t="s">
        <v>6172</v>
      </c>
      <c r="U1449" s="10" t="s">
        <v>6172</v>
      </c>
      <c r="V1449" s="10" t="s">
        <v>6172</v>
      </c>
    </row>
    <row r="1450" spans="2:22" ht="51" x14ac:dyDescent="0.2">
      <c r="B1450" s="6">
        <v>12626</v>
      </c>
      <c r="C1450" s="4" t="s">
        <v>4882</v>
      </c>
      <c r="D1450" s="4" t="s">
        <v>5947</v>
      </c>
      <c r="E1450" s="13">
        <v>1991</v>
      </c>
      <c r="F1450" s="10" t="s">
        <v>6172</v>
      </c>
      <c r="G1450" s="4" t="s">
        <v>5105</v>
      </c>
      <c r="H1450" s="6" t="s">
        <v>11</v>
      </c>
      <c r="I1450" s="6" t="s">
        <v>1511</v>
      </c>
      <c r="J1450" s="4">
        <v>0</v>
      </c>
      <c r="K1450" s="4">
        <v>2</v>
      </c>
      <c r="L1450" s="10" t="s">
        <v>6172</v>
      </c>
      <c r="M1450" s="6" t="s">
        <v>2996</v>
      </c>
      <c r="N1450" s="6" t="s">
        <v>2997</v>
      </c>
      <c r="O1450" s="10" t="s">
        <v>6172</v>
      </c>
      <c r="P1450" s="6" t="s">
        <v>1488</v>
      </c>
      <c r="Q1450" s="10" t="s">
        <v>6172</v>
      </c>
      <c r="R1450" s="10" t="s">
        <v>6172</v>
      </c>
      <c r="S1450" s="10" t="s">
        <v>6172</v>
      </c>
      <c r="T1450" s="10" t="s">
        <v>6172</v>
      </c>
      <c r="U1450" s="10" t="s">
        <v>6172</v>
      </c>
      <c r="V1450" s="10" t="s">
        <v>6172</v>
      </c>
    </row>
    <row r="1451" spans="2:22" ht="25.5" x14ac:dyDescent="0.2">
      <c r="B1451" s="7">
        <v>12630</v>
      </c>
      <c r="C1451" s="4" t="s">
        <v>4884</v>
      </c>
      <c r="D1451" s="4" t="s">
        <v>5947</v>
      </c>
      <c r="E1451" s="16">
        <v>1991</v>
      </c>
      <c r="F1451" s="10" t="s">
        <v>6172</v>
      </c>
      <c r="G1451" s="4" t="s">
        <v>5301</v>
      </c>
      <c r="H1451" s="6" t="s">
        <v>432</v>
      </c>
      <c r="I1451" s="7" t="s">
        <v>1485</v>
      </c>
      <c r="J1451" s="4">
        <v>3</v>
      </c>
      <c r="K1451" s="4">
        <v>1</v>
      </c>
      <c r="L1451" s="10" t="s">
        <v>6172</v>
      </c>
      <c r="M1451" s="7" t="s">
        <v>2006</v>
      </c>
      <c r="N1451" s="7" t="s">
        <v>4739</v>
      </c>
      <c r="O1451" s="10" t="s">
        <v>6172</v>
      </c>
      <c r="P1451" s="7" t="s">
        <v>460</v>
      </c>
      <c r="Q1451" s="10" t="s">
        <v>6172</v>
      </c>
      <c r="R1451" s="10" t="s">
        <v>6172</v>
      </c>
      <c r="S1451" s="10" t="s">
        <v>6172</v>
      </c>
      <c r="T1451" s="10" t="s">
        <v>6172</v>
      </c>
      <c r="U1451" s="10" t="s">
        <v>6172</v>
      </c>
      <c r="V1451" s="10" t="s">
        <v>6172</v>
      </c>
    </row>
    <row r="1452" spans="2:22" ht="25.5" x14ac:dyDescent="0.2">
      <c r="B1452" s="5">
        <v>4006</v>
      </c>
      <c r="C1452" s="4" t="s">
        <v>4885</v>
      </c>
      <c r="D1452" s="4" t="s">
        <v>5947</v>
      </c>
      <c r="E1452" s="15">
        <v>1991</v>
      </c>
      <c r="F1452" s="10" t="s">
        <v>6172</v>
      </c>
      <c r="G1452" s="4" t="s">
        <v>4251</v>
      </c>
      <c r="H1452" s="6" t="s">
        <v>432</v>
      </c>
      <c r="I1452" s="6" t="s">
        <v>1500</v>
      </c>
      <c r="J1452" s="4">
        <v>0</v>
      </c>
      <c r="K1452" s="4">
        <v>0</v>
      </c>
      <c r="L1452" s="10" t="s">
        <v>6172</v>
      </c>
      <c r="M1452" s="10" t="s">
        <v>6172</v>
      </c>
      <c r="N1452" s="6" t="s">
        <v>3127</v>
      </c>
      <c r="O1452" s="10" t="s">
        <v>6172</v>
      </c>
      <c r="P1452" s="5" t="s">
        <v>460</v>
      </c>
      <c r="Q1452" s="10" t="s">
        <v>6172</v>
      </c>
      <c r="R1452" s="10" t="s">
        <v>6172</v>
      </c>
      <c r="S1452" s="10" t="s">
        <v>6172</v>
      </c>
      <c r="T1452" s="10" t="s">
        <v>6172</v>
      </c>
      <c r="U1452" s="10" t="s">
        <v>6172</v>
      </c>
      <c r="V1452" s="10" t="s">
        <v>6172</v>
      </c>
    </row>
    <row r="1453" spans="2:22" ht="25.5" x14ac:dyDescent="0.2">
      <c r="B1453" s="5">
        <v>4028</v>
      </c>
      <c r="C1453" s="4" t="s">
        <v>4885</v>
      </c>
      <c r="D1453" s="4" t="s">
        <v>5947</v>
      </c>
      <c r="E1453" s="15">
        <v>1991</v>
      </c>
      <c r="F1453" s="10" t="s">
        <v>6172</v>
      </c>
      <c r="G1453" s="4" t="s">
        <v>5293</v>
      </c>
      <c r="H1453" s="6" t="s">
        <v>432</v>
      </c>
      <c r="I1453" s="6" t="s">
        <v>1500</v>
      </c>
      <c r="J1453" s="4">
        <v>0</v>
      </c>
      <c r="K1453" s="4">
        <v>0</v>
      </c>
      <c r="L1453" s="10" t="s">
        <v>6172</v>
      </c>
      <c r="M1453" s="10" t="s">
        <v>6172</v>
      </c>
      <c r="N1453" s="6" t="s">
        <v>3128</v>
      </c>
      <c r="O1453" s="10" t="s">
        <v>6172</v>
      </c>
      <c r="P1453" s="5" t="s">
        <v>1518</v>
      </c>
      <c r="Q1453" s="10" t="s">
        <v>6172</v>
      </c>
      <c r="R1453" s="10" t="s">
        <v>6172</v>
      </c>
      <c r="S1453" s="10" t="s">
        <v>6172</v>
      </c>
      <c r="T1453" s="10" t="s">
        <v>6172</v>
      </c>
      <c r="U1453" s="10" t="s">
        <v>6172</v>
      </c>
      <c r="V1453" s="10" t="s">
        <v>6172</v>
      </c>
    </row>
    <row r="1454" spans="2:22" ht="89.25" x14ac:dyDescent="0.2">
      <c r="B1454" s="3">
        <v>3951</v>
      </c>
      <c r="C1454" s="8" t="s">
        <v>4873</v>
      </c>
      <c r="D1454" s="4" t="s">
        <v>5947</v>
      </c>
      <c r="E1454" s="14">
        <v>1992</v>
      </c>
      <c r="F1454" s="12">
        <v>33904</v>
      </c>
      <c r="G1454" s="10" t="s">
        <v>6172</v>
      </c>
      <c r="H1454" s="6" t="s">
        <v>432</v>
      </c>
      <c r="I1454" s="2" t="s">
        <v>600</v>
      </c>
      <c r="J1454" s="4">
        <v>0</v>
      </c>
      <c r="K1454" s="4">
        <v>0</v>
      </c>
      <c r="L1454" s="2" t="s">
        <v>600</v>
      </c>
      <c r="M1454" s="10" t="s">
        <v>6172</v>
      </c>
      <c r="N1454" s="2" t="s">
        <v>599</v>
      </c>
      <c r="O1454" s="2" t="s">
        <v>598</v>
      </c>
      <c r="P1454" s="2" t="s">
        <v>601</v>
      </c>
      <c r="Q1454" s="2" t="s">
        <v>575</v>
      </c>
      <c r="R1454" s="2" t="s">
        <v>576</v>
      </c>
      <c r="S1454" s="2" t="s">
        <v>578</v>
      </c>
      <c r="T1454" s="2" t="s">
        <v>579</v>
      </c>
      <c r="U1454" s="2" t="s">
        <v>580</v>
      </c>
      <c r="V1454" s="10" t="s">
        <v>6172</v>
      </c>
    </row>
    <row r="1455" spans="2:22" ht="51" x14ac:dyDescent="0.2">
      <c r="B1455" s="5">
        <v>3967</v>
      </c>
      <c r="C1455" s="4" t="s">
        <v>4870</v>
      </c>
      <c r="D1455" s="4" t="s">
        <v>5947</v>
      </c>
      <c r="E1455" s="15">
        <v>1992</v>
      </c>
      <c r="F1455" s="10" t="s">
        <v>6172</v>
      </c>
      <c r="G1455" s="4" t="s">
        <v>5259</v>
      </c>
      <c r="H1455" s="6" t="s">
        <v>432</v>
      </c>
      <c r="I1455" s="6" t="s">
        <v>1493</v>
      </c>
      <c r="J1455" s="4">
        <v>0</v>
      </c>
      <c r="K1455" s="4">
        <v>1</v>
      </c>
      <c r="L1455" s="10" t="s">
        <v>6172</v>
      </c>
      <c r="M1455" s="5" t="s">
        <v>2095</v>
      </c>
      <c r="N1455" s="6" t="s">
        <v>3577</v>
      </c>
      <c r="O1455" s="10" t="s">
        <v>6172</v>
      </c>
      <c r="P1455" s="5" t="s">
        <v>1549</v>
      </c>
      <c r="Q1455" s="10" t="s">
        <v>6172</v>
      </c>
      <c r="R1455" s="10" t="s">
        <v>6172</v>
      </c>
      <c r="S1455" s="10" t="s">
        <v>6172</v>
      </c>
      <c r="T1455" s="10" t="s">
        <v>6172</v>
      </c>
      <c r="U1455" s="10" t="s">
        <v>6172</v>
      </c>
      <c r="V1455" s="10" t="s">
        <v>6172</v>
      </c>
    </row>
    <row r="1456" spans="2:22" ht="25.5" x14ac:dyDescent="0.2">
      <c r="B1456" s="5">
        <v>4050</v>
      </c>
      <c r="C1456" s="4" t="s">
        <v>4870</v>
      </c>
      <c r="D1456" s="4" t="s">
        <v>5947</v>
      </c>
      <c r="E1456" s="15">
        <v>1992</v>
      </c>
      <c r="F1456" s="10" t="s">
        <v>6172</v>
      </c>
      <c r="G1456" s="4" t="s">
        <v>5191</v>
      </c>
      <c r="H1456" s="6" t="s">
        <v>432</v>
      </c>
      <c r="I1456" s="6" t="s">
        <v>1500</v>
      </c>
      <c r="J1456" s="4">
        <v>0</v>
      </c>
      <c r="K1456" s="4">
        <v>0</v>
      </c>
      <c r="L1456" s="10" t="s">
        <v>6172</v>
      </c>
      <c r="M1456" s="10" t="s">
        <v>6172</v>
      </c>
      <c r="N1456" s="6" t="s">
        <v>3592</v>
      </c>
      <c r="O1456" s="10" t="s">
        <v>6172</v>
      </c>
      <c r="P1456" s="5" t="s">
        <v>1543</v>
      </c>
      <c r="Q1456" s="10" t="s">
        <v>6172</v>
      </c>
      <c r="R1456" s="10" t="s">
        <v>6172</v>
      </c>
      <c r="S1456" s="10" t="s">
        <v>6172</v>
      </c>
      <c r="T1456" s="10" t="s">
        <v>6172</v>
      </c>
      <c r="U1456" s="10" t="s">
        <v>6172</v>
      </c>
      <c r="V1456" s="10" t="s">
        <v>6172</v>
      </c>
    </row>
    <row r="1457" spans="2:22" ht="25.5" x14ac:dyDescent="0.2">
      <c r="B1457" s="5">
        <v>4126</v>
      </c>
      <c r="C1457" s="4" t="s">
        <v>4870</v>
      </c>
      <c r="D1457" s="4" t="s">
        <v>5947</v>
      </c>
      <c r="E1457" s="15">
        <v>1992</v>
      </c>
      <c r="F1457" s="10" t="s">
        <v>6172</v>
      </c>
      <c r="G1457" s="4" t="s">
        <v>5382</v>
      </c>
      <c r="H1457" s="6" t="s">
        <v>432</v>
      </c>
      <c r="I1457" s="6" t="s">
        <v>1493</v>
      </c>
      <c r="J1457" s="4">
        <v>0</v>
      </c>
      <c r="K1457" s="4">
        <v>1</v>
      </c>
      <c r="L1457" s="10" t="s">
        <v>6172</v>
      </c>
      <c r="M1457" s="10" t="s">
        <v>6172</v>
      </c>
      <c r="N1457" s="6" t="s">
        <v>3616</v>
      </c>
      <c r="O1457" s="10" t="s">
        <v>6172</v>
      </c>
      <c r="P1457" s="5" t="s">
        <v>1543</v>
      </c>
      <c r="Q1457" s="10" t="s">
        <v>6172</v>
      </c>
      <c r="R1457" s="10" t="s">
        <v>6172</v>
      </c>
      <c r="S1457" s="10" t="s">
        <v>6172</v>
      </c>
      <c r="T1457" s="10" t="s">
        <v>6172</v>
      </c>
      <c r="U1457" s="10" t="s">
        <v>6172</v>
      </c>
      <c r="V1457" s="10" t="s">
        <v>6172</v>
      </c>
    </row>
    <row r="1458" spans="2:22" ht="25.5" x14ac:dyDescent="0.2">
      <c r="B1458" s="7">
        <v>3957</v>
      </c>
      <c r="C1458" s="4" t="s">
        <v>4875</v>
      </c>
      <c r="D1458" s="4" t="s">
        <v>5947</v>
      </c>
      <c r="E1458" s="16">
        <v>1992</v>
      </c>
      <c r="F1458" s="10" t="s">
        <v>6172</v>
      </c>
      <c r="G1458" s="10" t="s">
        <v>6172</v>
      </c>
      <c r="H1458" s="6" t="s">
        <v>432</v>
      </c>
      <c r="I1458" s="7" t="s">
        <v>1511</v>
      </c>
      <c r="J1458" s="4">
        <v>0</v>
      </c>
      <c r="K1458" s="4">
        <v>2</v>
      </c>
      <c r="L1458" s="10" t="s">
        <v>6172</v>
      </c>
      <c r="M1458" s="7" t="s">
        <v>3012</v>
      </c>
      <c r="N1458" s="7" t="s">
        <v>3962</v>
      </c>
      <c r="O1458" s="10" t="s">
        <v>6172</v>
      </c>
      <c r="P1458" s="7" t="s">
        <v>460</v>
      </c>
      <c r="Q1458" s="10" t="s">
        <v>6172</v>
      </c>
      <c r="R1458" s="10" t="s">
        <v>6172</v>
      </c>
      <c r="S1458" s="10" t="s">
        <v>6172</v>
      </c>
      <c r="T1458" s="10" t="s">
        <v>6172</v>
      </c>
      <c r="U1458" s="10" t="s">
        <v>6172</v>
      </c>
      <c r="V1458" s="10" t="s">
        <v>6172</v>
      </c>
    </row>
    <row r="1459" spans="2:22" ht="25.5" x14ac:dyDescent="0.2">
      <c r="B1459" s="7">
        <v>4049</v>
      </c>
      <c r="C1459" s="4" t="s">
        <v>4876</v>
      </c>
      <c r="D1459" s="4" t="s">
        <v>5947</v>
      </c>
      <c r="E1459" s="16">
        <v>1992</v>
      </c>
      <c r="F1459" s="10" t="s">
        <v>6172</v>
      </c>
      <c r="G1459" s="4" t="s">
        <v>4253</v>
      </c>
      <c r="H1459" s="6" t="s">
        <v>432</v>
      </c>
      <c r="I1459" s="7" t="s">
        <v>1500</v>
      </c>
      <c r="J1459" s="4">
        <v>0</v>
      </c>
      <c r="K1459" s="4">
        <v>0</v>
      </c>
      <c r="L1459" s="10" t="s">
        <v>6172</v>
      </c>
      <c r="M1459" s="7" t="s">
        <v>1490</v>
      </c>
      <c r="N1459" s="7" t="s">
        <v>1720</v>
      </c>
      <c r="O1459" s="10" t="s">
        <v>6172</v>
      </c>
      <c r="P1459" s="7" t="s">
        <v>1721</v>
      </c>
      <c r="Q1459" s="10" t="s">
        <v>6172</v>
      </c>
      <c r="R1459" s="10" t="s">
        <v>6172</v>
      </c>
      <c r="S1459" s="10" t="s">
        <v>6172</v>
      </c>
      <c r="T1459" s="10" t="s">
        <v>6172</v>
      </c>
      <c r="U1459" s="10" t="s">
        <v>6172</v>
      </c>
      <c r="V1459" s="10" t="s">
        <v>6172</v>
      </c>
    </row>
    <row r="1460" spans="2:22" ht="38.25" x14ac:dyDescent="0.2">
      <c r="B1460" s="7">
        <v>3938</v>
      </c>
      <c r="C1460" s="4" t="s">
        <v>4877</v>
      </c>
      <c r="D1460" s="4" t="s">
        <v>5947</v>
      </c>
      <c r="E1460" s="16">
        <v>1992</v>
      </c>
      <c r="F1460" s="10" t="s">
        <v>6172</v>
      </c>
      <c r="G1460" s="7" t="s">
        <v>4251</v>
      </c>
      <c r="H1460" s="7" t="s">
        <v>432</v>
      </c>
      <c r="I1460" s="7" t="s">
        <v>1511</v>
      </c>
      <c r="J1460" s="4">
        <v>0</v>
      </c>
      <c r="K1460" s="4">
        <v>2</v>
      </c>
      <c r="L1460" s="10" t="s">
        <v>6172</v>
      </c>
      <c r="M1460" s="7" t="s">
        <v>2095</v>
      </c>
      <c r="N1460" s="7" t="s">
        <v>4252</v>
      </c>
      <c r="O1460" s="10" t="s">
        <v>6172</v>
      </c>
      <c r="P1460" s="7" t="s">
        <v>1518</v>
      </c>
      <c r="Q1460" s="10" t="s">
        <v>6172</v>
      </c>
      <c r="R1460" s="10" t="s">
        <v>6172</v>
      </c>
      <c r="S1460" s="10" t="s">
        <v>6172</v>
      </c>
      <c r="T1460" s="10" t="s">
        <v>6172</v>
      </c>
      <c r="U1460" s="10" t="s">
        <v>6172</v>
      </c>
      <c r="V1460" s="10" t="s">
        <v>6172</v>
      </c>
    </row>
    <row r="1461" spans="2:22" ht="25.5" x14ac:dyDescent="0.2">
      <c r="B1461" s="6">
        <v>4046</v>
      </c>
      <c r="C1461" s="4" t="s">
        <v>4878</v>
      </c>
      <c r="D1461" s="4" t="s">
        <v>5947</v>
      </c>
      <c r="E1461" s="13">
        <v>1992</v>
      </c>
      <c r="F1461" s="10" t="s">
        <v>6172</v>
      </c>
      <c r="G1461" s="4" t="s">
        <v>5218</v>
      </c>
      <c r="H1461" s="6" t="s">
        <v>432</v>
      </c>
      <c r="I1461" s="6" t="s">
        <v>1493</v>
      </c>
      <c r="J1461" s="4">
        <v>0</v>
      </c>
      <c r="K1461" s="4">
        <v>1</v>
      </c>
      <c r="L1461" s="10" t="s">
        <v>6172</v>
      </c>
      <c r="M1461" s="10" t="s">
        <v>6172</v>
      </c>
      <c r="N1461" s="6" t="s">
        <v>2040</v>
      </c>
      <c r="O1461" s="10" t="s">
        <v>6172</v>
      </c>
      <c r="P1461" s="6" t="s">
        <v>2041</v>
      </c>
      <c r="Q1461" s="10" t="s">
        <v>6172</v>
      </c>
      <c r="R1461" s="10" t="s">
        <v>6172</v>
      </c>
      <c r="S1461" s="10" t="s">
        <v>6172</v>
      </c>
      <c r="T1461" s="10" t="s">
        <v>6172</v>
      </c>
      <c r="U1461" s="10" t="s">
        <v>6172</v>
      </c>
      <c r="V1461" s="10" t="s">
        <v>6172</v>
      </c>
    </row>
    <row r="1462" spans="2:22" ht="25.5" x14ac:dyDescent="0.2">
      <c r="B1462" s="6">
        <v>4041</v>
      </c>
      <c r="C1462" s="4" t="s">
        <v>4878</v>
      </c>
      <c r="D1462" s="4" t="s">
        <v>5947</v>
      </c>
      <c r="E1462" s="13">
        <v>1992</v>
      </c>
      <c r="F1462" s="10" t="s">
        <v>6172</v>
      </c>
      <c r="G1462" s="10" t="s">
        <v>6172</v>
      </c>
      <c r="H1462" s="6" t="s">
        <v>5423</v>
      </c>
      <c r="I1462" s="6" t="s">
        <v>1493</v>
      </c>
      <c r="J1462" s="4">
        <v>0</v>
      </c>
      <c r="K1462" s="4">
        <v>1</v>
      </c>
      <c r="L1462" s="10" t="s">
        <v>6172</v>
      </c>
      <c r="M1462" s="10" t="s">
        <v>6172</v>
      </c>
      <c r="N1462" s="6" t="s">
        <v>2038</v>
      </c>
      <c r="O1462" s="10" t="s">
        <v>6172</v>
      </c>
      <c r="P1462" s="6" t="s">
        <v>2039</v>
      </c>
      <c r="Q1462" s="10" t="s">
        <v>6172</v>
      </c>
      <c r="R1462" s="10" t="s">
        <v>6172</v>
      </c>
      <c r="S1462" s="10" t="s">
        <v>6172</v>
      </c>
      <c r="T1462" s="10" t="s">
        <v>6172</v>
      </c>
      <c r="U1462" s="10" t="s">
        <v>6172</v>
      </c>
      <c r="V1462" s="10" t="s">
        <v>6172</v>
      </c>
    </row>
    <row r="1463" spans="2:22" ht="25.5" x14ac:dyDescent="0.2">
      <c r="B1463" s="6">
        <v>4123</v>
      </c>
      <c r="C1463" s="4" t="s">
        <v>4878</v>
      </c>
      <c r="D1463" s="4" t="s">
        <v>5947</v>
      </c>
      <c r="E1463" s="13">
        <v>1992</v>
      </c>
      <c r="F1463" s="10" t="s">
        <v>6172</v>
      </c>
      <c r="G1463" s="10" t="s">
        <v>6172</v>
      </c>
      <c r="H1463" s="6" t="s">
        <v>432</v>
      </c>
      <c r="I1463" s="6" t="s">
        <v>1493</v>
      </c>
      <c r="J1463" s="4">
        <v>0</v>
      </c>
      <c r="K1463" s="4">
        <v>1</v>
      </c>
      <c r="L1463" s="10" t="s">
        <v>6172</v>
      </c>
      <c r="M1463" s="6" t="s">
        <v>2053</v>
      </c>
      <c r="N1463" s="6" t="s">
        <v>2054</v>
      </c>
      <c r="O1463" s="10" t="s">
        <v>6172</v>
      </c>
      <c r="P1463" s="6" t="s">
        <v>460</v>
      </c>
      <c r="Q1463" s="10" t="s">
        <v>6172</v>
      </c>
      <c r="R1463" s="10" t="s">
        <v>6172</v>
      </c>
      <c r="S1463" s="10" t="s">
        <v>6172</v>
      </c>
      <c r="T1463" s="10" t="s">
        <v>6172</v>
      </c>
      <c r="U1463" s="10" t="s">
        <v>6172</v>
      </c>
      <c r="V1463" s="10" t="s">
        <v>6172</v>
      </c>
    </row>
    <row r="1464" spans="2:22" ht="38.25" x14ac:dyDescent="0.2">
      <c r="B1464" s="6">
        <v>3943</v>
      </c>
      <c r="C1464" s="4" t="s">
        <v>4880</v>
      </c>
      <c r="D1464" s="4" t="s">
        <v>5947</v>
      </c>
      <c r="E1464" s="13">
        <v>1992</v>
      </c>
      <c r="F1464" s="10" t="s">
        <v>6172</v>
      </c>
      <c r="G1464" s="4" t="s">
        <v>5278</v>
      </c>
      <c r="H1464" s="6" t="s">
        <v>432</v>
      </c>
      <c r="I1464" s="6" t="s">
        <v>1489</v>
      </c>
      <c r="J1464" s="4">
        <v>1</v>
      </c>
      <c r="K1464" s="4">
        <v>0</v>
      </c>
      <c r="L1464" s="10" t="s">
        <v>6172</v>
      </c>
      <c r="M1464" s="6" t="s">
        <v>1490</v>
      </c>
      <c r="N1464" s="6" t="s">
        <v>2714</v>
      </c>
      <c r="O1464" s="10" t="s">
        <v>6172</v>
      </c>
      <c r="P1464" s="6" t="s">
        <v>1488</v>
      </c>
      <c r="Q1464" s="10" t="s">
        <v>6172</v>
      </c>
      <c r="R1464" s="10" t="s">
        <v>6172</v>
      </c>
      <c r="S1464" s="10" t="s">
        <v>6172</v>
      </c>
      <c r="T1464" s="10" t="s">
        <v>6172</v>
      </c>
      <c r="U1464" s="10" t="s">
        <v>6172</v>
      </c>
      <c r="V1464" s="10" t="s">
        <v>6172</v>
      </c>
    </row>
    <row r="1465" spans="2:22" ht="38.25" x14ac:dyDescent="0.2">
      <c r="B1465" s="5">
        <v>3947</v>
      </c>
      <c r="C1465" s="4" t="s">
        <v>4885</v>
      </c>
      <c r="D1465" s="4" t="s">
        <v>5947</v>
      </c>
      <c r="E1465" s="15">
        <v>1992</v>
      </c>
      <c r="F1465" s="10" t="s">
        <v>6172</v>
      </c>
      <c r="G1465" s="4" t="s">
        <v>5263</v>
      </c>
      <c r="H1465" s="6" t="s">
        <v>432</v>
      </c>
      <c r="I1465" s="6" t="s">
        <v>1493</v>
      </c>
      <c r="J1465" s="4">
        <v>0</v>
      </c>
      <c r="K1465" s="4">
        <v>1</v>
      </c>
      <c r="L1465" s="10" t="s">
        <v>6172</v>
      </c>
      <c r="M1465" s="5" t="s">
        <v>3124</v>
      </c>
      <c r="N1465" s="6" t="s">
        <v>3125</v>
      </c>
      <c r="O1465" s="10" t="s">
        <v>6172</v>
      </c>
      <c r="P1465" s="5" t="s">
        <v>460</v>
      </c>
      <c r="Q1465" s="10" t="s">
        <v>6172</v>
      </c>
      <c r="R1465" s="10" t="s">
        <v>6172</v>
      </c>
      <c r="S1465" s="10" t="s">
        <v>6172</v>
      </c>
      <c r="T1465" s="10" t="s">
        <v>6172</v>
      </c>
      <c r="U1465" s="10" t="s">
        <v>6172</v>
      </c>
      <c r="V1465" s="10" t="s">
        <v>6172</v>
      </c>
    </row>
    <row r="1466" spans="2:22" ht="25.5" x14ac:dyDescent="0.2">
      <c r="B1466" s="7">
        <v>12635</v>
      </c>
      <c r="C1466" s="4" t="s">
        <v>4884</v>
      </c>
      <c r="D1466" s="4" t="s">
        <v>5947</v>
      </c>
      <c r="E1466" s="16">
        <v>1992</v>
      </c>
      <c r="F1466" s="10" t="s">
        <v>6172</v>
      </c>
      <c r="G1466" s="6" t="s">
        <v>5557</v>
      </c>
      <c r="H1466" s="6" t="s">
        <v>18</v>
      </c>
      <c r="I1466" s="7" t="s">
        <v>1500</v>
      </c>
      <c r="J1466" s="4">
        <v>0</v>
      </c>
      <c r="K1466" s="4">
        <v>0</v>
      </c>
      <c r="L1466" s="10" t="s">
        <v>6172</v>
      </c>
      <c r="M1466" s="7" t="s">
        <v>2006</v>
      </c>
      <c r="N1466" s="7" t="s">
        <v>4740</v>
      </c>
      <c r="O1466" s="10" t="s">
        <v>6172</v>
      </c>
      <c r="P1466" s="7" t="s">
        <v>460</v>
      </c>
      <c r="Q1466" s="10" t="s">
        <v>6172</v>
      </c>
      <c r="R1466" s="10" t="s">
        <v>6172</v>
      </c>
      <c r="S1466" s="10" t="s">
        <v>6172</v>
      </c>
      <c r="T1466" s="10" t="s">
        <v>6172</v>
      </c>
      <c r="U1466" s="10" t="s">
        <v>6172</v>
      </c>
      <c r="V1466" s="10" t="s">
        <v>6172</v>
      </c>
    </row>
    <row r="1467" spans="2:22" ht="51" x14ac:dyDescent="0.2">
      <c r="B1467" s="7">
        <v>12639</v>
      </c>
      <c r="C1467" s="4" t="s">
        <v>4884</v>
      </c>
      <c r="D1467" s="4" t="s">
        <v>5947</v>
      </c>
      <c r="E1467" s="16">
        <v>1992</v>
      </c>
      <c r="F1467" s="10" t="s">
        <v>6172</v>
      </c>
      <c r="G1467" s="7" t="s">
        <v>5582</v>
      </c>
      <c r="H1467" s="7" t="s">
        <v>437</v>
      </c>
      <c r="I1467" s="7" t="s">
        <v>1500</v>
      </c>
      <c r="J1467" s="4">
        <v>0</v>
      </c>
      <c r="K1467" s="4">
        <v>0</v>
      </c>
      <c r="L1467" s="10" t="s">
        <v>6172</v>
      </c>
      <c r="M1467" s="7" t="s">
        <v>2006</v>
      </c>
      <c r="N1467" s="7" t="s">
        <v>4741</v>
      </c>
      <c r="O1467" s="10" t="s">
        <v>6172</v>
      </c>
      <c r="P1467" s="7" t="s">
        <v>460</v>
      </c>
      <c r="Q1467" s="10" t="s">
        <v>6172</v>
      </c>
      <c r="R1467" s="10" t="s">
        <v>6172</v>
      </c>
      <c r="S1467" s="10" t="s">
        <v>6172</v>
      </c>
      <c r="T1467" s="10" t="s">
        <v>6172</v>
      </c>
      <c r="U1467" s="10" t="s">
        <v>6172</v>
      </c>
      <c r="V1467" s="10" t="s">
        <v>6172</v>
      </c>
    </row>
    <row r="1468" spans="2:22" ht="25.5" x14ac:dyDescent="0.2">
      <c r="B1468" s="5">
        <v>3958</v>
      </c>
      <c r="C1468" s="4" t="s">
        <v>4885</v>
      </c>
      <c r="D1468" s="4" t="s">
        <v>5947</v>
      </c>
      <c r="E1468" s="15">
        <v>1992</v>
      </c>
      <c r="F1468" s="10" t="s">
        <v>6172</v>
      </c>
      <c r="G1468" s="10" t="s">
        <v>6172</v>
      </c>
      <c r="H1468" s="6" t="s">
        <v>432</v>
      </c>
      <c r="I1468" s="6" t="s">
        <v>1493</v>
      </c>
      <c r="J1468" s="4">
        <v>0</v>
      </c>
      <c r="K1468" s="4">
        <v>1</v>
      </c>
      <c r="L1468" s="10" t="s">
        <v>6172</v>
      </c>
      <c r="M1468" s="10" t="s">
        <v>6172</v>
      </c>
      <c r="N1468" s="6" t="s">
        <v>3126</v>
      </c>
      <c r="O1468" s="10" t="s">
        <v>6172</v>
      </c>
      <c r="P1468" s="5" t="s">
        <v>460</v>
      </c>
      <c r="Q1468" s="10" t="s">
        <v>6172</v>
      </c>
      <c r="R1468" s="10" t="s">
        <v>6172</v>
      </c>
      <c r="S1468" s="10" t="s">
        <v>6172</v>
      </c>
      <c r="T1468" s="10" t="s">
        <v>6172</v>
      </c>
      <c r="U1468" s="10" t="s">
        <v>6172</v>
      </c>
      <c r="V1468" s="10" t="s">
        <v>6172</v>
      </c>
    </row>
    <row r="1469" spans="2:22" ht="25.5" x14ac:dyDescent="0.2">
      <c r="B1469" s="5">
        <v>4043</v>
      </c>
      <c r="C1469" s="4" t="s">
        <v>4885</v>
      </c>
      <c r="D1469" s="4" t="s">
        <v>5947</v>
      </c>
      <c r="E1469" s="15">
        <v>1992</v>
      </c>
      <c r="F1469" s="10" t="s">
        <v>6172</v>
      </c>
      <c r="G1469" s="4" t="s">
        <v>5263</v>
      </c>
      <c r="H1469" s="6" t="s">
        <v>432</v>
      </c>
      <c r="I1469" s="6" t="s">
        <v>1493</v>
      </c>
      <c r="J1469" s="4">
        <v>0</v>
      </c>
      <c r="K1469" s="4">
        <v>1</v>
      </c>
      <c r="L1469" s="10" t="s">
        <v>6172</v>
      </c>
      <c r="M1469" s="10" t="s">
        <v>6172</v>
      </c>
      <c r="N1469" s="6" t="s">
        <v>3129</v>
      </c>
      <c r="O1469" s="10" t="s">
        <v>6172</v>
      </c>
      <c r="P1469" s="5" t="s">
        <v>1518</v>
      </c>
      <c r="Q1469" s="10" t="s">
        <v>6172</v>
      </c>
      <c r="R1469" s="10" t="s">
        <v>6172</v>
      </c>
      <c r="S1469" s="10" t="s">
        <v>6172</v>
      </c>
      <c r="T1469" s="10" t="s">
        <v>6172</v>
      </c>
      <c r="U1469" s="10" t="s">
        <v>6172</v>
      </c>
      <c r="V1469" s="10" t="s">
        <v>6172</v>
      </c>
    </row>
    <row r="1470" spans="2:22" ht="38.25" x14ac:dyDescent="0.2">
      <c r="B1470" s="5">
        <v>12641</v>
      </c>
      <c r="C1470" s="4" t="s">
        <v>4885</v>
      </c>
      <c r="D1470" s="4" t="s">
        <v>5947</v>
      </c>
      <c r="E1470" s="15">
        <v>1992</v>
      </c>
      <c r="F1470" s="10" t="s">
        <v>6172</v>
      </c>
      <c r="G1470" s="4" t="s">
        <v>5197</v>
      </c>
      <c r="H1470" s="6" t="s">
        <v>432</v>
      </c>
      <c r="I1470" s="6" t="s">
        <v>1500</v>
      </c>
      <c r="J1470" s="4">
        <v>0</v>
      </c>
      <c r="K1470" s="4">
        <v>0</v>
      </c>
      <c r="L1470" s="10" t="s">
        <v>6172</v>
      </c>
      <c r="M1470" s="10" t="s">
        <v>6172</v>
      </c>
      <c r="N1470" s="6" t="s">
        <v>3255</v>
      </c>
      <c r="O1470" s="10" t="s">
        <v>6172</v>
      </c>
      <c r="P1470" s="5" t="s">
        <v>1518</v>
      </c>
      <c r="Q1470" s="10" t="s">
        <v>6172</v>
      </c>
      <c r="R1470" s="10" t="s">
        <v>6172</v>
      </c>
      <c r="S1470" s="10" t="s">
        <v>6172</v>
      </c>
      <c r="T1470" s="10" t="s">
        <v>6172</v>
      </c>
      <c r="U1470" s="10" t="s">
        <v>6172</v>
      </c>
      <c r="V1470" s="10" t="s">
        <v>6172</v>
      </c>
    </row>
    <row r="1471" spans="2:22" ht="76.5" x14ac:dyDescent="0.2">
      <c r="B1471" s="3">
        <v>3956</v>
      </c>
      <c r="C1471" s="8" t="s">
        <v>4873</v>
      </c>
      <c r="D1471" s="4" t="s">
        <v>5947</v>
      </c>
      <c r="E1471" s="14">
        <v>1993</v>
      </c>
      <c r="F1471" s="12">
        <v>34008</v>
      </c>
      <c r="G1471" s="9" t="s">
        <v>980</v>
      </c>
      <c r="H1471" s="9" t="s">
        <v>432</v>
      </c>
      <c r="I1471" s="2" t="s">
        <v>604</v>
      </c>
      <c r="J1471" s="4">
        <v>0</v>
      </c>
      <c r="K1471" s="4">
        <v>0</v>
      </c>
      <c r="L1471" s="6" t="s">
        <v>4935</v>
      </c>
      <c r="M1471" s="10" t="s">
        <v>6172</v>
      </c>
      <c r="N1471" s="2" t="s">
        <v>603</v>
      </c>
      <c r="O1471" s="2" t="s">
        <v>602</v>
      </c>
      <c r="P1471" s="2" t="s">
        <v>30</v>
      </c>
      <c r="Q1471" s="2" t="s">
        <v>605</v>
      </c>
      <c r="R1471" s="2" t="s">
        <v>8</v>
      </c>
      <c r="S1471" s="2" t="s">
        <v>606</v>
      </c>
      <c r="T1471" s="2" t="s">
        <v>607</v>
      </c>
      <c r="U1471" s="2" t="s">
        <v>607</v>
      </c>
      <c r="V1471" s="10" t="s">
        <v>6172</v>
      </c>
    </row>
    <row r="1472" spans="2:22" ht="25.5" x14ac:dyDescent="0.2">
      <c r="B1472" s="5">
        <v>3966</v>
      </c>
      <c r="C1472" s="4" t="s">
        <v>4870</v>
      </c>
      <c r="D1472" s="4" t="s">
        <v>5947</v>
      </c>
      <c r="E1472" s="15">
        <v>1993</v>
      </c>
      <c r="F1472" s="10" t="s">
        <v>6172</v>
      </c>
      <c r="G1472" s="4" t="s">
        <v>5164</v>
      </c>
      <c r="H1472" s="6" t="s">
        <v>432</v>
      </c>
      <c r="I1472" s="6" t="s">
        <v>1511</v>
      </c>
      <c r="J1472" s="4">
        <v>0</v>
      </c>
      <c r="K1472" s="4">
        <v>2</v>
      </c>
      <c r="L1472" s="10" t="s">
        <v>6172</v>
      </c>
      <c r="M1472" s="5" t="s">
        <v>1571</v>
      </c>
      <c r="N1472" s="6" t="s">
        <v>3576</v>
      </c>
      <c r="O1472" s="10" t="s">
        <v>6172</v>
      </c>
      <c r="P1472" s="5" t="s">
        <v>1543</v>
      </c>
      <c r="Q1472" s="10" t="s">
        <v>6172</v>
      </c>
      <c r="R1472" s="10" t="s">
        <v>6172</v>
      </c>
      <c r="S1472" s="10" t="s">
        <v>6172</v>
      </c>
      <c r="T1472" s="10" t="s">
        <v>6172</v>
      </c>
      <c r="U1472" s="10" t="s">
        <v>6172</v>
      </c>
      <c r="V1472" s="10" t="s">
        <v>6172</v>
      </c>
    </row>
    <row r="1473" spans="2:22" ht="25.5" x14ac:dyDescent="0.2">
      <c r="B1473" s="5">
        <v>4052</v>
      </c>
      <c r="C1473" s="4" t="s">
        <v>4870</v>
      </c>
      <c r="D1473" s="4" t="s">
        <v>5947</v>
      </c>
      <c r="E1473" s="15">
        <v>1993</v>
      </c>
      <c r="F1473" s="10" t="s">
        <v>6172</v>
      </c>
      <c r="G1473" s="4" t="s">
        <v>5261</v>
      </c>
      <c r="H1473" s="6" t="s">
        <v>432</v>
      </c>
      <c r="I1473" s="6" t="s">
        <v>1500</v>
      </c>
      <c r="J1473" s="4">
        <v>0</v>
      </c>
      <c r="K1473" s="4">
        <v>0</v>
      </c>
      <c r="L1473" s="10" t="s">
        <v>6172</v>
      </c>
      <c r="M1473" s="10" t="s">
        <v>6172</v>
      </c>
      <c r="N1473" s="6" t="s">
        <v>3593</v>
      </c>
      <c r="O1473" s="10" t="s">
        <v>6172</v>
      </c>
      <c r="P1473" s="5" t="s">
        <v>460</v>
      </c>
      <c r="Q1473" s="10" t="s">
        <v>6172</v>
      </c>
      <c r="R1473" s="10" t="s">
        <v>6172</v>
      </c>
      <c r="S1473" s="10" t="s">
        <v>6172</v>
      </c>
      <c r="T1473" s="10" t="s">
        <v>6172</v>
      </c>
      <c r="U1473" s="10" t="s">
        <v>6172</v>
      </c>
      <c r="V1473" s="10" t="s">
        <v>6172</v>
      </c>
    </row>
    <row r="1474" spans="2:22" ht="25.5" x14ac:dyDescent="0.2">
      <c r="B1474" s="5">
        <v>4071</v>
      </c>
      <c r="C1474" s="4" t="s">
        <v>4870</v>
      </c>
      <c r="D1474" s="4" t="s">
        <v>5947</v>
      </c>
      <c r="E1474" s="15">
        <v>1993</v>
      </c>
      <c r="F1474" s="10" t="s">
        <v>6172</v>
      </c>
      <c r="G1474" s="4" t="s">
        <v>5309</v>
      </c>
      <c r="H1474" s="6" t="s">
        <v>432</v>
      </c>
      <c r="I1474" s="6" t="s">
        <v>1489</v>
      </c>
      <c r="J1474" s="4">
        <v>1</v>
      </c>
      <c r="K1474" s="4">
        <v>0</v>
      </c>
      <c r="L1474" s="10" t="s">
        <v>6172</v>
      </c>
      <c r="M1474" s="5" t="s">
        <v>3596</v>
      </c>
      <c r="N1474" s="6" t="s">
        <v>3597</v>
      </c>
      <c r="O1474" s="10" t="s">
        <v>6172</v>
      </c>
      <c r="P1474" s="5" t="s">
        <v>460</v>
      </c>
      <c r="Q1474" s="10" t="s">
        <v>6172</v>
      </c>
      <c r="R1474" s="10" t="s">
        <v>6172</v>
      </c>
      <c r="S1474" s="10" t="s">
        <v>6172</v>
      </c>
      <c r="T1474" s="10" t="s">
        <v>6172</v>
      </c>
      <c r="U1474" s="10" t="s">
        <v>6172</v>
      </c>
      <c r="V1474" s="10" t="s">
        <v>6172</v>
      </c>
    </row>
    <row r="1475" spans="2:22" ht="25.5" x14ac:dyDescent="0.2">
      <c r="B1475" s="5">
        <v>4057</v>
      </c>
      <c r="C1475" s="4" t="s">
        <v>4870</v>
      </c>
      <c r="D1475" s="4" t="s">
        <v>5947</v>
      </c>
      <c r="E1475" s="15">
        <v>1993</v>
      </c>
      <c r="F1475" s="10" t="s">
        <v>6172</v>
      </c>
      <c r="G1475" s="10" t="s">
        <v>6172</v>
      </c>
      <c r="H1475" s="6" t="s">
        <v>5422</v>
      </c>
      <c r="I1475" s="6" t="s">
        <v>1493</v>
      </c>
      <c r="J1475" s="4">
        <v>0</v>
      </c>
      <c r="K1475" s="4">
        <v>1</v>
      </c>
      <c r="L1475" s="10" t="s">
        <v>6172</v>
      </c>
      <c r="M1475" s="5" t="s">
        <v>3594</v>
      </c>
      <c r="N1475" s="6" t="s">
        <v>3595</v>
      </c>
      <c r="O1475" s="10" t="s">
        <v>6172</v>
      </c>
      <c r="P1475" s="5" t="s">
        <v>460</v>
      </c>
      <c r="Q1475" s="10" t="s">
        <v>6172</v>
      </c>
      <c r="R1475" s="10" t="s">
        <v>6172</v>
      </c>
      <c r="S1475" s="10" t="s">
        <v>6172</v>
      </c>
      <c r="T1475" s="10" t="s">
        <v>6172</v>
      </c>
      <c r="U1475" s="10" t="s">
        <v>6172</v>
      </c>
      <c r="V1475" s="10" t="s">
        <v>6172</v>
      </c>
    </row>
    <row r="1476" spans="2:22" ht="25.5" x14ac:dyDescent="0.2">
      <c r="B1476" s="5">
        <v>4130</v>
      </c>
      <c r="C1476" s="4" t="s">
        <v>4870</v>
      </c>
      <c r="D1476" s="4" t="s">
        <v>5947</v>
      </c>
      <c r="E1476" s="15">
        <v>1993</v>
      </c>
      <c r="F1476" s="10" t="s">
        <v>6172</v>
      </c>
      <c r="G1476" s="10" t="s">
        <v>6172</v>
      </c>
      <c r="H1476" s="6" t="s">
        <v>432</v>
      </c>
      <c r="I1476" s="6" t="s">
        <v>1493</v>
      </c>
      <c r="J1476" s="4">
        <v>0</v>
      </c>
      <c r="K1476" s="4">
        <v>1</v>
      </c>
      <c r="L1476" s="10" t="s">
        <v>6172</v>
      </c>
      <c r="M1476" s="5" t="s">
        <v>1490</v>
      </c>
      <c r="N1476" s="6" t="s">
        <v>3617</v>
      </c>
      <c r="O1476" s="10" t="s">
        <v>6172</v>
      </c>
      <c r="P1476" s="5" t="s">
        <v>460</v>
      </c>
      <c r="Q1476" s="10" t="s">
        <v>6172</v>
      </c>
      <c r="R1476" s="10" t="s">
        <v>6172</v>
      </c>
      <c r="S1476" s="10" t="s">
        <v>6172</v>
      </c>
      <c r="T1476" s="10" t="s">
        <v>6172</v>
      </c>
      <c r="U1476" s="10" t="s">
        <v>6172</v>
      </c>
      <c r="V1476" s="10" t="s">
        <v>6172</v>
      </c>
    </row>
    <row r="1477" spans="2:22" ht="25.5" x14ac:dyDescent="0.2">
      <c r="B1477" s="6">
        <v>4056</v>
      </c>
      <c r="C1477" s="4" t="s">
        <v>4878</v>
      </c>
      <c r="D1477" s="4" t="s">
        <v>5947</v>
      </c>
      <c r="E1477" s="13">
        <v>1993</v>
      </c>
      <c r="F1477" s="10" t="s">
        <v>6172</v>
      </c>
      <c r="G1477" s="10" t="s">
        <v>6172</v>
      </c>
      <c r="H1477" s="6" t="s">
        <v>432</v>
      </c>
      <c r="I1477" s="6" t="s">
        <v>1493</v>
      </c>
      <c r="J1477" s="4">
        <v>0</v>
      </c>
      <c r="K1477" s="4">
        <v>1</v>
      </c>
      <c r="L1477" s="10" t="s">
        <v>6172</v>
      </c>
      <c r="M1477" s="6" t="s">
        <v>2042</v>
      </c>
      <c r="N1477" s="6" t="s">
        <v>2043</v>
      </c>
      <c r="O1477" s="10" t="s">
        <v>6172</v>
      </c>
      <c r="P1477" s="6" t="s">
        <v>1492</v>
      </c>
      <c r="Q1477" s="10" t="s">
        <v>6172</v>
      </c>
      <c r="R1477" s="10" t="s">
        <v>6172</v>
      </c>
      <c r="S1477" s="10" t="s">
        <v>6172</v>
      </c>
      <c r="T1477" s="10" t="s">
        <v>6172</v>
      </c>
      <c r="U1477" s="10" t="s">
        <v>6172</v>
      </c>
      <c r="V1477" s="10" t="s">
        <v>6172</v>
      </c>
    </row>
    <row r="1478" spans="2:22" ht="38.25" x14ac:dyDescent="0.2">
      <c r="B1478" s="5">
        <v>12647</v>
      </c>
      <c r="C1478" s="4" t="s">
        <v>4870</v>
      </c>
      <c r="D1478" s="4" t="s">
        <v>5947</v>
      </c>
      <c r="E1478" s="15">
        <v>1993</v>
      </c>
      <c r="F1478" s="10" t="s">
        <v>6172</v>
      </c>
      <c r="G1478" s="6" t="s">
        <v>5829</v>
      </c>
      <c r="H1478" s="6" t="s">
        <v>5410</v>
      </c>
      <c r="I1478" s="6" t="s">
        <v>1500</v>
      </c>
      <c r="J1478" s="4">
        <v>0</v>
      </c>
      <c r="K1478" s="4">
        <v>0</v>
      </c>
      <c r="L1478" s="10" t="s">
        <v>6172</v>
      </c>
      <c r="M1478" s="5" t="s">
        <v>1880</v>
      </c>
      <c r="N1478" s="6" t="s">
        <v>3766</v>
      </c>
      <c r="O1478" s="10" t="s">
        <v>6172</v>
      </c>
      <c r="P1478" s="5" t="s">
        <v>460</v>
      </c>
      <c r="Q1478" s="10" t="s">
        <v>6172</v>
      </c>
      <c r="R1478" s="10" t="s">
        <v>6172</v>
      </c>
      <c r="S1478" s="10" t="s">
        <v>6172</v>
      </c>
      <c r="T1478" s="10" t="s">
        <v>6172</v>
      </c>
      <c r="U1478" s="10" t="s">
        <v>6172</v>
      </c>
      <c r="V1478" s="10" t="s">
        <v>6172</v>
      </c>
    </row>
    <row r="1479" spans="2:22" ht="25.5" x14ac:dyDescent="0.2">
      <c r="B1479" s="7">
        <v>4058</v>
      </c>
      <c r="C1479" s="4" t="s">
        <v>4876</v>
      </c>
      <c r="D1479" s="4" t="s">
        <v>5947</v>
      </c>
      <c r="E1479" s="16">
        <v>1993</v>
      </c>
      <c r="F1479" s="10" t="s">
        <v>6172</v>
      </c>
      <c r="G1479" s="6" t="s">
        <v>5548</v>
      </c>
      <c r="H1479" s="6" t="s">
        <v>20</v>
      </c>
      <c r="I1479" s="7" t="s">
        <v>1500</v>
      </c>
      <c r="J1479" s="4">
        <v>0</v>
      </c>
      <c r="K1479" s="4">
        <v>0</v>
      </c>
      <c r="L1479" s="10" t="s">
        <v>6172</v>
      </c>
      <c r="M1479" s="7" t="s">
        <v>1571</v>
      </c>
      <c r="N1479" s="7" t="s">
        <v>1722</v>
      </c>
      <c r="O1479" s="10" t="s">
        <v>6172</v>
      </c>
      <c r="P1479" s="7" t="s">
        <v>1721</v>
      </c>
      <c r="Q1479" s="10" t="s">
        <v>6172</v>
      </c>
      <c r="R1479" s="10" t="s">
        <v>6172</v>
      </c>
      <c r="S1479" s="10" t="s">
        <v>6172</v>
      </c>
      <c r="T1479" s="10" t="s">
        <v>6172</v>
      </c>
      <c r="U1479" s="10" t="s">
        <v>6172</v>
      </c>
      <c r="V1479" s="10" t="s">
        <v>6172</v>
      </c>
    </row>
    <row r="1480" spans="2:22" ht="51" x14ac:dyDescent="0.2">
      <c r="B1480" s="7">
        <v>12651</v>
      </c>
      <c r="C1480" s="4" t="s">
        <v>4877</v>
      </c>
      <c r="D1480" s="4" t="s">
        <v>5947</v>
      </c>
      <c r="E1480" s="16">
        <v>1993</v>
      </c>
      <c r="F1480" s="10" t="s">
        <v>6172</v>
      </c>
      <c r="G1480" s="7" t="s">
        <v>4412</v>
      </c>
      <c r="H1480" s="7" t="s">
        <v>438</v>
      </c>
      <c r="I1480" s="7" t="s">
        <v>1500</v>
      </c>
      <c r="J1480" s="4">
        <v>0</v>
      </c>
      <c r="K1480" s="4">
        <v>0</v>
      </c>
      <c r="L1480" s="10" t="s">
        <v>6172</v>
      </c>
      <c r="M1480" s="7" t="s">
        <v>1569</v>
      </c>
      <c r="N1480" s="7" t="s">
        <v>4416</v>
      </c>
      <c r="O1480" s="10" t="s">
        <v>6172</v>
      </c>
      <c r="P1480" s="7" t="s">
        <v>1588</v>
      </c>
      <c r="Q1480" s="10" t="s">
        <v>6172</v>
      </c>
      <c r="R1480" s="10" t="s">
        <v>6172</v>
      </c>
      <c r="S1480" s="10" t="s">
        <v>6172</v>
      </c>
      <c r="T1480" s="10" t="s">
        <v>6172</v>
      </c>
      <c r="U1480" s="10" t="s">
        <v>6172</v>
      </c>
      <c r="V1480" s="10" t="s">
        <v>6172</v>
      </c>
    </row>
    <row r="1481" spans="2:22" ht="25.5" x14ac:dyDescent="0.2">
      <c r="B1481" s="6">
        <v>4139</v>
      </c>
      <c r="C1481" s="4" t="s">
        <v>4880</v>
      </c>
      <c r="D1481" s="4" t="s">
        <v>5947</v>
      </c>
      <c r="E1481" s="13">
        <v>1993</v>
      </c>
      <c r="F1481" s="10" t="s">
        <v>6172</v>
      </c>
      <c r="G1481" s="4" t="s">
        <v>5300</v>
      </c>
      <c r="H1481" s="6" t="s">
        <v>432</v>
      </c>
      <c r="I1481" s="6" t="s">
        <v>1493</v>
      </c>
      <c r="J1481" s="4">
        <v>0</v>
      </c>
      <c r="K1481" s="4">
        <v>1</v>
      </c>
      <c r="L1481" s="10" t="s">
        <v>6172</v>
      </c>
      <c r="M1481" s="6" t="s">
        <v>2717</v>
      </c>
      <c r="N1481" s="6" t="s">
        <v>2718</v>
      </c>
      <c r="O1481" s="10" t="s">
        <v>6172</v>
      </c>
      <c r="P1481" s="6" t="s">
        <v>1488</v>
      </c>
      <c r="Q1481" s="10" t="s">
        <v>6172</v>
      </c>
      <c r="R1481" s="10" t="s">
        <v>6172</v>
      </c>
      <c r="S1481" s="10" t="s">
        <v>6172</v>
      </c>
      <c r="T1481" s="10" t="s">
        <v>6172</v>
      </c>
      <c r="U1481" s="10" t="s">
        <v>6172</v>
      </c>
      <c r="V1481" s="10" t="s">
        <v>6172</v>
      </c>
    </row>
    <row r="1482" spans="2:22" ht="51" x14ac:dyDescent="0.2">
      <c r="B1482" s="6">
        <v>6160</v>
      </c>
      <c r="C1482" s="4" t="s">
        <v>4878</v>
      </c>
      <c r="D1482" s="4" t="s">
        <v>5947</v>
      </c>
      <c r="E1482" s="13">
        <v>1993</v>
      </c>
      <c r="F1482" s="10" t="s">
        <v>6172</v>
      </c>
      <c r="G1482" s="6" t="s">
        <v>5909</v>
      </c>
      <c r="H1482" s="6" t="s">
        <v>5908</v>
      </c>
      <c r="I1482" s="6" t="s">
        <v>2086</v>
      </c>
      <c r="J1482" s="4">
        <v>0</v>
      </c>
      <c r="K1482" s="4">
        <v>15</v>
      </c>
      <c r="L1482" s="10" t="s">
        <v>6172</v>
      </c>
      <c r="M1482" s="6" t="s">
        <v>2139</v>
      </c>
      <c r="N1482" s="6" t="s">
        <v>2140</v>
      </c>
      <c r="O1482" s="10" t="s">
        <v>6172</v>
      </c>
      <c r="P1482" s="6" t="s">
        <v>460</v>
      </c>
      <c r="Q1482" s="10" t="s">
        <v>6172</v>
      </c>
      <c r="R1482" s="10" t="s">
        <v>6172</v>
      </c>
      <c r="S1482" s="10" t="s">
        <v>6172</v>
      </c>
      <c r="T1482" s="10" t="s">
        <v>6172</v>
      </c>
      <c r="U1482" s="10" t="s">
        <v>6172</v>
      </c>
      <c r="V1482" s="10" t="s">
        <v>6172</v>
      </c>
    </row>
    <row r="1483" spans="2:22" ht="25.5" x14ac:dyDescent="0.2">
      <c r="B1483" s="6">
        <v>12653</v>
      </c>
      <c r="C1483" s="4" t="s">
        <v>4878</v>
      </c>
      <c r="D1483" s="4" t="s">
        <v>5947</v>
      </c>
      <c r="E1483" s="13">
        <v>1993</v>
      </c>
      <c r="F1483" s="10" t="s">
        <v>6172</v>
      </c>
      <c r="G1483" s="9" t="s">
        <v>5684</v>
      </c>
      <c r="H1483" s="6" t="s">
        <v>431</v>
      </c>
      <c r="I1483" s="6" t="s">
        <v>1489</v>
      </c>
      <c r="J1483" s="4">
        <v>1</v>
      </c>
      <c r="K1483" s="4">
        <v>0</v>
      </c>
      <c r="L1483" s="10" t="s">
        <v>6172</v>
      </c>
      <c r="M1483" s="6" t="s">
        <v>1581</v>
      </c>
      <c r="N1483" s="6" t="s">
        <v>2329</v>
      </c>
      <c r="O1483" s="10" t="s">
        <v>6172</v>
      </c>
      <c r="P1483" s="6" t="s">
        <v>2165</v>
      </c>
      <c r="Q1483" s="10" t="s">
        <v>6172</v>
      </c>
      <c r="R1483" s="10" t="s">
        <v>6172</v>
      </c>
      <c r="S1483" s="10" t="s">
        <v>6172</v>
      </c>
      <c r="T1483" s="10" t="s">
        <v>6172</v>
      </c>
      <c r="U1483" s="10" t="s">
        <v>6172</v>
      </c>
      <c r="V1483" s="10" t="s">
        <v>6172</v>
      </c>
    </row>
    <row r="1484" spans="2:22" ht="25.5" x14ac:dyDescent="0.2">
      <c r="B1484" s="7">
        <v>4132</v>
      </c>
      <c r="C1484" s="4" t="s">
        <v>4884</v>
      </c>
      <c r="D1484" s="4" t="s">
        <v>5947</v>
      </c>
      <c r="E1484" s="16">
        <v>1993</v>
      </c>
      <c r="F1484" s="10" t="s">
        <v>6172</v>
      </c>
      <c r="G1484" s="4" t="s">
        <v>5273</v>
      </c>
      <c r="H1484" s="6" t="s">
        <v>432</v>
      </c>
      <c r="I1484" s="7" t="s">
        <v>1493</v>
      </c>
      <c r="J1484" s="4">
        <v>0</v>
      </c>
      <c r="K1484" s="4">
        <v>1</v>
      </c>
      <c r="L1484" s="10" t="s">
        <v>6172</v>
      </c>
      <c r="M1484" s="7" t="s">
        <v>1490</v>
      </c>
      <c r="N1484" s="7" t="s">
        <v>4674</v>
      </c>
      <c r="O1484" s="10" t="s">
        <v>6172</v>
      </c>
      <c r="P1484" s="7" t="s">
        <v>1753</v>
      </c>
      <c r="Q1484" s="10" t="s">
        <v>6172</v>
      </c>
      <c r="R1484" s="10" t="s">
        <v>6172</v>
      </c>
      <c r="S1484" s="10" t="s">
        <v>6172</v>
      </c>
      <c r="T1484" s="10" t="s">
        <v>6172</v>
      </c>
      <c r="U1484" s="10" t="s">
        <v>6172</v>
      </c>
      <c r="V1484" s="10" t="s">
        <v>6172</v>
      </c>
    </row>
    <row r="1485" spans="2:22" ht="51" x14ac:dyDescent="0.2">
      <c r="B1485" s="6">
        <v>12648</v>
      </c>
      <c r="C1485" s="4" t="s">
        <v>4882</v>
      </c>
      <c r="D1485" s="4" t="s">
        <v>5947</v>
      </c>
      <c r="E1485" s="13">
        <v>1993</v>
      </c>
      <c r="F1485" s="10" t="s">
        <v>6172</v>
      </c>
      <c r="G1485" s="7" t="s">
        <v>5582</v>
      </c>
      <c r="H1485" s="7" t="s">
        <v>437</v>
      </c>
      <c r="I1485" s="6" t="s">
        <v>1500</v>
      </c>
      <c r="J1485" s="4">
        <v>0</v>
      </c>
      <c r="K1485" s="4">
        <v>0</v>
      </c>
      <c r="L1485" s="10" t="s">
        <v>6172</v>
      </c>
      <c r="M1485" s="6" t="s">
        <v>2998</v>
      </c>
      <c r="N1485" s="6" t="s">
        <v>2999</v>
      </c>
      <c r="O1485" s="10" t="s">
        <v>6172</v>
      </c>
      <c r="P1485" s="6" t="s">
        <v>3000</v>
      </c>
      <c r="Q1485" s="10" t="s">
        <v>6172</v>
      </c>
      <c r="R1485" s="10" t="s">
        <v>6172</v>
      </c>
      <c r="S1485" s="10" t="s">
        <v>6172</v>
      </c>
      <c r="T1485" s="10" t="s">
        <v>6172</v>
      </c>
      <c r="U1485" s="10" t="s">
        <v>6172</v>
      </c>
      <c r="V1485" s="10" t="s">
        <v>6172</v>
      </c>
    </row>
    <row r="1486" spans="2:22" ht="25.5" x14ac:dyDescent="0.2">
      <c r="B1486" s="6">
        <v>4069</v>
      </c>
      <c r="C1486" s="4" t="s">
        <v>4886</v>
      </c>
      <c r="D1486" s="4" t="s">
        <v>5947</v>
      </c>
      <c r="E1486" s="13">
        <v>1993</v>
      </c>
      <c r="F1486" s="10" t="s">
        <v>6172</v>
      </c>
      <c r="G1486" s="4" t="s">
        <v>5350</v>
      </c>
      <c r="H1486" s="6" t="s">
        <v>432</v>
      </c>
      <c r="I1486" s="6" t="s">
        <v>1493</v>
      </c>
      <c r="J1486" s="4">
        <v>0</v>
      </c>
      <c r="K1486" s="4">
        <v>1</v>
      </c>
      <c r="L1486" s="10" t="s">
        <v>6172</v>
      </c>
      <c r="M1486" s="6" t="s">
        <v>1490</v>
      </c>
      <c r="N1486" s="6" t="s">
        <v>3370</v>
      </c>
      <c r="O1486" s="10" t="s">
        <v>6172</v>
      </c>
      <c r="P1486" s="6" t="s">
        <v>460</v>
      </c>
      <c r="Q1486" s="10" t="s">
        <v>6172</v>
      </c>
      <c r="R1486" s="10" t="s">
        <v>6172</v>
      </c>
      <c r="S1486" s="10" t="s">
        <v>6172</v>
      </c>
      <c r="T1486" s="10" t="s">
        <v>6172</v>
      </c>
      <c r="U1486" s="10" t="s">
        <v>6172</v>
      </c>
      <c r="V1486" s="10" t="s">
        <v>6172</v>
      </c>
    </row>
    <row r="1487" spans="2:22" ht="25.5" x14ac:dyDescent="0.2">
      <c r="B1487" s="7">
        <v>12645</v>
      </c>
      <c r="C1487" s="4" t="s">
        <v>4884</v>
      </c>
      <c r="D1487" s="4" t="s">
        <v>5947</v>
      </c>
      <c r="E1487" s="16">
        <v>1993</v>
      </c>
      <c r="F1487" s="10" t="s">
        <v>6172</v>
      </c>
      <c r="G1487" s="7" t="s">
        <v>5441</v>
      </c>
      <c r="H1487" s="6" t="s">
        <v>430</v>
      </c>
      <c r="I1487" s="7" t="s">
        <v>1500</v>
      </c>
      <c r="J1487" s="4">
        <v>0</v>
      </c>
      <c r="K1487" s="4">
        <v>0</v>
      </c>
      <c r="L1487" s="10" t="s">
        <v>6172</v>
      </c>
      <c r="M1487" s="7" t="s">
        <v>2006</v>
      </c>
      <c r="N1487" s="7" t="s">
        <v>4742</v>
      </c>
      <c r="O1487" s="10" t="s">
        <v>6172</v>
      </c>
      <c r="P1487" s="7" t="s">
        <v>460</v>
      </c>
      <c r="Q1487" s="10" t="s">
        <v>6172</v>
      </c>
      <c r="R1487" s="10" t="s">
        <v>6172</v>
      </c>
      <c r="S1487" s="10" t="s">
        <v>6172</v>
      </c>
      <c r="T1487" s="10" t="s">
        <v>6172</v>
      </c>
      <c r="U1487" s="10" t="s">
        <v>6172</v>
      </c>
      <c r="V1487" s="10" t="s">
        <v>6172</v>
      </c>
    </row>
    <row r="1488" spans="2:22" ht="25.5" x14ac:dyDescent="0.2">
      <c r="B1488" s="5">
        <v>4073</v>
      </c>
      <c r="C1488" s="4" t="s">
        <v>4870</v>
      </c>
      <c r="D1488" s="4" t="s">
        <v>5947</v>
      </c>
      <c r="E1488" s="15">
        <v>1994</v>
      </c>
      <c r="F1488" s="10" t="s">
        <v>6172</v>
      </c>
      <c r="G1488" s="4" t="s">
        <v>5262</v>
      </c>
      <c r="H1488" s="6" t="s">
        <v>432</v>
      </c>
      <c r="I1488" s="6" t="s">
        <v>1493</v>
      </c>
      <c r="J1488" s="4">
        <v>0</v>
      </c>
      <c r="K1488" s="4">
        <v>1</v>
      </c>
      <c r="L1488" s="10" t="s">
        <v>6172</v>
      </c>
      <c r="M1488" s="5" t="s">
        <v>3598</v>
      </c>
      <c r="N1488" s="6" t="s">
        <v>3599</v>
      </c>
      <c r="O1488" s="10" t="s">
        <v>6172</v>
      </c>
      <c r="P1488" s="5" t="s">
        <v>460</v>
      </c>
      <c r="Q1488" s="10" t="s">
        <v>6172</v>
      </c>
      <c r="R1488" s="10" t="s">
        <v>6172</v>
      </c>
      <c r="S1488" s="10" t="s">
        <v>6172</v>
      </c>
      <c r="T1488" s="10" t="s">
        <v>6172</v>
      </c>
      <c r="U1488" s="10" t="s">
        <v>6172</v>
      </c>
      <c r="V1488" s="10" t="s">
        <v>6172</v>
      </c>
    </row>
    <row r="1489" spans="2:22" ht="38.25" x14ac:dyDescent="0.2">
      <c r="B1489" s="5">
        <v>4079</v>
      </c>
      <c r="C1489" s="4" t="s">
        <v>4870</v>
      </c>
      <c r="D1489" s="4" t="s">
        <v>5947</v>
      </c>
      <c r="E1489" s="15">
        <v>1994</v>
      </c>
      <c r="F1489" s="10" t="s">
        <v>6172</v>
      </c>
      <c r="G1489" s="4" t="s">
        <v>5227</v>
      </c>
      <c r="H1489" s="6" t="s">
        <v>432</v>
      </c>
      <c r="I1489" s="6" t="s">
        <v>1493</v>
      </c>
      <c r="J1489" s="4">
        <v>0</v>
      </c>
      <c r="K1489" s="4">
        <v>1</v>
      </c>
      <c r="L1489" s="10" t="s">
        <v>6172</v>
      </c>
      <c r="M1489" s="5" t="s">
        <v>3600</v>
      </c>
      <c r="N1489" s="6" t="s">
        <v>3601</v>
      </c>
      <c r="O1489" s="10" t="s">
        <v>6172</v>
      </c>
      <c r="P1489" s="5" t="s">
        <v>460</v>
      </c>
      <c r="Q1489" s="10" t="s">
        <v>6172</v>
      </c>
      <c r="R1489" s="10" t="s">
        <v>6172</v>
      </c>
      <c r="S1489" s="10" t="s">
        <v>6172</v>
      </c>
      <c r="T1489" s="10" t="s">
        <v>6172</v>
      </c>
      <c r="U1489" s="10" t="s">
        <v>6172</v>
      </c>
      <c r="V1489" s="10" t="s">
        <v>6172</v>
      </c>
    </row>
    <row r="1490" spans="2:22" ht="25.5" x14ac:dyDescent="0.2">
      <c r="B1490" s="5">
        <v>4084</v>
      </c>
      <c r="C1490" s="4" t="s">
        <v>4870</v>
      </c>
      <c r="D1490" s="4" t="s">
        <v>5947</v>
      </c>
      <c r="E1490" s="15">
        <v>1994</v>
      </c>
      <c r="F1490" s="10" t="s">
        <v>6172</v>
      </c>
      <c r="G1490" s="4" t="s">
        <v>5293</v>
      </c>
      <c r="H1490" s="6" t="s">
        <v>432</v>
      </c>
      <c r="I1490" s="6" t="s">
        <v>1500</v>
      </c>
      <c r="J1490" s="4">
        <v>0</v>
      </c>
      <c r="K1490" s="4">
        <v>0</v>
      </c>
      <c r="L1490" s="10" t="s">
        <v>6172</v>
      </c>
      <c r="M1490" s="5" t="s">
        <v>3602</v>
      </c>
      <c r="N1490" s="6" t="s">
        <v>3603</v>
      </c>
      <c r="O1490" s="10" t="s">
        <v>6172</v>
      </c>
      <c r="P1490" s="5" t="s">
        <v>460</v>
      </c>
      <c r="Q1490" s="10" t="s">
        <v>6172</v>
      </c>
      <c r="R1490" s="10" t="s">
        <v>6172</v>
      </c>
      <c r="S1490" s="10" t="s">
        <v>6172</v>
      </c>
      <c r="T1490" s="10" t="s">
        <v>6172</v>
      </c>
      <c r="U1490" s="10" t="s">
        <v>6172</v>
      </c>
      <c r="V1490" s="10" t="s">
        <v>6172</v>
      </c>
    </row>
    <row r="1491" spans="2:22" ht="25.5" x14ac:dyDescent="0.2">
      <c r="B1491" s="5">
        <v>4088</v>
      </c>
      <c r="C1491" s="4" t="s">
        <v>4870</v>
      </c>
      <c r="D1491" s="4" t="s">
        <v>5947</v>
      </c>
      <c r="E1491" s="15">
        <v>1994</v>
      </c>
      <c r="F1491" s="10" t="s">
        <v>6172</v>
      </c>
      <c r="G1491" s="4" t="s">
        <v>5309</v>
      </c>
      <c r="H1491" s="6" t="s">
        <v>432</v>
      </c>
      <c r="I1491" s="6" t="s">
        <v>1493</v>
      </c>
      <c r="J1491" s="4">
        <v>0</v>
      </c>
      <c r="K1491" s="4">
        <v>1</v>
      </c>
      <c r="L1491" s="10" t="s">
        <v>6172</v>
      </c>
      <c r="M1491" s="5" t="s">
        <v>3604</v>
      </c>
      <c r="N1491" s="6" t="s">
        <v>3605</v>
      </c>
      <c r="O1491" s="10" t="s">
        <v>6172</v>
      </c>
      <c r="P1491" s="5" t="s">
        <v>460</v>
      </c>
      <c r="Q1491" s="10" t="s">
        <v>6172</v>
      </c>
      <c r="R1491" s="10" t="s">
        <v>6172</v>
      </c>
      <c r="S1491" s="10" t="s">
        <v>6172</v>
      </c>
      <c r="T1491" s="10" t="s">
        <v>6172</v>
      </c>
      <c r="U1491" s="10" t="s">
        <v>6172</v>
      </c>
      <c r="V1491" s="10" t="s">
        <v>6172</v>
      </c>
    </row>
    <row r="1492" spans="2:22" ht="25.5" x14ac:dyDescent="0.2">
      <c r="B1492" s="5">
        <v>4089</v>
      </c>
      <c r="C1492" s="4" t="s">
        <v>4870</v>
      </c>
      <c r="D1492" s="4" t="s">
        <v>5947</v>
      </c>
      <c r="E1492" s="15">
        <v>1994</v>
      </c>
      <c r="F1492" s="10" t="s">
        <v>6172</v>
      </c>
      <c r="G1492" s="4" t="s">
        <v>5261</v>
      </c>
      <c r="H1492" s="6" t="s">
        <v>432</v>
      </c>
      <c r="I1492" s="6" t="s">
        <v>1500</v>
      </c>
      <c r="J1492" s="4">
        <v>0</v>
      </c>
      <c r="K1492" s="4">
        <v>0</v>
      </c>
      <c r="L1492" s="10" t="s">
        <v>6172</v>
      </c>
      <c r="M1492" s="5" t="s">
        <v>3606</v>
      </c>
      <c r="N1492" s="6" t="s">
        <v>3607</v>
      </c>
      <c r="O1492" s="10" t="s">
        <v>6172</v>
      </c>
      <c r="P1492" s="5" t="s">
        <v>1492</v>
      </c>
      <c r="Q1492" s="10" t="s">
        <v>6172</v>
      </c>
      <c r="R1492" s="10" t="s">
        <v>6172</v>
      </c>
      <c r="S1492" s="10" t="s">
        <v>6172</v>
      </c>
      <c r="T1492" s="10" t="s">
        <v>6172</v>
      </c>
      <c r="U1492" s="10" t="s">
        <v>6172</v>
      </c>
      <c r="V1492" s="10" t="s">
        <v>6172</v>
      </c>
    </row>
    <row r="1493" spans="2:22" ht="25.5" x14ac:dyDescent="0.2">
      <c r="B1493" s="5">
        <v>4092</v>
      </c>
      <c r="C1493" s="4" t="s">
        <v>4870</v>
      </c>
      <c r="D1493" s="4" t="s">
        <v>5947</v>
      </c>
      <c r="E1493" s="15">
        <v>1994</v>
      </c>
      <c r="F1493" s="10" t="s">
        <v>6172</v>
      </c>
      <c r="G1493" s="4" t="s">
        <v>5256</v>
      </c>
      <c r="H1493" s="6" t="s">
        <v>432</v>
      </c>
      <c r="I1493" s="6" t="s">
        <v>1493</v>
      </c>
      <c r="J1493" s="4">
        <v>0</v>
      </c>
      <c r="K1493" s="4">
        <v>1</v>
      </c>
      <c r="L1493" s="10" t="s">
        <v>6172</v>
      </c>
      <c r="M1493" s="5" t="s">
        <v>2002</v>
      </c>
      <c r="N1493" s="6" t="s">
        <v>3608</v>
      </c>
      <c r="O1493" s="10" t="s">
        <v>6172</v>
      </c>
      <c r="P1493" s="5" t="s">
        <v>460</v>
      </c>
      <c r="Q1493" s="10" t="s">
        <v>6172</v>
      </c>
      <c r="R1493" s="10" t="s">
        <v>6172</v>
      </c>
      <c r="S1493" s="10" t="s">
        <v>6172</v>
      </c>
      <c r="T1493" s="10" t="s">
        <v>6172</v>
      </c>
      <c r="U1493" s="10" t="s">
        <v>6172</v>
      </c>
      <c r="V1493" s="10" t="s">
        <v>6172</v>
      </c>
    </row>
    <row r="1494" spans="2:22" ht="25.5" x14ac:dyDescent="0.2">
      <c r="B1494" s="7">
        <v>4076</v>
      </c>
      <c r="C1494" s="4" t="s">
        <v>4875</v>
      </c>
      <c r="D1494" s="4" t="s">
        <v>5947</v>
      </c>
      <c r="E1494" s="16">
        <v>1994</v>
      </c>
      <c r="F1494" s="10" t="s">
        <v>6172</v>
      </c>
      <c r="G1494" s="4" t="s">
        <v>5250</v>
      </c>
      <c r="H1494" s="6" t="s">
        <v>432</v>
      </c>
      <c r="I1494" s="7" t="s">
        <v>1500</v>
      </c>
      <c r="J1494" s="4">
        <v>0</v>
      </c>
      <c r="K1494" s="4">
        <v>0</v>
      </c>
      <c r="L1494" s="10" t="s">
        <v>6172</v>
      </c>
      <c r="M1494" s="7" t="s">
        <v>3963</v>
      </c>
      <c r="N1494" s="7" t="s">
        <v>3964</v>
      </c>
      <c r="O1494" s="10" t="s">
        <v>6172</v>
      </c>
      <c r="P1494" s="7" t="s">
        <v>460</v>
      </c>
      <c r="Q1494" s="10" t="s">
        <v>6172</v>
      </c>
      <c r="R1494" s="10" t="s">
        <v>6172</v>
      </c>
      <c r="S1494" s="10" t="s">
        <v>6172</v>
      </c>
      <c r="T1494" s="10" t="s">
        <v>6172</v>
      </c>
      <c r="U1494" s="10" t="s">
        <v>6172</v>
      </c>
      <c r="V1494" s="10" t="s">
        <v>6172</v>
      </c>
    </row>
    <row r="1495" spans="2:22" ht="25.5" x14ac:dyDescent="0.2">
      <c r="B1495" s="7">
        <v>4083</v>
      </c>
      <c r="C1495" s="4" t="s">
        <v>4875</v>
      </c>
      <c r="D1495" s="4" t="s">
        <v>5947</v>
      </c>
      <c r="E1495" s="16">
        <v>1994</v>
      </c>
      <c r="F1495" s="10" t="s">
        <v>6172</v>
      </c>
      <c r="G1495" s="4" t="s">
        <v>5250</v>
      </c>
      <c r="H1495" s="6" t="s">
        <v>432</v>
      </c>
      <c r="I1495" s="7" t="s">
        <v>1500</v>
      </c>
      <c r="J1495" s="4">
        <v>0</v>
      </c>
      <c r="K1495" s="4">
        <v>0</v>
      </c>
      <c r="L1495" s="10" t="s">
        <v>6172</v>
      </c>
      <c r="M1495" s="7" t="s">
        <v>3963</v>
      </c>
      <c r="N1495" s="7" t="s">
        <v>3965</v>
      </c>
      <c r="O1495" s="10" t="s">
        <v>6172</v>
      </c>
      <c r="P1495" s="7" t="s">
        <v>460</v>
      </c>
      <c r="Q1495" s="10" t="s">
        <v>6172</v>
      </c>
      <c r="R1495" s="10" t="s">
        <v>6172</v>
      </c>
      <c r="S1495" s="10" t="s">
        <v>6172</v>
      </c>
      <c r="T1495" s="10" t="s">
        <v>6172</v>
      </c>
      <c r="U1495" s="10" t="s">
        <v>6172</v>
      </c>
      <c r="V1495" s="10" t="s">
        <v>6172</v>
      </c>
    </row>
    <row r="1496" spans="2:22" ht="25.5" x14ac:dyDescent="0.2">
      <c r="B1496" s="6">
        <v>4082</v>
      </c>
      <c r="C1496" s="4" t="s">
        <v>4878</v>
      </c>
      <c r="D1496" s="4" t="s">
        <v>5947</v>
      </c>
      <c r="E1496" s="13">
        <v>1994</v>
      </c>
      <c r="F1496" s="10" t="s">
        <v>6172</v>
      </c>
      <c r="G1496" s="4" t="s">
        <v>5163</v>
      </c>
      <c r="H1496" s="6" t="s">
        <v>432</v>
      </c>
      <c r="I1496" s="6" t="s">
        <v>1493</v>
      </c>
      <c r="J1496" s="4">
        <v>0</v>
      </c>
      <c r="K1496" s="4">
        <v>1</v>
      </c>
      <c r="L1496" s="10" t="s">
        <v>6172</v>
      </c>
      <c r="M1496" s="6" t="s">
        <v>2044</v>
      </c>
      <c r="N1496" s="6" t="s">
        <v>2045</v>
      </c>
      <c r="O1496" s="10" t="s">
        <v>6172</v>
      </c>
      <c r="P1496" s="6" t="s">
        <v>460</v>
      </c>
      <c r="Q1496" s="10" t="s">
        <v>6172</v>
      </c>
      <c r="R1496" s="10" t="s">
        <v>6172</v>
      </c>
      <c r="S1496" s="10" t="s">
        <v>6172</v>
      </c>
      <c r="T1496" s="10" t="s">
        <v>6172</v>
      </c>
      <c r="U1496" s="10" t="s">
        <v>6172</v>
      </c>
      <c r="V1496" s="10" t="s">
        <v>6172</v>
      </c>
    </row>
    <row r="1497" spans="2:22" ht="38.25" x14ac:dyDescent="0.2">
      <c r="B1497" s="7">
        <v>12657</v>
      </c>
      <c r="C1497" s="4" t="s">
        <v>4875</v>
      </c>
      <c r="D1497" s="4" t="s">
        <v>5947</v>
      </c>
      <c r="E1497" s="16">
        <v>1994</v>
      </c>
      <c r="F1497" s="10" t="s">
        <v>6172</v>
      </c>
      <c r="G1497" s="7" t="s">
        <v>5784</v>
      </c>
      <c r="H1497" s="7" t="s">
        <v>435</v>
      </c>
      <c r="I1497" s="7" t="s">
        <v>1493</v>
      </c>
      <c r="J1497" s="4">
        <v>0</v>
      </c>
      <c r="K1497" s="4">
        <v>1</v>
      </c>
      <c r="L1497" s="10" t="s">
        <v>6172</v>
      </c>
      <c r="M1497" s="7" t="s">
        <v>4046</v>
      </c>
      <c r="N1497" s="7" t="s">
        <v>4047</v>
      </c>
      <c r="O1497" s="10" t="s">
        <v>6172</v>
      </c>
      <c r="P1497" s="7" t="s">
        <v>460</v>
      </c>
      <c r="Q1497" s="10" t="s">
        <v>6172</v>
      </c>
      <c r="R1497" s="10" t="s">
        <v>6172</v>
      </c>
      <c r="S1497" s="10" t="s">
        <v>6172</v>
      </c>
      <c r="T1497" s="10" t="s">
        <v>6172</v>
      </c>
      <c r="U1497" s="10" t="s">
        <v>6172</v>
      </c>
      <c r="V1497" s="10" t="s">
        <v>6172</v>
      </c>
    </row>
    <row r="1498" spans="2:22" ht="51" x14ac:dyDescent="0.2">
      <c r="B1498" s="7">
        <v>12660</v>
      </c>
      <c r="C1498" s="4" t="s">
        <v>4877</v>
      </c>
      <c r="D1498" s="4" t="s">
        <v>5947</v>
      </c>
      <c r="E1498" s="16">
        <v>1994</v>
      </c>
      <c r="F1498" s="10" t="s">
        <v>6172</v>
      </c>
      <c r="G1498" s="7" t="s">
        <v>4393</v>
      </c>
      <c r="H1498" s="7" t="s">
        <v>440</v>
      </c>
      <c r="I1498" s="7" t="s">
        <v>1493</v>
      </c>
      <c r="J1498" s="4">
        <v>0</v>
      </c>
      <c r="K1498" s="4">
        <v>1</v>
      </c>
      <c r="L1498" s="10" t="s">
        <v>6172</v>
      </c>
      <c r="M1498" s="7" t="s">
        <v>1573</v>
      </c>
      <c r="N1498" s="7" t="s">
        <v>4417</v>
      </c>
      <c r="O1498" s="10" t="s">
        <v>6172</v>
      </c>
      <c r="P1498" s="7" t="s">
        <v>2931</v>
      </c>
      <c r="Q1498" s="10" t="s">
        <v>6172</v>
      </c>
      <c r="R1498" s="10" t="s">
        <v>6172</v>
      </c>
      <c r="S1498" s="10" t="s">
        <v>6172</v>
      </c>
      <c r="T1498" s="10" t="s">
        <v>6172</v>
      </c>
      <c r="U1498" s="10" t="s">
        <v>6172</v>
      </c>
      <c r="V1498" s="10" t="s">
        <v>6172</v>
      </c>
    </row>
    <row r="1499" spans="2:22" ht="25.5" x14ac:dyDescent="0.2">
      <c r="B1499" s="6">
        <v>4140</v>
      </c>
      <c r="C1499" s="4" t="s">
        <v>4878</v>
      </c>
      <c r="D1499" s="4" t="s">
        <v>5947</v>
      </c>
      <c r="E1499" s="13">
        <v>1994</v>
      </c>
      <c r="F1499" s="10" t="s">
        <v>6172</v>
      </c>
      <c r="G1499" s="4" t="s">
        <v>5209</v>
      </c>
      <c r="H1499" s="6" t="s">
        <v>432</v>
      </c>
      <c r="I1499" s="6" t="s">
        <v>1493</v>
      </c>
      <c r="J1499" s="4">
        <v>0</v>
      </c>
      <c r="K1499" s="4">
        <v>1</v>
      </c>
      <c r="L1499" s="10" t="s">
        <v>6172</v>
      </c>
      <c r="M1499" s="6" t="s">
        <v>2055</v>
      </c>
      <c r="N1499" s="6" t="s">
        <v>2056</v>
      </c>
      <c r="O1499" s="10" t="s">
        <v>6172</v>
      </c>
      <c r="P1499" s="6" t="s">
        <v>460</v>
      </c>
      <c r="Q1499" s="10" t="s">
        <v>6172</v>
      </c>
      <c r="R1499" s="10" t="s">
        <v>6172</v>
      </c>
      <c r="S1499" s="10" t="s">
        <v>6172</v>
      </c>
      <c r="T1499" s="10" t="s">
        <v>6172</v>
      </c>
      <c r="U1499" s="10" t="s">
        <v>6172</v>
      </c>
      <c r="V1499" s="10" t="s">
        <v>6172</v>
      </c>
    </row>
    <row r="1500" spans="2:22" ht="25.5" x14ac:dyDescent="0.2">
      <c r="B1500" s="5">
        <v>4085</v>
      </c>
      <c r="C1500" s="4" t="s">
        <v>4885</v>
      </c>
      <c r="D1500" s="4" t="s">
        <v>5947</v>
      </c>
      <c r="E1500" s="15">
        <v>1994</v>
      </c>
      <c r="F1500" s="10" t="s">
        <v>6172</v>
      </c>
      <c r="G1500" s="4" t="s">
        <v>5293</v>
      </c>
      <c r="H1500" s="6" t="s">
        <v>432</v>
      </c>
      <c r="I1500" s="6" t="s">
        <v>1500</v>
      </c>
      <c r="J1500" s="4">
        <v>0</v>
      </c>
      <c r="K1500" s="4">
        <v>0</v>
      </c>
      <c r="L1500" s="10" t="s">
        <v>6172</v>
      </c>
      <c r="M1500" s="10" t="s">
        <v>6172</v>
      </c>
      <c r="N1500" s="6" t="s">
        <v>3130</v>
      </c>
      <c r="O1500" s="10" t="s">
        <v>6172</v>
      </c>
      <c r="P1500" s="5" t="s">
        <v>1525</v>
      </c>
      <c r="Q1500" s="10" t="s">
        <v>6172</v>
      </c>
      <c r="R1500" s="10" t="s">
        <v>6172</v>
      </c>
      <c r="S1500" s="10" t="s">
        <v>6172</v>
      </c>
      <c r="T1500" s="10" t="s">
        <v>6172</v>
      </c>
      <c r="U1500" s="10" t="s">
        <v>6172</v>
      </c>
      <c r="V1500" s="10" t="s">
        <v>6172</v>
      </c>
    </row>
    <row r="1501" spans="2:22" ht="38.25" x14ac:dyDescent="0.2">
      <c r="B1501" s="6">
        <v>6508</v>
      </c>
      <c r="C1501" s="4" t="s">
        <v>4878</v>
      </c>
      <c r="D1501" s="4" t="s">
        <v>5947</v>
      </c>
      <c r="E1501" s="13">
        <v>1994</v>
      </c>
      <c r="F1501" s="10" t="s">
        <v>6172</v>
      </c>
      <c r="G1501" s="6" t="s">
        <v>5454</v>
      </c>
      <c r="H1501" s="6" t="s">
        <v>446</v>
      </c>
      <c r="I1501" s="6" t="s">
        <v>1489</v>
      </c>
      <c r="J1501" s="4">
        <v>1</v>
      </c>
      <c r="K1501" s="4">
        <v>0</v>
      </c>
      <c r="L1501" s="10" t="s">
        <v>6172</v>
      </c>
      <c r="M1501" s="6" t="s">
        <v>2168</v>
      </c>
      <c r="N1501" s="6" t="s">
        <v>2169</v>
      </c>
      <c r="O1501" s="10" t="s">
        <v>6172</v>
      </c>
      <c r="P1501" s="6" t="s">
        <v>2039</v>
      </c>
      <c r="Q1501" s="10" t="s">
        <v>6172</v>
      </c>
      <c r="R1501" s="10" t="s">
        <v>6172</v>
      </c>
      <c r="S1501" s="10" t="s">
        <v>6172</v>
      </c>
      <c r="T1501" s="10" t="s">
        <v>6172</v>
      </c>
      <c r="U1501" s="10" t="s">
        <v>6172</v>
      </c>
      <c r="V1501" s="10" t="s">
        <v>6172</v>
      </c>
    </row>
    <row r="1502" spans="2:22" ht="38.25" x14ac:dyDescent="0.2">
      <c r="B1502" s="6">
        <v>12655</v>
      </c>
      <c r="C1502" s="4" t="s">
        <v>4878</v>
      </c>
      <c r="D1502" s="4" t="s">
        <v>5947</v>
      </c>
      <c r="E1502" s="13">
        <v>1994</v>
      </c>
      <c r="F1502" s="10" t="s">
        <v>6172</v>
      </c>
      <c r="G1502" s="6" t="s">
        <v>5916</v>
      </c>
      <c r="H1502" s="6" t="s">
        <v>5917</v>
      </c>
      <c r="I1502" s="6" t="s">
        <v>1500</v>
      </c>
      <c r="J1502" s="4">
        <v>0</v>
      </c>
      <c r="K1502" s="4">
        <v>0</v>
      </c>
      <c r="L1502" s="10" t="s">
        <v>6172</v>
      </c>
      <c r="M1502" s="6" t="s">
        <v>1516</v>
      </c>
      <c r="N1502" s="6" t="s">
        <v>2330</v>
      </c>
      <c r="O1502" s="10" t="s">
        <v>6172</v>
      </c>
      <c r="P1502" s="6" t="s">
        <v>1502</v>
      </c>
      <c r="Q1502" s="10" t="s">
        <v>6172</v>
      </c>
      <c r="R1502" s="10" t="s">
        <v>6172</v>
      </c>
      <c r="S1502" s="10" t="s">
        <v>6172</v>
      </c>
      <c r="T1502" s="10" t="s">
        <v>6172</v>
      </c>
      <c r="U1502" s="10" t="s">
        <v>6172</v>
      </c>
      <c r="V1502" s="10" t="s">
        <v>6172</v>
      </c>
    </row>
    <row r="1503" spans="2:22" ht="38.25" x14ac:dyDescent="0.2">
      <c r="B1503" s="7">
        <v>11244</v>
      </c>
      <c r="C1503" s="4" t="s">
        <v>4884</v>
      </c>
      <c r="D1503" s="4" t="s">
        <v>5947</v>
      </c>
      <c r="E1503" s="16">
        <v>1994</v>
      </c>
      <c r="F1503" s="10" t="s">
        <v>6172</v>
      </c>
      <c r="G1503" s="7" t="s">
        <v>5582</v>
      </c>
      <c r="H1503" s="7" t="s">
        <v>437</v>
      </c>
      <c r="I1503" s="7" t="s">
        <v>1655</v>
      </c>
      <c r="J1503" s="4">
        <v>3</v>
      </c>
      <c r="K1503" s="4">
        <v>0</v>
      </c>
      <c r="L1503" s="10" t="s">
        <v>6172</v>
      </c>
      <c r="M1503" s="7" t="s">
        <v>1604</v>
      </c>
      <c r="N1503" s="7" t="s">
        <v>4708</v>
      </c>
      <c r="O1503" s="10" t="s">
        <v>6172</v>
      </c>
      <c r="P1503" s="7" t="s">
        <v>460</v>
      </c>
      <c r="Q1503" s="10" t="s">
        <v>6172</v>
      </c>
      <c r="R1503" s="10" t="s">
        <v>6172</v>
      </c>
      <c r="S1503" s="10" t="s">
        <v>6172</v>
      </c>
      <c r="T1503" s="10" t="s">
        <v>6172</v>
      </c>
      <c r="U1503" s="10" t="s">
        <v>6172</v>
      </c>
      <c r="V1503" s="10" t="s">
        <v>6172</v>
      </c>
    </row>
    <row r="1504" spans="2:22" ht="51" x14ac:dyDescent="0.2">
      <c r="B1504" s="3">
        <v>12674</v>
      </c>
      <c r="C1504" s="8" t="s">
        <v>4873</v>
      </c>
      <c r="D1504" s="4" t="s">
        <v>5947</v>
      </c>
      <c r="E1504" s="10">
        <v>1995</v>
      </c>
      <c r="F1504" s="10" t="s">
        <v>6172</v>
      </c>
      <c r="G1504" s="10" t="s">
        <v>6172</v>
      </c>
      <c r="H1504" s="6" t="s">
        <v>432</v>
      </c>
      <c r="I1504" s="2" t="s">
        <v>804</v>
      </c>
      <c r="J1504" s="4">
        <v>0</v>
      </c>
      <c r="K1504" s="4">
        <v>1</v>
      </c>
      <c r="L1504" s="10" t="s">
        <v>6172</v>
      </c>
      <c r="M1504" s="10" t="s">
        <v>6172</v>
      </c>
      <c r="N1504" s="2" t="s">
        <v>969</v>
      </c>
      <c r="O1504" s="2" t="s">
        <v>350</v>
      </c>
      <c r="P1504" s="2" t="s">
        <v>850</v>
      </c>
      <c r="Q1504" s="2" t="s">
        <v>970</v>
      </c>
      <c r="R1504" s="2" t="s">
        <v>971</v>
      </c>
      <c r="S1504" s="2" t="s">
        <v>972</v>
      </c>
      <c r="T1504" s="2" t="s">
        <v>7</v>
      </c>
      <c r="U1504" s="2" t="s">
        <v>973</v>
      </c>
      <c r="V1504" s="10" t="s">
        <v>6172</v>
      </c>
    </row>
    <row r="1505" spans="2:22" ht="38.25" x14ac:dyDescent="0.2">
      <c r="B1505" s="10">
        <v>12666</v>
      </c>
      <c r="C1505" s="8" t="s">
        <v>4873</v>
      </c>
      <c r="D1505" s="4" t="s">
        <v>5947</v>
      </c>
      <c r="E1505" s="10">
        <v>1995</v>
      </c>
      <c r="F1505" s="10" t="s">
        <v>6172</v>
      </c>
      <c r="G1505" s="10" t="s">
        <v>6172</v>
      </c>
      <c r="H1505" s="2" t="s">
        <v>20</v>
      </c>
      <c r="I1505" s="2" t="s">
        <v>274</v>
      </c>
      <c r="J1505" s="4">
        <v>0</v>
      </c>
      <c r="K1505" s="4">
        <v>0</v>
      </c>
      <c r="L1505" s="2" t="s">
        <v>274</v>
      </c>
      <c r="M1505" s="10" t="s">
        <v>6172</v>
      </c>
      <c r="N1505" s="2" t="s">
        <v>284</v>
      </c>
      <c r="O1505" s="2" t="s">
        <v>283</v>
      </c>
      <c r="P1505" s="2" t="s">
        <v>285</v>
      </c>
      <c r="Q1505" s="2" t="s">
        <v>286</v>
      </c>
      <c r="R1505" s="2" t="s">
        <v>287</v>
      </c>
      <c r="S1505" s="2" t="s">
        <v>288</v>
      </c>
      <c r="T1505" s="2" t="s">
        <v>7</v>
      </c>
      <c r="U1505" s="2" t="s">
        <v>289</v>
      </c>
      <c r="V1505" s="10" t="s">
        <v>6172</v>
      </c>
    </row>
    <row r="1506" spans="2:22" ht="51" x14ac:dyDescent="0.2">
      <c r="B1506" s="9">
        <v>12669</v>
      </c>
      <c r="C1506" s="8" t="s">
        <v>4873</v>
      </c>
      <c r="D1506" s="4" t="s">
        <v>5947</v>
      </c>
      <c r="E1506" s="10">
        <v>1995</v>
      </c>
      <c r="F1506" s="10" t="s">
        <v>6172</v>
      </c>
      <c r="G1506" s="9" t="s">
        <v>5566</v>
      </c>
      <c r="H1506" s="6" t="s">
        <v>18</v>
      </c>
      <c r="I1506" s="2" t="s">
        <v>101</v>
      </c>
      <c r="J1506" s="4">
        <v>0</v>
      </c>
      <c r="K1506" s="4">
        <v>0</v>
      </c>
      <c r="L1506" s="6" t="s">
        <v>101</v>
      </c>
      <c r="M1506" s="10" t="s">
        <v>6172</v>
      </c>
      <c r="N1506" s="10" t="s">
        <v>6172</v>
      </c>
      <c r="O1506" s="2" t="s">
        <v>25</v>
      </c>
      <c r="P1506" s="2" t="s">
        <v>102</v>
      </c>
      <c r="Q1506" s="2" t="s">
        <v>103</v>
      </c>
      <c r="R1506" s="2" t="s">
        <v>4928</v>
      </c>
      <c r="S1506" s="10" t="s">
        <v>6172</v>
      </c>
      <c r="T1506" s="10" t="s">
        <v>6172</v>
      </c>
      <c r="U1506" s="2" t="s">
        <v>104</v>
      </c>
      <c r="V1506" s="10" t="s">
        <v>6172</v>
      </c>
    </row>
    <row r="1507" spans="2:22" ht="25.5" x14ac:dyDescent="0.2">
      <c r="B1507" s="5">
        <v>3737</v>
      </c>
      <c r="C1507" s="4" t="s">
        <v>4870</v>
      </c>
      <c r="D1507" s="4" t="s">
        <v>5947</v>
      </c>
      <c r="E1507" s="15">
        <v>1995</v>
      </c>
      <c r="F1507" s="10" t="s">
        <v>6172</v>
      </c>
      <c r="G1507" s="10" t="s">
        <v>6172</v>
      </c>
      <c r="H1507" s="6" t="s">
        <v>432</v>
      </c>
      <c r="I1507" s="6" t="s">
        <v>1493</v>
      </c>
      <c r="J1507" s="4">
        <v>0</v>
      </c>
      <c r="K1507" s="4">
        <v>1</v>
      </c>
      <c r="L1507" s="10" t="s">
        <v>6172</v>
      </c>
      <c r="M1507" s="5" t="s">
        <v>1628</v>
      </c>
      <c r="N1507" s="6" t="s">
        <v>3554</v>
      </c>
      <c r="O1507" s="10" t="s">
        <v>6172</v>
      </c>
      <c r="P1507" s="5" t="s">
        <v>460</v>
      </c>
      <c r="Q1507" s="10" t="s">
        <v>6172</v>
      </c>
      <c r="R1507" s="10" t="s">
        <v>6172</v>
      </c>
      <c r="S1507" s="10" t="s">
        <v>6172</v>
      </c>
      <c r="T1507" s="10" t="s">
        <v>6172</v>
      </c>
      <c r="U1507" s="10" t="s">
        <v>6172</v>
      </c>
      <c r="V1507" s="10" t="s">
        <v>6172</v>
      </c>
    </row>
    <row r="1508" spans="2:22" ht="38.25" x14ac:dyDescent="0.2">
      <c r="B1508" s="5">
        <v>2615</v>
      </c>
      <c r="C1508" s="4" t="s">
        <v>4870</v>
      </c>
      <c r="D1508" s="4" t="s">
        <v>5947</v>
      </c>
      <c r="E1508" s="15">
        <v>1995</v>
      </c>
      <c r="F1508" s="10" t="s">
        <v>6172</v>
      </c>
      <c r="G1508" s="6" t="s">
        <v>5755</v>
      </c>
      <c r="H1508" s="6" t="s">
        <v>5754</v>
      </c>
      <c r="I1508" s="6" t="s">
        <v>1662</v>
      </c>
      <c r="J1508" s="4">
        <v>3</v>
      </c>
      <c r="K1508" s="4">
        <v>4</v>
      </c>
      <c r="L1508" s="10" t="s">
        <v>6172</v>
      </c>
      <c r="M1508" s="5" t="s">
        <v>1648</v>
      </c>
      <c r="N1508" s="6" t="s">
        <v>3450</v>
      </c>
      <c r="O1508" s="10" t="s">
        <v>6172</v>
      </c>
      <c r="P1508" s="5" t="s">
        <v>460</v>
      </c>
      <c r="Q1508" s="10" t="s">
        <v>6172</v>
      </c>
      <c r="R1508" s="10" t="s">
        <v>6172</v>
      </c>
      <c r="S1508" s="10" t="s">
        <v>6172</v>
      </c>
      <c r="T1508" s="10" t="s">
        <v>6172</v>
      </c>
      <c r="U1508" s="10" t="s">
        <v>6172</v>
      </c>
      <c r="V1508" s="10" t="s">
        <v>6172</v>
      </c>
    </row>
    <row r="1509" spans="2:22" ht="51" x14ac:dyDescent="0.2">
      <c r="B1509" s="5">
        <v>2651</v>
      </c>
      <c r="C1509" s="4" t="s">
        <v>4870</v>
      </c>
      <c r="D1509" s="4" t="s">
        <v>5947</v>
      </c>
      <c r="E1509" s="15">
        <v>1995</v>
      </c>
      <c r="F1509" s="10" t="s">
        <v>6172</v>
      </c>
      <c r="G1509" s="10" t="s">
        <v>6172</v>
      </c>
      <c r="H1509" s="6" t="s">
        <v>5418</v>
      </c>
      <c r="I1509" s="6" t="s">
        <v>1532</v>
      </c>
      <c r="J1509" s="4">
        <v>1</v>
      </c>
      <c r="K1509" s="4">
        <v>1</v>
      </c>
      <c r="L1509" s="10" t="s">
        <v>6172</v>
      </c>
      <c r="M1509" s="5" t="s">
        <v>1648</v>
      </c>
      <c r="N1509" s="6" t="s">
        <v>3451</v>
      </c>
      <c r="O1509" s="10" t="s">
        <v>6172</v>
      </c>
      <c r="P1509" s="5" t="s">
        <v>460</v>
      </c>
      <c r="Q1509" s="10" t="s">
        <v>6172</v>
      </c>
      <c r="R1509" s="10" t="s">
        <v>6172</v>
      </c>
      <c r="S1509" s="10" t="s">
        <v>6172</v>
      </c>
      <c r="T1509" s="10" t="s">
        <v>6172</v>
      </c>
      <c r="U1509" s="10" t="s">
        <v>6172</v>
      </c>
      <c r="V1509" s="10" t="s">
        <v>6172</v>
      </c>
    </row>
    <row r="1510" spans="2:22" ht="38.25" x14ac:dyDescent="0.2">
      <c r="B1510" s="5">
        <v>2657</v>
      </c>
      <c r="C1510" s="4" t="s">
        <v>4870</v>
      </c>
      <c r="D1510" s="4" t="s">
        <v>5947</v>
      </c>
      <c r="E1510" s="15">
        <v>1995</v>
      </c>
      <c r="F1510" s="10" t="s">
        <v>6172</v>
      </c>
      <c r="G1510" s="6" t="s">
        <v>5689</v>
      </c>
      <c r="H1510" s="6" t="s">
        <v>433</v>
      </c>
      <c r="I1510" s="6" t="s">
        <v>3452</v>
      </c>
      <c r="J1510" s="4">
        <v>3</v>
      </c>
      <c r="K1510" s="4">
        <v>12</v>
      </c>
      <c r="L1510" s="10" t="s">
        <v>6172</v>
      </c>
      <c r="M1510" s="5" t="s">
        <v>1648</v>
      </c>
      <c r="N1510" s="6" t="s">
        <v>3453</v>
      </c>
      <c r="O1510" s="10" t="s">
        <v>6172</v>
      </c>
      <c r="P1510" s="5" t="s">
        <v>1518</v>
      </c>
      <c r="Q1510" s="10" t="s">
        <v>6172</v>
      </c>
      <c r="R1510" s="10" t="s">
        <v>6172</v>
      </c>
      <c r="S1510" s="10" t="s">
        <v>6172</v>
      </c>
      <c r="T1510" s="10" t="s">
        <v>6172</v>
      </c>
      <c r="U1510" s="10" t="s">
        <v>6172</v>
      </c>
      <c r="V1510" s="10" t="s">
        <v>6172</v>
      </c>
    </row>
    <row r="1511" spans="2:22" ht="25.5" x14ac:dyDescent="0.2">
      <c r="B1511" s="5">
        <v>3758</v>
      </c>
      <c r="C1511" s="4" t="s">
        <v>4870</v>
      </c>
      <c r="D1511" s="4" t="s">
        <v>5947</v>
      </c>
      <c r="E1511" s="15">
        <v>1995</v>
      </c>
      <c r="F1511" s="10" t="s">
        <v>6172</v>
      </c>
      <c r="G1511" s="4" t="s">
        <v>5331</v>
      </c>
      <c r="H1511" s="6" t="s">
        <v>432</v>
      </c>
      <c r="I1511" s="6" t="s">
        <v>1493</v>
      </c>
      <c r="J1511" s="4">
        <v>0</v>
      </c>
      <c r="K1511" s="4">
        <v>1</v>
      </c>
      <c r="L1511" s="10" t="s">
        <v>6172</v>
      </c>
      <c r="M1511" s="5" t="s">
        <v>2724</v>
      </c>
      <c r="N1511" s="6" t="s">
        <v>3555</v>
      </c>
      <c r="O1511" s="10" t="s">
        <v>6172</v>
      </c>
      <c r="P1511" s="5" t="s">
        <v>3226</v>
      </c>
      <c r="Q1511" s="10" t="s">
        <v>6172</v>
      </c>
      <c r="R1511" s="10" t="s">
        <v>6172</v>
      </c>
      <c r="S1511" s="10" t="s">
        <v>6172</v>
      </c>
      <c r="T1511" s="10" t="s">
        <v>6172</v>
      </c>
      <c r="U1511" s="10" t="s">
        <v>6172</v>
      </c>
      <c r="V1511" s="10" t="s">
        <v>6172</v>
      </c>
    </row>
    <row r="1512" spans="2:22" ht="25.5" x14ac:dyDescent="0.2">
      <c r="B1512" s="5">
        <v>3759</v>
      </c>
      <c r="C1512" s="4" t="s">
        <v>4870</v>
      </c>
      <c r="D1512" s="4" t="s">
        <v>5947</v>
      </c>
      <c r="E1512" s="15">
        <v>1995</v>
      </c>
      <c r="F1512" s="10" t="s">
        <v>6172</v>
      </c>
      <c r="G1512" s="10" t="s">
        <v>6172</v>
      </c>
      <c r="H1512" s="6" t="s">
        <v>432</v>
      </c>
      <c r="I1512" s="6" t="s">
        <v>1646</v>
      </c>
      <c r="J1512" s="4">
        <v>0</v>
      </c>
      <c r="K1512" s="4">
        <v>5</v>
      </c>
      <c r="L1512" s="10" t="s">
        <v>6172</v>
      </c>
      <c r="M1512" s="5" t="s">
        <v>3556</v>
      </c>
      <c r="N1512" s="6" t="s">
        <v>3557</v>
      </c>
      <c r="O1512" s="10" t="s">
        <v>6172</v>
      </c>
      <c r="P1512" s="5" t="s">
        <v>460</v>
      </c>
      <c r="Q1512" s="10" t="s">
        <v>6172</v>
      </c>
      <c r="R1512" s="10" t="s">
        <v>6172</v>
      </c>
      <c r="S1512" s="10" t="s">
        <v>6172</v>
      </c>
      <c r="T1512" s="10" t="s">
        <v>6172</v>
      </c>
      <c r="U1512" s="10" t="s">
        <v>6172</v>
      </c>
      <c r="V1512" s="10" t="s">
        <v>6172</v>
      </c>
    </row>
    <row r="1513" spans="2:22" ht="38.25" x14ac:dyDescent="0.2">
      <c r="B1513" s="7">
        <v>3748</v>
      </c>
      <c r="C1513" s="4" t="s">
        <v>4875</v>
      </c>
      <c r="D1513" s="4" t="s">
        <v>5947</v>
      </c>
      <c r="E1513" s="16">
        <v>1995</v>
      </c>
      <c r="F1513" s="10" t="s">
        <v>6172</v>
      </c>
      <c r="G1513" s="4" t="s">
        <v>5255</v>
      </c>
      <c r="H1513" s="6" t="s">
        <v>432</v>
      </c>
      <c r="I1513" s="7" t="s">
        <v>1500</v>
      </c>
      <c r="J1513" s="4">
        <v>0</v>
      </c>
      <c r="K1513" s="4">
        <v>0</v>
      </c>
      <c r="L1513" s="10" t="s">
        <v>6172</v>
      </c>
      <c r="M1513" s="7" t="s">
        <v>1571</v>
      </c>
      <c r="N1513" s="7" t="s">
        <v>3946</v>
      </c>
      <c r="O1513" s="10" t="s">
        <v>6172</v>
      </c>
      <c r="P1513" s="7" t="s">
        <v>2182</v>
      </c>
      <c r="Q1513" s="10" t="s">
        <v>6172</v>
      </c>
      <c r="R1513" s="10" t="s">
        <v>6172</v>
      </c>
      <c r="S1513" s="10" t="s">
        <v>6172</v>
      </c>
      <c r="T1513" s="10" t="s">
        <v>6172</v>
      </c>
      <c r="U1513" s="10" t="s">
        <v>6172</v>
      </c>
      <c r="V1513" s="10" t="s">
        <v>6172</v>
      </c>
    </row>
    <row r="1514" spans="2:22" ht="25.5" x14ac:dyDescent="0.2">
      <c r="B1514" s="5">
        <v>3762</v>
      </c>
      <c r="C1514" s="4" t="s">
        <v>4870</v>
      </c>
      <c r="D1514" s="4" t="s">
        <v>5947</v>
      </c>
      <c r="E1514" s="15">
        <v>1995</v>
      </c>
      <c r="F1514" s="10" t="s">
        <v>6172</v>
      </c>
      <c r="G1514" s="6" t="s">
        <v>5893</v>
      </c>
      <c r="H1514" s="6" t="s">
        <v>5894</v>
      </c>
      <c r="I1514" s="6" t="s">
        <v>2746</v>
      </c>
      <c r="J1514" s="4">
        <v>6</v>
      </c>
      <c r="K1514" s="4">
        <v>0</v>
      </c>
      <c r="L1514" s="10" t="s">
        <v>6172</v>
      </c>
      <c r="M1514" s="5" t="s">
        <v>3558</v>
      </c>
      <c r="N1514" s="6" t="s">
        <v>3559</v>
      </c>
      <c r="O1514" s="10" t="s">
        <v>6172</v>
      </c>
      <c r="P1514" s="5" t="s">
        <v>460</v>
      </c>
      <c r="Q1514" s="10" t="s">
        <v>6172</v>
      </c>
      <c r="R1514" s="10" t="s">
        <v>6172</v>
      </c>
      <c r="S1514" s="10" t="s">
        <v>6172</v>
      </c>
      <c r="T1514" s="10" t="s">
        <v>6172</v>
      </c>
      <c r="U1514" s="10" t="s">
        <v>6172</v>
      </c>
      <c r="V1514" s="10" t="s">
        <v>6172</v>
      </c>
    </row>
    <row r="1515" spans="2:22" ht="25.5" x14ac:dyDescent="0.2">
      <c r="B1515" s="7">
        <v>2664</v>
      </c>
      <c r="C1515" s="4" t="s">
        <v>4875</v>
      </c>
      <c r="D1515" s="4" t="s">
        <v>5947</v>
      </c>
      <c r="E1515" s="16">
        <v>1995</v>
      </c>
      <c r="F1515" s="10" t="s">
        <v>6172</v>
      </c>
      <c r="G1515" s="7" t="s">
        <v>5826</v>
      </c>
      <c r="H1515" s="7" t="s">
        <v>5824</v>
      </c>
      <c r="I1515" s="7" t="s">
        <v>1658</v>
      </c>
      <c r="J1515" s="4">
        <v>4</v>
      </c>
      <c r="K1515" s="4">
        <v>0</v>
      </c>
      <c r="L1515" s="10" t="s">
        <v>6172</v>
      </c>
      <c r="M1515" s="7" t="s">
        <v>1604</v>
      </c>
      <c r="N1515" s="7" t="s">
        <v>3936</v>
      </c>
      <c r="O1515" s="10" t="s">
        <v>6172</v>
      </c>
      <c r="P1515" s="7" t="s">
        <v>460</v>
      </c>
      <c r="Q1515" s="10" t="s">
        <v>6172</v>
      </c>
      <c r="R1515" s="10" t="s">
        <v>6172</v>
      </c>
      <c r="S1515" s="10" t="s">
        <v>6172</v>
      </c>
      <c r="T1515" s="10" t="s">
        <v>6172</v>
      </c>
      <c r="U1515" s="10" t="s">
        <v>6172</v>
      </c>
      <c r="V1515" s="10" t="s">
        <v>6172</v>
      </c>
    </row>
    <row r="1516" spans="2:22" ht="25.5" x14ac:dyDescent="0.2">
      <c r="B1516" s="7">
        <v>3738</v>
      </c>
      <c r="C1516" s="4" t="s">
        <v>4881</v>
      </c>
      <c r="D1516" s="4" t="s">
        <v>5947</v>
      </c>
      <c r="E1516" s="16">
        <v>1995</v>
      </c>
      <c r="F1516" s="10" t="s">
        <v>6172</v>
      </c>
      <c r="G1516" s="4" t="s">
        <v>5189</v>
      </c>
      <c r="H1516" s="6" t="s">
        <v>432</v>
      </c>
      <c r="I1516" s="7" t="s">
        <v>1532</v>
      </c>
      <c r="J1516" s="4">
        <v>1</v>
      </c>
      <c r="K1516" s="4">
        <v>1</v>
      </c>
      <c r="L1516" s="10" t="s">
        <v>6172</v>
      </c>
      <c r="M1516" s="7" t="s">
        <v>3963</v>
      </c>
      <c r="N1516" s="7" t="s">
        <v>4531</v>
      </c>
      <c r="O1516" s="10" t="s">
        <v>6172</v>
      </c>
      <c r="P1516" s="7" t="s">
        <v>460</v>
      </c>
      <c r="Q1516" s="10" t="s">
        <v>6172</v>
      </c>
      <c r="R1516" s="10" t="s">
        <v>6172</v>
      </c>
      <c r="S1516" s="10" t="s">
        <v>6172</v>
      </c>
      <c r="T1516" s="10" t="s">
        <v>6172</v>
      </c>
      <c r="U1516" s="10" t="s">
        <v>6172</v>
      </c>
      <c r="V1516" s="10" t="s">
        <v>6172</v>
      </c>
    </row>
    <row r="1517" spans="2:22" ht="38.25" x14ac:dyDescent="0.2">
      <c r="B1517" s="7">
        <v>18604</v>
      </c>
      <c r="C1517" s="4" t="s">
        <v>4876</v>
      </c>
      <c r="D1517" s="4" t="s">
        <v>5947</v>
      </c>
      <c r="E1517" s="16">
        <v>1995</v>
      </c>
      <c r="F1517" s="10" t="s">
        <v>6172</v>
      </c>
      <c r="G1517" s="4" t="s">
        <v>5044</v>
      </c>
      <c r="H1517" s="6" t="s">
        <v>11</v>
      </c>
      <c r="I1517" s="7" t="s">
        <v>1579</v>
      </c>
      <c r="J1517" s="4">
        <v>0</v>
      </c>
      <c r="K1517" s="4">
        <v>3</v>
      </c>
      <c r="L1517" s="10" t="s">
        <v>6172</v>
      </c>
      <c r="M1517" s="7" t="s">
        <v>1774</v>
      </c>
      <c r="N1517" s="7" t="s">
        <v>1775</v>
      </c>
      <c r="O1517" s="10" t="s">
        <v>6172</v>
      </c>
      <c r="P1517" s="7" t="s">
        <v>1776</v>
      </c>
      <c r="Q1517" s="10" t="s">
        <v>6172</v>
      </c>
      <c r="R1517" s="10" t="s">
        <v>6172</v>
      </c>
      <c r="S1517" s="10" t="s">
        <v>6172</v>
      </c>
      <c r="T1517" s="10" t="s">
        <v>6172</v>
      </c>
      <c r="U1517" s="10" t="s">
        <v>6172</v>
      </c>
      <c r="V1517" s="10" t="s">
        <v>6172</v>
      </c>
    </row>
    <row r="1518" spans="2:22" ht="38.25" x14ac:dyDescent="0.2">
      <c r="B1518" s="7">
        <v>12671</v>
      </c>
      <c r="C1518" s="4" t="s">
        <v>4877</v>
      </c>
      <c r="D1518" s="4" t="s">
        <v>5947</v>
      </c>
      <c r="E1518" s="16">
        <v>1995</v>
      </c>
      <c r="F1518" s="10" t="s">
        <v>6172</v>
      </c>
      <c r="G1518" s="7" t="s">
        <v>4418</v>
      </c>
      <c r="H1518" s="7" t="s">
        <v>443</v>
      </c>
      <c r="I1518" s="7" t="s">
        <v>1665</v>
      </c>
      <c r="J1518" s="4">
        <v>2</v>
      </c>
      <c r="K1518" s="4">
        <v>1</v>
      </c>
      <c r="L1518" s="10" t="s">
        <v>6172</v>
      </c>
      <c r="M1518" s="7" t="s">
        <v>1712</v>
      </c>
      <c r="N1518" s="7" t="s">
        <v>4419</v>
      </c>
      <c r="O1518" s="10" t="s">
        <v>6172</v>
      </c>
      <c r="P1518" s="7" t="s">
        <v>460</v>
      </c>
      <c r="Q1518" s="10" t="s">
        <v>6172</v>
      </c>
      <c r="R1518" s="10" t="s">
        <v>6172</v>
      </c>
      <c r="S1518" s="10" t="s">
        <v>6172</v>
      </c>
      <c r="T1518" s="10" t="s">
        <v>6172</v>
      </c>
      <c r="U1518" s="10" t="s">
        <v>6172</v>
      </c>
      <c r="V1518" s="10" t="s">
        <v>6172</v>
      </c>
    </row>
    <row r="1519" spans="2:22" ht="25.5" x14ac:dyDescent="0.2">
      <c r="B1519" s="6">
        <v>2621</v>
      </c>
      <c r="C1519" s="4" t="s">
        <v>4878</v>
      </c>
      <c r="D1519" s="4" t="s">
        <v>5947</v>
      </c>
      <c r="E1519" s="13">
        <v>1995</v>
      </c>
      <c r="F1519" s="10" t="s">
        <v>6172</v>
      </c>
      <c r="G1519" s="6" t="s">
        <v>5813</v>
      </c>
      <c r="H1519" s="6" t="s">
        <v>21</v>
      </c>
      <c r="I1519" s="6" t="s">
        <v>1864</v>
      </c>
      <c r="J1519" s="4">
        <v>25</v>
      </c>
      <c r="K1519" s="4">
        <v>0</v>
      </c>
      <c r="L1519" s="10" t="s">
        <v>6172</v>
      </c>
      <c r="M1519" s="6" t="s">
        <v>1865</v>
      </c>
      <c r="N1519" s="6" t="s">
        <v>1866</v>
      </c>
      <c r="O1519" s="10" t="s">
        <v>6172</v>
      </c>
      <c r="P1519" s="6" t="s">
        <v>460</v>
      </c>
      <c r="Q1519" s="10" t="s">
        <v>6172</v>
      </c>
      <c r="R1519" s="10" t="s">
        <v>6172</v>
      </c>
      <c r="S1519" s="10" t="s">
        <v>6172</v>
      </c>
      <c r="T1519" s="10" t="s">
        <v>6172</v>
      </c>
      <c r="U1519" s="10" t="s">
        <v>6172</v>
      </c>
      <c r="V1519" s="10" t="s">
        <v>6172</v>
      </c>
    </row>
    <row r="1520" spans="2:22" ht="25.5" x14ac:dyDescent="0.2">
      <c r="B1520" s="6">
        <v>2686</v>
      </c>
      <c r="C1520" s="4" t="s">
        <v>4878</v>
      </c>
      <c r="D1520" s="4" t="s">
        <v>5947</v>
      </c>
      <c r="E1520" s="13">
        <v>1995</v>
      </c>
      <c r="F1520" s="10" t="s">
        <v>6172</v>
      </c>
      <c r="G1520" s="6" t="s">
        <v>5748</v>
      </c>
      <c r="H1520" s="6" t="s">
        <v>5405</v>
      </c>
      <c r="I1520" s="6" t="s">
        <v>1867</v>
      </c>
      <c r="J1520" s="4">
        <v>12</v>
      </c>
      <c r="K1520" s="4">
        <v>15</v>
      </c>
      <c r="L1520" s="10" t="s">
        <v>6172</v>
      </c>
      <c r="M1520" s="6" t="s">
        <v>1868</v>
      </c>
      <c r="N1520" s="6" t="s">
        <v>1869</v>
      </c>
      <c r="O1520" s="10" t="s">
        <v>6172</v>
      </c>
      <c r="P1520" s="6" t="s">
        <v>460</v>
      </c>
      <c r="Q1520" s="10" t="s">
        <v>6172</v>
      </c>
      <c r="R1520" s="10" t="s">
        <v>6172</v>
      </c>
      <c r="S1520" s="10" t="s">
        <v>6172</v>
      </c>
      <c r="T1520" s="10" t="s">
        <v>6172</v>
      </c>
      <c r="U1520" s="10" t="s">
        <v>6172</v>
      </c>
      <c r="V1520" s="10" t="s">
        <v>6172</v>
      </c>
    </row>
    <row r="1521" spans="2:22" ht="25.5" x14ac:dyDescent="0.2">
      <c r="B1521" s="6">
        <v>3736</v>
      </c>
      <c r="C1521" s="4" t="s">
        <v>4882</v>
      </c>
      <c r="D1521" s="4" t="s">
        <v>5947</v>
      </c>
      <c r="E1521" s="13">
        <v>1995</v>
      </c>
      <c r="F1521" s="10" t="s">
        <v>6172</v>
      </c>
      <c r="G1521" s="4" t="s">
        <v>5316</v>
      </c>
      <c r="H1521" s="6" t="s">
        <v>432</v>
      </c>
      <c r="I1521" s="6" t="s">
        <v>1532</v>
      </c>
      <c r="J1521" s="4">
        <v>1</v>
      </c>
      <c r="K1521" s="4">
        <v>1</v>
      </c>
      <c r="L1521" s="10" t="s">
        <v>6172</v>
      </c>
      <c r="M1521" s="6" t="s">
        <v>2914</v>
      </c>
      <c r="N1521" s="6" t="s">
        <v>2915</v>
      </c>
      <c r="O1521" s="10" t="s">
        <v>6172</v>
      </c>
      <c r="P1521" s="6" t="s">
        <v>460</v>
      </c>
      <c r="Q1521" s="10" t="s">
        <v>6172</v>
      </c>
      <c r="R1521" s="10" t="s">
        <v>6172</v>
      </c>
      <c r="S1521" s="10" t="s">
        <v>6172</v>
      </c>
      <c r="T1521" s="10" t="s">
        <v>6172</v>
      </c>
      <c r="U1521" s="10" t="s">
        <v>6172</v>
      </c>
      <c r="V1521" s="10" t="s">
        <v>6172</v>
      </c>
    </row>
    <row r="1522" spans="2:22" ht="25.5" x14ac:dyDescent="0.2">
      <c r="B1522" s="6">
        <v>3761</v>
      </c>
      <c r="C1522" s="4" t="s">
        <v>4882</v>
      </c>
      <c r="D1522" s="4" t="s">
        <v>5947</v>
      </c>
      <c r="E1522" s="13">
        <v>1995</v>
      </c>
      <c r="F1522" s="10" t="s">
        <v>6172</v>
      </c>
      <c r="G1522" s="4" t="s">
        <v>5255</v>
      </c>
      <c r="H1522" s="6" t="s">
        <v>432</v>
      </c>
      <c r="I1522" s="6" t="s">
        <v>1700</v>
      </c>
      <c r="J1522" s="4">
        <v>0</v>
      </c>
      <c r="K1522" s="4">
        <v>4</v>
      </c>
      <c r="L1522" s="10" t="s">
        <v>6172</v>
      </c>
      <c r="M1522" s="10" t="s">
        <v>6172</v>
      </c>
      <c r="N1522" s="6" t="s">
        <v>2916</v>
      </c>
      <c r="O1522" s="10" t="s">
        <v>6172</v>
      </c>
      <c r="P1522" s="6" t="s">
        <v>1682</v>
      </c>
      <c r="Q1522" s="10" t="s">
        <v>6172</v>
      </c>
      <c r="R1522" s="10" t="s">
        <v>6172</v>
      </c>
      <c r="S1522" s="10" t="s">
        <v>6172</v>
      </c>
      <c r="T1522" s="10" t="s">
        <v>6172</v>
      </c>
      <c r="U1522" s="10" t="s">
        <v>6172</v>
      </c>
      <c r="V1522" s="10" t="s">
        <v>6172</v>
      </c>
    </row>
    <row r="1523" spans="2:22" ht="38.25" x14ac:dyDescent="0.2">
      <c r="B1523" s="7">
        <v>12668</v>
      </c>
      <c r="C1523" s="4" t="s">
        <v>4884</v>
      </c>
      <c r="D1523" s="4" t="s">
        <v>5947</v>
      </c>
      <c r="E1523" s="16">
        <v>1995</v>
      </c>
      <c r="F1523" s="10" t="s">
        <v>6172</v>
      </c>
      <c r="G1523" s="4" t="s">
        <v>5301</v>
      </c>
      <c r="H1523" s="6" t="s">
        <v>432</v>
      </c>
      <c r="I1523" s="7" t="s">
        <v>1500</v>
      </c>
      <c r="J1523" s="4">
        <v>0</v>
      </c>
      <c r="K1523" s="4">
        <v>0</v>
      </c>
      <c r="L1523" s="10" t="s">
        <v>6172</v>
      </c>
      <c r="M1523" s="7" t="s">
        <v>1604</v>
      </c>
      <c r="N1523" s="7" t="s">
        <v>4743</v>
      </c>
      <c r="O1523" s="10" t="s">
        <v>6172</v>
      </c>
      <c r="P1523" s="7" t="s">
        <v>2424</v>
      </c>
      <c r="Q1523" s="10" t="s">
        <v>6172</v>
      </c>
      <c r="R1523" s="10" t="s">
        <v>6172</v>
      </c>
      <c r="S1523" s="10" t="s">
        <v>6172</v>
      </c>
      <c r="T1523" s="10" t="s">
        <v>6172</v>
      </c>
      <c r="U1523" s="10" t="s">
        <v>6172</v>
      </c>
      <c r="V1523" s="10" t="s">
        <v>6172</v>
      </c>
    </row>
    <row r="1524" spans="2:22" ht="38.25" x14ac:dyDescent="0.2">
      <c r="B1524" s="7">
        <v>3192</v>
      </c>
      <c r="C1524" s="4" t="s">
        <v>4884</v>
      </c>
      <c r="D1524" s="4" t="s">
        <v>5947</v>
      </c>
      <c r="E1524" s="16">
        <v>1995</v>
      </c>
      <c r="F1524" s="10" t="s">
        <v>6172</v>
      </c>
      <c r="G1524" s="4" t="s">
        <v>5116</v>
      </c>
      <c r="H1524" s="6" t="s">
        <v>11</v>
      </c>
      <c r="I1524" s="7" t="s">
        <v>1500</v>
      </c>
      <c r="J1524" s="4">
        <v>0</v>
      </c>
      <c r="K1524" s="4">
        <v>0</v>
      </c>
      <c r="L1524" s="10" t="s">
        <v>6172</v>
      </c>
      <c r="M1524" s="7" t="s">
        <v>1490</v>
      </c>
      <c r="N1524" s="7" t="s">
        <v>4664</v>
      </c>
      <c r="O1524" s="10" t="s">
        <v>6172</v>
      </c>
      <c r="P1524" s="7" t="s">
        <v>460</v>
      </c>
      <c r="Q1524" s="10" t="s">
        <v>6172</v>
      </c>
      <c r="R1524" s="10" t="s">
        <v>6172</v>
      </c>
      <c r="S1524" s="10" t="s">
        <v>6172</v>
      </c>
      <c r="T1524" s="10" t="s">
        <v>6172</v>
      </c>
      <c r="U1524" s="10" t="s">
        <v>6172</v>
      </c>
      <c r="V1524" s="10" t="s">
        <v>6172</v>
      </c>
    </row>
    <row r="1525" spans="2:22" ht="38.25" x14ac:dyDescent="0.2">
      <c r="B1525" s="5">
        <v>3739</v>
      </c>
      <c r="C1525" s="4" t="s">
        <v>4885</v>
      </c>
      <c r="D1525" s="4" t="s">
        <v>5947</v>
      </c>
      <c r="E1525" s="15">
        <v>1995</v>
      </c>
      <c r="F1525" s="10" t="s">
        <v>6172</v>
      </c>
      <c r="G1525" s="4" t="s">
        <v>5379</v>
      </c>
      <c r="H1525" s="6" t="s">
        <v>432</v>
      </c>
      <c r="I1525" s="6" t="s">
        <v>1493</v>
      </c>
      <c r="J1525" s="4">
        <v>0</v>
      </c>
      <c r="K1525" s="4">
        <v>1</v>
      </c>
      <c r="L1525" s="10" t="s">
        <v>6172</v>
      </c>
      <c r="M1525" s="5" t="s">
        <v>1571</v>
      </c>
      <c r="N1525" s="6" t="s">
        <v>3109</v>
      </c>
      <c r="O1525" s="10" t="s">
        <v>6172</v>
      </c>
      <c r="P1525" s="5" t="s">
        <v>460</v>
      </c>
      <c r="Q1525" s="10" t="s">
        <v>6172</v>
      </c>
      <c r="R1525" s="10" t="s">
        <v>6172</v>
      </c>
      <c r="S1525" s="10" t="s">
        <v>6172</v>
      </c>
      <c r="T1525" s="10" t="s">
        <v>6172</v>
      </c>
      <c r="U1525" s="10" t="s">
        <v>6172</v>
      </c>
      <c r="V1525" s="10" t="s">
        <v>6172</v>
      </c>
    </row>
    <row r="1526" spans="2:22" ht="25.5" x14ac:dyDescent="0.2">
      <c r="B1526" s="5">
        <v>3764</v>
      </c>
      <c r="C1526" s="4" t="s">
        <v>4885</v>
      </c>
      <c r="D1526" s="4" t="s">
        <v>5947</v>
      </c>
      <c r="E1526" s="15">
        <v>1995</v>
      </c>
      <c r="F1526" s="10" t="s">
        <v>6172</v>
      </c>
      <c r="G1526" s="4" t="s">
        <v>5216</v>
      </c>
      <c r="H1526" s="6" t="s">
        <v>432</v>
      </c>
      <c r="I1526" s="6" t="s">
        <v>1493</v>
      </c>
      <c r="J1526" s="4">
        <v>0</v>
      </c>
      <c r="K1526" s="4">
        <v>1</v>
      </c>
      <c r="L1526" s="10" t="s">
        <v>6172</v>
      </c>
      <c r="M1526" s="5" t="s">
        <v>3110</v>
      </c>
      <c r="N1526" s="6" t="s">
        <v>3111</v>
      </c>
      <c r="O1526" s="10" t="s">
        <v>6172</v>
      </c>
      <c r="P1526" s="5" t="s">
        <v>1753</v>
      </c>
      <c r="Q1526" s="10" t="s">
        <v>6172</v>
      </c>
      <c r="R1526" s="10" t="s">
        <v>6172</v>
      </c>
      <c r="S1526" s="10" t="s">
        <v>6172</v>
      </c>
      <c r="T1526" s="10" t="s">
        <v>6172</v>
      </c>
      <c r="U1526" s="10" t="s">
        <v>6172</v>
      </c>
      <c r="V1526" s="10" t="s">
        <v>6172</v>
      </c>
    </row>
    <row r="1527" spans="2:22" ht="63.75" x14ac:dyDescent="0.2">
      <c r="B1527" s="3">
        <v>3861</v>
      </c>
      <c r="C1527" s="8" t="s">
        <v>4873</v>
      </c>
      <c r="D1527" s="4" t="s">
        <v>5947</v>
      </c>
      <c r="E1527" s="14">
        <v>1996</v>
      </c>
      <c r="F1527" s="12">
        <v>35151</v>
      </c>
      <c r="G1527" s="10" t="s">
        <v>6172</v>
      </c>
      <c r="H1527" s="6" t="s">
        <v>432</v>
      </c>
      <c r="I1527" s="2" t="s">
        <v>574</v>
      </c>
      <c r="J1527" s="4">
        <v>0</v>
      </c>
      <c r="K1527" s="4">
        <v>0</v>
      </c>
      <c r="L1527" s="2" t="s">
        <v>574</v>
      </c>
      <c r="M1527" s="10" t="s">
        <v>6172</v>
      </c>
      <c r="N1527" s="2" t="s">
        <v>573</v>
      </c>
      <c r="O1527" s="2" t="s">
        <v>572</v>
      </c>
      <c r="P1527" s="2" t="s">
        <v>577</v>
      </c>
      <c r="Q1527" s="2" t="s">
        <v>575</v>
      </c>
      <c r="R1527" s="2" t="s">
        <v>576</v>
      </c>
      <c r="S1527" s="2" t="s">
        <v>578</v>
      </c>
      <c r="T1527" s="2" t="s">
        <v>579</v>
      </c>
      <c r="U1527" s="2" t="s">
        <v>580</v>
      </c>
      <c r="V1527" s="10" t="s">
        <v>6172</v>
      </c>
    </row>
    <row r="1528" spans="2:22" ht="38.25" x14ac:dyDescent="0.2">
      <c r="B1528" s="6">
        <v>2637</v>
      </c>
      <c r="C1528" s="4" t="s">
        <v>4886</v>
      </c>
      <c r="D1528" s="4" t="s">
        <v>5947</v>
      </c>
      <c r="E1528" s="13">
        <v>1995</v>
      </c>
      <c r="F1528" s="10" t="s">
        <v>6172</v>
      </c>
      <c r="G1528" s="6" t="s">
        <v>5905</v>
      </c>
      <c r="H1528" s="6" t="s">
        <v>5904</v>
      </c>
      <c r="I1528" s="6" t="s">
        <v>1489</v>
      </c>
      <c r="J1528" s="4">
        <v>1</v>
      </c>
      <c r="K1528" s="4">
        <v>0</v>
      </c>
      <c r="L1528" s="10" t="s">
        <v>6172</v>
      </c>
      <c r="M1528" s="6" t="s">
        <v>1604</v>
      </c>
      <c r="N1528" s="6" t="s">
        <v>3352</v>
      </c>
      <c r="O1528" s="10" t="s">
        <v>6172</v>
      </c>
      <c r="P1528" s="6" t="s">
        <v>460</v>
      </c>
      <c r="Q1528" s="10" t="s">
        <v>6172</v>
      </c>
      <c r="R1528" s="10" t="s">
        <v>6172</v>
      </c>
      <c r="S1528" s="10" t="s">
        <v>6172</v>
      </c>
      <c r="T1528" s="10" t="s">
        <v>6172</v>
      </c>
      <c r="U1528" s="10" t="s">
        <v>6172</v>
      </c>
      <c r="V1528" s="10" t="s">
        <v>6172</v>
      </c>
    </row>
    <row r="1529" spans="2:22" ht="25.5" x14ac:dyDescent="0.2">
      <c r="B1529" s="5">
        <v>3887</v>
      </c>
      <c r="C1529" s="4" t="s">
        <v>4870</v>
      </c>
      <c r="D1529" s="4" t="s">
        <v>5947</v>
      </c>
      <c r="E1529" s="15">
        <v>1996</v>
      </c>
      <c r="F1529" s="10" t="s">
        <v>6172</v>
      </c>
      <c r="G1529" s="4" t="s">
        <v>5331</v>
      </c>
      <c r="H1529" s="6" t="s">
        <v>432</v>
      </c>
      <c r="I1529" s="6" t="s">
        <v>1511</v>
      </c>
      <c r="J1529" s="4">
        <v>0</v>
      </c>
      <c r="K1529" s="4">
        <v>2</v>
      </c>
      <c r="L1529" s="10" t="s">
        <v>6172</v>
      </c>
      <c r="M1529" s="5" t="s">
        <v>3564</v>
      </c>
      <c r="N1529" s="6" t="s">
        <v>3565</v>
      </c>
      <c r="O1529" s="10" t="s">
        <v>6172</v>
      </c>
      <c r="P1529" s="5" t="s">
        <v>460</v>
      </c>
      <c r="Q1529" s="10" t="s">
        <v>6172</v>
      </c>
      <c r="R1529" s="10" t="s">
        <v>6172</v>
      </c>
      <c r="S1529" s="10" t="s">
        <v>6172</v>
      </c>
      <c r="T1529" s="10" t="s">
        <v>6172</v>
      </c>
      <c r="U1529" s="10" t="s">
        <v>6172</v>
      </c>
      <c r="V1529" s="10" t="s">
        <v>6172</v>
      </c>
    </row>
    <row r="1530" spans="2:22" ht="38.25" x14ac:dyDescent="0.2">
      <c r="B1530" s="5">
        <v>2720</v>
      </c>
      <c r="C1530" s="4" t="s">
        <v>4870</v>
      </c>
      <c r="D1530" s="4" t="s">
        <v>5947</v>
      </c>
      <c r="E1530" s="15">
        <v>1996</v>
      </c>
      <c r="F1530" s="10" t="s">
        <v>6172</v>
      </c>
      <c r="G1530" s="6" t="s">
        <v>5767</v>
      </c>
      <c r="H1530" s="6" t="s">
        <v>5763</v>
      </c>
      <c r="I1530" s="5" t="s">
        <v>1801</v>
      </c>
      <c r="J1530" s="4">
        <v>1</v>
      </c>
      <c r="K1530" s="4">
        <v>0</v>
      </c>
      <c r="L1530" s="10" t="s">
        <v>6172</v>
      </c>
      <c r="M1530" s="5" t="s">
        <v>2504</v>
      </c>
      <c r="N1530" s="6" t="s">
        <v>3454</v>
      </c>
      <c r="O1530" s="10" t="s">
        <v>6172</v>
      </c>
      <c r="P1530" s="5" t="s">
        <v>1488</v>
      </c>
      <c r="Q1530" s="10" t="s">
        <v>6172</v>
      </c>
      <c r="R1530" s="10" t="s">
        <v>6172</v>
      </c>
      <c r="S1530" s="10" t="s">
        <v>6172</v>
      </c>
      <c r="T1530" s="10" t="s">
        <v>6172</v>
      </c>
      <c r="U1530" s="10" t="s">
        <v>6172</v>
      </c>
      <c r="V1530" s="10" t="s">
        <v>6172</v>
      </c>
    </row>
    <row r="1531" spans="2:22" ht="25.5" x14ac:dyDescent="0.2">
      <c r="B1531" s="5">
        <v>3891</v>
      </c>
      <c r="C1531" s="4" t="s">
        <v>4870</v>
      </c>
      <c r="D1531" s="4" t="s">
        <v>5947</v>
      </c>
      <c r="E1531" s="15">
        <v>1996</v>
      </c>
      <c r="F1531" s="10" t="s">
        <v>6172</v>
      </c>
      <c r="G1531" s="4" t="s">
        <v>5249</v>
      </c>
      <c r="H1531" s="6" t="s">
        <v>432</v>
      </c>
      <c r="I1531" s="6" t="s">
        <v>1511</v>
      </c>
      <c r="J1531" s="4">
        <v>0</v>
      </c>
      <c r="K1531" s="4">
        <v>2</v>
      </c>
      <c r="L1531" s="10" t="s">
        <v>6172</v>
      </c>
      <c r="M1531" s="5" t="s">
        <v>1550</v>
      </c>
      <c r="N1531" s="6" t="s">
        <v>3566</v>
      </c>
      <c r="O1531" s="10" t="s">
        <v>6172</v>
      </c>
      <c r="P1531" s="5" t="s">
        <v>1848</v>
      </c>
      <c r="Q1531" s="10" t="s">
        <v>6172</v>
      </c>
      <c r="R1531" s="10" t="s">
        <v>6172</v>
      </c>
      <c r="S1531" s="10" t="s">
        <v>6172</v>
      </c>
      <c r="T1531" s="10" t="s">
        <v>6172</v>
      </c>
      <c r="U1531" s="10" t="s">
        <v>6172</v>
      </c>
      <c r="V1531" s="10" t="s">
        <v>6172</v>
      </c>
    </row>
    <row r="1532" spans="2:22" ht="25.5" x14ac:dyDescent="0.2">
      <c r="B1532" s="7">
        <v>3857</v>
      </c>
      <c r="C1532" s="4" t="s">
        <v>4872</v>
      </c>
      <c r="D1532" s="4" t="s">
        <v>5947</v>
      </c>
      <c r="E1532" s="16">
        <v>1996</v>
      </c>
      <c r="F1532" s="10" t="s">
        <v>6172</v>
      </c>
      <c r="G1532" s="4" t="s">
        <v>5235</v>
      </c>
      <c r="H1532" s="6" t="s">
        <v>432</v>
      </c>
      <c r="I1532" s="7" t="s">
        <v>1500</v>
      </c>
      <c r="J1532" s="4">
        <v>0</v>
      </c>
      <c r="K1532" s="4">
        <v>0</v>
      </c>
      <c r="L1532" s="10" t="s">
        <v>6172</v>
      </c>
      <c r="M1532" s="7" t="s">
        <v>1673</v>
      </c>
      <c r="N1532" s="7" t="s">
        <v>1674</v>
      </c>
      <c r="O1532" s="7" t="s">
        <v>4803</v>
      </c>
      <c r="P1532" s="7" t="s">
        <v>460</v>
      </c>
      <c r="Q1532" s="7" t="s">
        <v>4804</v>
      </c>
      <c r="R1532" s="10" t="s">
        <v>6172</v>
      </c>
      <c r="S1532" s="10" t="s">
        <v>6172</v>
      </c>
      <c r="T1532" s="10" t="s">
        <v>6172</v>
      </c>
      <c r="U1532" s="7" t="s">
        <v>4805</v>
      </c>
      <c r="V1532" s="10" t="s">
        <v>6172</v>
      </c>
    </row>
    <row r="1533" spans="2:22" ht="25.5" x14ac:dyDescent="0.2">
      <c r="B1533" s="6">
        <v>3870</v>
      </c>
      <c r="C1533" s="4" t="s">
        <v>4878</v>
      </c>
      <c r="D1533" s="4" t="s">
        <v>5947</v>
      </c>
      <c r="E1533" s="13">
        <v>1996</v>
      </c>
      <c r="F1533" s="10" t="s">
        <v>6172</v>
      </c>
      <c r="G1533" s="4" t="s">
        <v>5157</v>
      </c>
      <c r="H1533" s="6" t="s">
        <v>432</v>
      </c>
      <c r="I1533" s="6" t="s">
        <v>1500</v>
      </c>
      <c r="J1533" s="4">
        <v>0</v>
      </c>
      <c r="K1533" s="4">
        <v>0</v>
      </c>
      <c r="L1533" s="10" t="s">
        <v>6172</v>
      </c>
      <c r="M1533" s="6" t="s">
        <v>2012</v>
      </c>
      <c r="N1533" s="6" t="s">
        <v>2013</v>
      </c>
      <c r="O1533" s="10" t="s">
        <v>6172</v>
      </c>
      <c r="P1533" s="6" t="s">
        <v>460</v>
      </c>
      <c r="Q1533" s="10" t="s">
        <v>6172</v>
      </c>
      <c r="R1533" s="10" t="s">
        <v>6172</v>
      </c>
      <c r="S1533" s="10" t="s">
        <v>6172</v>
      </c>
      <c r="T1533" s="10" t="s">
        <v>6172</v>
      </c>
      <c r="U1533" s="10" t="s">
        <v>6172</v>
      </c>
      <c r="V1533" s="10" t="s">
        <v>6172</v>
      </c>
    </row>
    <row r="1534" spans="2:22" ht="38.25" x14ac:dyDescent="0.2">
      <c r="B1534" s="7">
        <v>12678</v>
      </c>
      <c r="C1534" s="4" t="s">
        <v>4872</v>
      </c>
      <c r="D1534" s="4" t="s">
        <v>5947</v>
      </c>
      <c r="E1534" s="16">
        <v>1996</v>
      </c>
      <c r="F1534" s="10" t="s">
        <v>6172</v>
      </c>
      <c r="G1534" s="7" t="s">
        <v>5582</v>
      </c>
      <c r="H1534" s="7" t="s">
        <v>437</v>
      </c>
      <c r="I1534" s="7" t="s">
        <v>1500</v>
      </c>
      <c r="J1534" s="4">
        <v>0</v>
      </c>
      <c r="K1534" s="4">
        <v>0</v>
      </c>
      <c r="L1534" s="10" t="s">
        <v>6172</v>
      </c>
      <c r="M1534" s="7" t="s">
        <v>1494</v>
      </c>
      <c r="N1534" s="7" t="s">
        <v>1692</v>
      </c>
      <c r="O1534" s="7" t="s">
        <v>4837</v>
      </c>
      <c r="P1534" s="7" t="s">
        <v>1492</v>
      </c>
      <c r="Q1534" s="7" t="s">
        <v>4838</v>
      </c>
      <c r="R1534" s="10" t="s">
        <v>6172</v>
      </c>
      <c r="S1534" s="10" t="s">
        <v>6172</v>
      </c>
      <c r="T1534" s="10" t="s">
        <v>6172</v>
      </c>
      <c r="U1534" s="7" t="s">
        <v>4839</v>
      </c>
      <c r="V1534" s="10" t="s">
        <v>6172</v>
      </c>
    </row>
    <row r="1535" spans="2:22" ht="38.25" x14ac:dyDescent="0.2">
      <c r="B1535" s="6">
        <v>2691</v>
      </c>
      <c r="C1535" s="4" t="s">
        <v>4878</v>
      </c>
      <c r="D1535" s="4" t="s">
        <v>5947</v>
      </c>
      <c r="E1535" s="13">
        <v>1996</v>
      </c>
      <c r="F1535" s="10" t="s">
        <v>6172</v>
      </c>
      <c r="G1535" s="6" t="s">
        <v>5755</v>
      </c>
      <c r="H1535" s="6" t="s">
        <v>5754</v>
      </c>
      <c r="I1535" s="6" t="s">
        <v>1870</v>
      </c>
      <c r="J1535" s="4">
        <v>3</v>
      </c>
      <c r="K1535" s="4">
        <v>7</v>
      </c>
      <c r="L1535" s="10" t="s">
        <v>6172</v>
      </c>
      <c r="M1535" s="6" t="s">
        <v>1648</v>
      </c>
      <c r="N1535" s="6" t="s">
        <v>1871</v>
      </c>
      <c r="O1535" s="10" t="s">
        <v>6172</v>
      </c>
      <c r="P1535" s="6" t="s">
        <v>460</v>
      </c>
      <c r="Q1535" s="10" t="s">
        <v>6172</v>
      </c>
      <c r="R1535" s="10" t="s">
        <v>6172</v>
      </c>
      <c r="S1535" s="10" t="s">
        <v>6172</v>
      </c>
      <c r="T1535" s="10" t="s">
        <v>6172</v>
      </c>
      <c r="U1535" s="10" t="s">
        <v>6172</v>
      </c>
      <c r="V1535" s="10" t="s">
        <v>6172</v>
      </c>
    </row>
    <row r="1536" spans="2:22" ht="51" x14ac:dyDescent="0.2">
      <c r="B1536" s="6">
        <v>3488</v>
      </c>
      <c r="C1536" s="4" t="s">
        <v>4878</v>
      </c>
      <c r="D1536" s="4" t="s">
        <v>5947</v>
      </c>
      <c r="E1536" s="13">
        <v>1996</v>
      </c>
      <c r="F1536" s="10" t="s">
        <v>6172</v>
      </c>
      <c r="G1536" s="4" t="s">
        <v>5061</v>
      </c>
      <c r="H1536" s="6" t="s">
        <v>11</v>
      </c>
      <c r="I1536" s="6" t="s">
        <v>1493</v>
      </c>
      <c r="J1536" s="4">
        <v>0</v>
      </c>
      <c r="K1536" s="4">
        <v>1</v>
      </c>
      <c r="L1536" s="10" t="s">
        <v>6172</v>
      </c>
      <c r="M1536" s="6" t="s">
        <v>1562</v>
      </c>
      <c r="N1536" s="6" t="s">
        <v>1991</v>
      </c>
      <c r="O1536" s="10" t="s">
        <v>6172</v>
      </c>
      <c r="P1536" s="6" t="s">
        <v>1488</v>
      </c>
      <c r="Q1536" s="10" t="s">
        <v>6172</v>
      </c>
      <c r="R1536" s="10" t="s">
        <v>6172</v>
      </c>
      <c r="S1536" s="10" t="s">
        <v>6172</v>
      </c>
      <c r="T1536" s="10" t="s">
        <v>6172</v>
      </c>
      <c r="U1536" s="10" t="s">
        <v>6172</v>
      </c>
      <c r="V1536" s="10" t="s">
        <v>6172</v>
      </c>
    </row>
    <row r="1537" spans="2:22" ht="25.5" x14ac:dyDescent="0.2">
      <c r="B1537" s="7">
        <v>12677</v>
      </c>
      <c r="C1537" s="4" t="s">
        <v>4884</v>
      </c>
      <c r="D1537" s="4" t="s">
        <v>5947</v>
      </c>
      <c r="E1537" s="16">
        <v>1996</v>
      </c>
      <c r="F1537" s="10" t="s">
        <v>6172</v>
      </c>
      <c r="G1537" s="4" t="s">
        <v>5301</v>
      </c>
      <c r="H1537" s="6" t="s">
        <v>432</v>
      </c>
      <c r="I1537" s="7" t="s">
        <v>1500</v>
      </c>
      <c r="J1537" s="4">
        <v>0</v>
      </c>
      <c r="K1537" s="4">
        <v>0</v>
      </c>
      <c r="L1537" s="10" t="s">
        <v>6172</v>
      </c>
      <c r="M1537" s="7" t="s">
        <v>2006</v>
      </c>
      <c r="N1537" s="7" t="s">
        <v>4744</v>
      </c>
      <c r="O1537" s="10" t="s">
        <v>6172</v>
      </c>
      <c r="P1537" s="7" t="s">
        <v>460</v>
      </c>
      <c r="Q1537" s="10" t="s">
        <v>6172</v>
      </c>
      <c r="R1537" s="10" t="s">
        <v>6172</v>
      </c>
      <c r="S1537" s="10" t="s">
        <v>6172</v>
      </c>
      <c r="T1537" s="10" t="s">
        <v>6172</v>
      </c>
      <c r="U1537" s="10" t="s">
        <v>6172</v>
      </c>
      <c r="V1537" s="10" t="s">
        <v>6172</v>
      </c>
    </row>
    <row r="1538" spans="2:22" ht="51" x14ac:dyDescent="0.2">
      <c r="B1538" s="6">
        <v>2690</v>
      </c>
      <c r="C1538" s="4" t="s">
        <v>4880</v>
      </c>
      <c r="D1538" s="4" t="s">
        <v>5947</v>
      </c>
      <c r="E1538" s="13">
        <v>1996</v>
      </c>
      <c r="F1538" s="10" t="s">
        <v>6172</v>
      </c>
      <c r="G1538" s="10" t="s">
        <v>6172</v>
      </c>
      <c r="H1538" s="6" t="s">
        <v>5408</v>
      </c>
      <c r="I1538" s="6" t="s">
        <v>2686</v>
      </c>
      <c r="J1538" s="4">
        <v>14</v>
      </c>
      <c r="K1538" s="4">
        <v>30</v>
      </c>
      <c r="L1538" s="10" t="s">
        <v>6172</v>
      </c>
      <c r="M1538" s="6" t="s">
        <v>1868</v>
      </c>
      <c r="N1538" s="6" t="s">
        <v>2687</v>
      </c>
      <c r="O1538" s="10" t="s">
        <v>6172</v>
      </c>
      <c r="P1538" s="6" t="s">
        <v>460</v>
      </c>
      <c r="Q1538" s="10" t="s">
        <v>6172</v>
      </c>
      <c r="R1538" s="10" t="s">
        <v>6172</v>
      </c>
      <c r="S1538" s="10" t="s">
        <v>6172</v>
      </c>
      <c r="T1538" s="10" t="s">
        <v>6172</v>
      </c>
      <c r="U1538" s="10" t="s">
        <v>6172</v>
      </c>
      <c r="V1538" s="10" t="s">
        <v>6172</v>
      </c>
    </row>
    <row r="1539" spans="2:22" ht="38.25" x14ac:dyDescent="0.2">
      <c r="B1539" s="6">
        <v>12679</v>
      </c>
      <c r="C1539" s="4" t="s">
        <v>4882</v>
      </c>
      <c r="D1539" s="4" t="s">
        <v>5947</v>
      </c>
      <c r="E1539" s="13">
        <v>1996</v>
      </c>
      <c r="F1539" s="10" t="s">
        <v>6172</v>
      </c>
      <c r="G1539" s="6" t="s">
        <v>5557</v>
      </c>
      <c r="H1539" s="6" t="s">
        <v>18</v>
      </c>
      <c r="I1539" s="6" t="s">
        <v>1500</v>
      </c>
      <c r="J1539" s="4">
        <v>0</v>
      </c>
      <c r="K1539" s="4">
        <v>0</v>
      </c>
      <c r="L1539" s="10" t="s">
        <v>6172</v>
      </c>
      <c r="M1539" s="6" t="s">
        <v>2006</v>
      </c>
      <c r="N1539" s="6" t="s">
        <v>3001</v>
      </c>
      <c r="O1539" s="10" t="s">
        <v>6172</v>
      </c>
      <c r="P1539" s="6" t="s">
        <v>1669</v>
      </c>
      <c r="Q1539" s="10" t="s">
        <v>6172</v>
      </c>
      <c r="R1539" s="10" t="s">
        <v>6172</v>
      </c>
      <c r="S1539" s="10" t="s">
        <v>6172</v>
      </c>
      <c r="T1539" s="10" t="s">
        <v>6172</v>
      </c>
      <c r="U1539" s="10" t="s">
        <v>6172</v>
      </c>
      <c r="V1539" s="10" t="s">
        <v>6172</v>
      </c>
    </row>
    <row r="1540" spans="2:22" ht="25.5" x14ac:dyDescent="0.2">
      <c r="B1540" s="5">
        <v>3858</v>
      </c>
      <c r="C1540" s="4" t="s">
        <v>4885</v>
      </c>
      <c r="D1540" s="4" t="s">
        <v>5947</v>
      </c>
      <c r="E1540" s="15">
        <v>1996</v>
      </c>
      <c r="F1540" s="10" t="s">
        <v>6172</v>
      </c>
      <c r="G1540" s="4" t="s">
        <v>5329</v>
      </c>
      <c r="H1540" s="6" t="s">
        <v>432</v>
      </c>
      <c r="I1540" s="6" t="s">
        <v>1500</v>
      </c>
      <c r="J1540" s="4">
        <v>0</v>
      </c>
      <c r="K1540" s="4">
        <v>0</v>
      </c>
      <c r="L1540" s="10" t="s">
        <v>6172</v>
      </c>
      <c r="M1540" s="5" t="s">
        <v>3119</v>
      </c>
      <c r="N1540" s="6" t="s">
        <v>3120</v>
      </c>
      <c r="O1540" s="10" t="s">
        <v>6172</v>
      </c>
      <c r="P1540" s="5" t="s">
        <v>460</v>
      </c>
      <c r="Q1540" s="10" t="s">
        <v>6172</v>
      </c>
      <c r="R1540" s="10" t="s">
        <v>6172</v>
      </c>
      <c r="S1540" s="10" t="s">
        <v>6172</v>
      </c>
      <c r="T1540" s="10" t="s">
        <v>6172</v>
      </c>
      <c r="U1540" s="10" t="s">
        <v>6172</v>
      </c>
      <c r="V1540" s="10" t="s">
        <v>6172</v>
      </c>
    </row>
    <row r="1541" spans="2:22" ht="38.25" x14ac:dyDescent="0.2">
      <c r="B1541" s="7">
        <v>12680</v>
      </c>
      <c r="C1541" s="4" t="s">
        <v>4884</v>
      </c>
      <c r="D1541" s="4" t="s">
        <v>5947</v>
      </c>
      <c r="E1541" s="16">
        <v>1996</v>
      </c>
      <c r="F1541" s="10" t="s">
        <v>6172</v>
      </c>
      <c r="G1541" s="7" t="s">
        <v>5664</v>
      </c>
      <c r="H1541" s="2" t="s">
        <v>443</v>
      </c>
      <c r="I1541" s="7" t="s">
        <v>1547</v>
      </c>
      <c r="J1541" s="4">
        <v>1</v>
      </c>
      <c r="K1541" s="4">
        <v>2</v>
      </c>
      <c r="L1541" s="10" t="s">
        <v>6172</v>
      </c>
      <c r="M1541" s="7" t="s">
        <v>2006</v>
      </c>
      <c r="N1541" s="7" t="s">
        <v>4745</v>
      </c>
      <c r="O1541" s="10" t="s">
        <v>6172</v>
      </c>
      <c r="P1541" s="7" t="s">
        <v>460</v>
      </c>
      <c r="Q1541" s="10" t="s">
        <v>6172</v>
      </c>
      <c r="R1541" s="10" t="s">
        <v>6172</v>
      </c>
      <c r="S1541" s="10" t="s">
        <v>6172</v>
      </c>
      <c r="T1541" s="10" t="s">
        <v>6172</v>
      </c>
      <c r="U1541" s="10" t="s">
        <v>6172</v>
      </c>
      <c r="V1541" s="10" t="s">
        <v>6172</v>
      </c>
    </row>
    <row r="1542" spans="2:22" ht="25.5" x14ac:dyDescent="0.2">
      <c r="B1542" s="5">
        <v>3698</v>
      </c>
      <c r="C1542" s="4" t="s">
        <v>4870</v>
      </c>
      <c r="D1542" s="4" t="s">
        <v>5947</v>
      </c>
      <c r="E1542" s="15">
        <v>1997</v>
      </c>
      <c r="F1542" s="10" t="s">
        <v>6172</v>
      </c>
      <c r="G1542" s="4" t="s">
        <v>5224</v>
      </c>
      <c r="H1542" s="6" t="s">
        <v>432</v>
      </c>
      <c r="I1542" s="6" t="s">
        <v>1493</v>
      </c>
      <c r="J1542" s="4">
        <v>0</v>
      </c>
      <c r="K1542" s="4">
        <v>1</v>
      </c>
      <c r="L1542" s="10" t="s">
        <v>6172</v>
      </c>
      <c r="M1542" s="5" t="s">
        <v>2717</v>
      </c>
      <c r="N1542" s="6" t="s">
        <v>3552</v>
      </c>
      <c r="O1542" s="10" t="s">
        <v>6172</v>
      </c>
      <c r="P1542" s="5" t="s">
        <v>1488</v>
      </c>
      <c r="Q1542" s="10" t="s">
        <v>6172</v>
      </c>
      <c r="R1542" s="10" t="s">
        <v>6172</v>
      </c>
      <c r="S1542" s="10" t="s">
        <v>6172</v>
      </c>
      <c r="T1542" s="10" t="s">
        <v>6172</v>
      </c>
      <c r="U1542" s="10" t="s">
        <v>6172</v>
      </c>
      <c r="V1542" s="10" t="s">
        <v>6172</v>
      </c>
    </row>
    <row r="1543" spans="2:22" ht="38.25" x14ac:dyDescent="0.2">
      <c r="B1543" s="5">
        <v>12676</v>
      </c>
      <c r="C1543" s="4" t="s">
        <v>4885</v>
      </c>
      <c r="D1543" s="4" t="s">
        <v>5947</v>
      </c>
      <c r="E1543" s="15">
        <v>1996</v>
      </c>
      <c r="F1543" s="10" t="s">
        <v>6172</v>
      </c>
      <c r="G1543" s="6" t="s">
        <v>5566</v>
      </c>
      <c r="H1543" s="6" t="s">
        <v>18</v>
      </c>
      <c r="I1543" s="6" t="s">
        <v>1500</v>
      </c>
      <c r="J1543" s="4">
        <v>0</v>
      </c>
      <c r="K1543" s="4">
        <v>0</v>
      </c>
      <c r="L1543" s="10" t="s">
        <v>6172</v>
      </c>
      <c r="M1543" s="10" t="s">
        <v>6172</v>
      </c>
      <c r="N1543" s="6" t="s">
        <v>3256</v>
      </c>
      <c r="O1543" s="10" t="s">
        <v>6172</v>
      </c>
      <c r="P1543" s="5" t="s">
        <v>460</v>
      </c>
      <c r="Q1543" s="10" t="s">
        <v>6172</v>
      </c>
      <c r="R1543" s="10" t="s">
        <v>6172</v>
      </c>
      <c r="S1543" s="10" t="s">
        <v>6172</v>
      </c>
      <c r="T1543" s="10" t="s">
        <v>6172</v>
      </c>
      <c r="U1543" s="10" t="s">
        <v>6172</v>
      </c>
      <c r="V1543" s="10" t="s">
        <v>6172</v>
      </c>
    </row>
    <row r="1544" spans="2:22" ht="51" x14ac:dyDescent="0.2">
      <c r="B1544" s="5">
        <v>3613</v>
      </c>
      <c r="C1544" s="4" t="s">
        <v>4870</v>
      </c>
      <c r="D1544" s="4" t="s">
        <v>5947</v>
      </c>
      <c r="E1544" s="15">
        <v>1997</v>
      </c>
      <c r="F1544" s="10" t="s">
        <v>6172</v>
      </c>
      <c r="G1544" s="6" t="s">
        <v>5895</v>
      </c>
      <c r="H1544" s="6" t="s">
        <v>5894</v>
      </c>
      <c r="I1544" s="6" t="s">
        <v>1493</v>
      </c>
      <c r="J1544" s="4">
        <v>0</v>
      </c>
      <c r="K1544" s="4">
        <v>1</v>
      </c>
      <c r="L1544" s="10" t="s">
        <v>6172</v>
      </c>
      <c r="M1544" s="5" t="s">
        <v>1571</v>
      </c>
      <c r="N1544" s="6" t="s">
        <v>3551</v>
      </c>
      <c r="O1544" s="10" t="s">
        <v>6172</v>
      </c>
      <c r="P1544" s="5" t="s">
        <v>1518</v>
      </c>
      <c r="Q1544" s="10" t="s">
        <v>6172</v>
      </c>
      <c r="R1544" s="10" t="s">
        <v>6172</v>
      </c>
      <c r="S1544" s="10" t="s">
        <v>6172</v>
      </c>
      <c r="T1544" s="10" t="s">
        <v>6172</v>
      </c>
      <c r="U1544" s="10" t="s">
        <v>6172</v>
      </c>
      <c r="V1544" s="10" t="s">
        <v>6172</v>
      </c>
    </row>
    <row r="1545" spans="2:22" ht="25.5" x14ac:dyDescent="0.2">
      <c r="B1545" s="5">
        <v>3717</v>
      </c>
      <c r="C1545" s="4" t="s">
        <v>4870</v>
      </c>
      <c r="D1545" s="4" t="s">
        <v>5947</v>
      </c>
      <c r="E1545" s="15">
        <v>1997</v>
      </c>
      <c r="F1545" s="10" t="s">
        <v>6172</v>
      </c>
      <c r="G1545" s="4" t="s">
        <v>5239</v>
      </c>
      <c r="H1545" s="6" t="s">
        <v>432</v>
      </c>
      <c r="I1545" s="6" t="s">
        <v>1493</v>
      </c>
      <c r="J1545" s="4">
        <v>0</v>
      </c>
      <c r="K1545" s="4">
        <v>1</v>
      </c>
      <c r="L1545" s="10" t="s">
        <v>6172</v>
      </c>
      <c r="M1545" s="5" t="s">
        <v>2002</v>
      </c>
      <c r="N1545" s="6" t="s">
        <v>3553</v>
      </c>
      <c r="O1545" s="10" t="s">
        <v>6172</v>
      </c>
      <c r="P1545" s="5" t="s">
        <v>2030</v>
      </c>
      <c r="Q1545" s="10" t="s">
        <v>6172</v>
      </c>
      <c r="R1545" s="10" t="s">
        <v>6172</v>
      </c>
      <c r="S1545" s="10" t="s">
        <v>6172</v>
      </c>
      <c r="T1545" s="10" t="s">
        <v>6172</v>
      </c>
      <c r="U1545" s="10" t="s">
        <v>6172</v>
      </c>
      <c r="V1545" s="10" t="s">
        <v>6172</v>
      </c>
    </row>
    <row r="1546" spans="2:22" ht="25.5" x14ac:dyDescent="0.2">
      <c r="B1546" s="7">
        <v>3697</v>
      </c>
      <c r="C1546" s="4" t="s">
        <v>4875</v>
      </c>
      <c r="D1546" s="4" t="s">
        <v>5947</v>
      </c>
      <c r="E1546" s="16">
        <v>1997</v>
      </c>
      <c r="F1546" s="10" t="s">
        <v>6172</v>
      </c>
      <c r="G1546" s="4" t="s">
        <v>5187</v>
      </c>
      <c r="H1546" s="6" t="s">
        <v>432</v>
      </c>
      <c r="I1546" s="7" t="s">
        <v>1532</v>
      </c>
      <c r="J1546" s="4">
        <v>1</v>
      </c>
      <c r="K1546" s="4">
        <v>1</v>
      </c>
      <c r="L1546" s="10" t="s">
        <v>6172</v>
      </c>
      <c r="M1546" s="7" t="s">
        <v>3944</v>
      </c>
      <c r="N1546" s="7" t="s">
        <v>3945</v>
      </c>
      <c r="O1546" s="10" t="s">
        <v>6172</v>
      </c>
      <c r="P1546" s="7" t="s">
        <v>460</v>
      </c>
      <c r="Q1546" s="10" t="s">
        <v>6172</v>
      </c>
      <c r="R1546" s="10" t="s">
        <v>6172</v>
      </c>
      <c r="S1546" s="10" t="s">
        <v>6172</v>
      </c>
      <c r="T1546" s="10" t="s">
        <v>6172</v>
      </c>
      <c r="U1546" s="10" t="s">
        <v>6172</v>
      </c>
      <c r="V1546" s="10" t="s">
        <v>6172</v>
      </c>
    </row>
    <row r="1547" spans="2:22" ht="38.25" x14ac:dyDescent="0.2">
      <c r="B1547" s="5">
        <v>12687</v>
      </c>
      <c r="C1547" s="4" t="s">
        <v>4870</v>
      </c>
      <c r="D1547" s="4" t="s">
        <v>5947</v>
      </c>
      <c r="E1547" s="15">
        <v>1997</v>
      </c>
      <c r="F1547" s="10" t="s">
        <v>6172</v>
      </c>
      <c r="G1547" s="6" t="s">
        <v>5702</v>
      </c>
      <c r="H1547" s="7" t="s">
        <v>846</v>
      </c>
      <c r="I1547" s="6" t="s">
        <v>1493</v>
      </c>
      <c r="J1547" s="4">
        <v>0</v>
      </c>
      <c r="K1547" s="4">
        <v>1</v>
      </c>
      <c r="L1547" s="10" t="s">
        <v>6172</v>
      </c>
      <c r="M1547" s="5" t="s">
        <v>1628</v>
      </c>
      <c r="N1547" s="6" t="s">
        <v>3767</v>
      </c>
      <c r="O1547" s="10" t="s">
        <v>6172</v>
      </c>
      <c r="P1547" s="5" t="s">
        <v>2841</v>
      </c>
      <c r="Q1547" s="10" t="s">
        <v>6172</v>
      </c>
      <c r="R1547" s="10" t="s">
        <v>6172</v>
      </c>
      <c r="S1547" s="10" t="s">
        <v>6172</v>
      </c>
      <c r="T1547" s="10" t="s">
        <v>6172</v>
      </c>
      <c r="U1547" s="10" t="s">
        <v>6172</v>
      </c>
      <c r="V1547" s="10" t="s">
        <v>6172</v>
      </c>
    </row>
    <row r="1548" spans="2:22" ht="25.5" x14ac:dyDescent="0.2">
      <c r="B1548" s="6">
        <v>3703</v>
      </c>
      <c r="C1548" s="4" t="s">
        <v>4878</v>
      </c>
      <c r="D1548" s="4" t="s">
        <v>5947</v>
      </c>
      <c r="E1548" s="13">
        <v>1997</v>
      </c>
      <c r="F1548" s="10" t="s">
        <v>6172</v>
      </c>
      <c r="G1548" s="4" t="s">
        <v>5229</v>
      </c>
      <c r="H1548" s="6" t="s">
        <v>432</v>
      </c>
      <c r="I1548" s="6" t="s">
        <v>1493</v>
      </c>
      <c r="J1548" s="4">
        <v>0</v>
      </c>
      <c r="K1548" s="4">
        <v>1</v>
      </c>
      <c r="L1548" s="10" t="s">
        <v>6172</v>
      </c>
      <c r="M1548" s="6" t="s">
        <v>2002</v>
      </c>
      <c r="N1548" s="6" t="s">
        <v>2003</v>
      </c>
      <c r="O1548" s="10" t="s">
        <v>6172</v>
      </c>
      <c r="P1548" s="6" t="s">
        <v>1510</v>
      </c>
      <c r="Q1548" s="10" t="s">
        <v>6172</v>
      </c>
      <c r="R1548" s="10" t="s">
        <v>6172</v>
      </c>
      <c r="S1548" s="10" t="s">
        <v>6172</v>
      </c>
      <c r="T1548" s="10" t="s">
        <v>6172</v>
      </c>
      <c r="U1548" s="10" t="s">
        <v>6172</v>
      </c>
      <c r="V1548" s="10" t="s">
        <v>6172</v>
      </c>
    </row>
    <row r="1549" spans="2:22" ht="51" x14ac:dyDescent="0.2">
      <c r="B1549" s="7">
        <v>11242</v>
      </c>
      <c r="C1549" s="4" t="s">
        <v>4876</v>
      </c>
      <c r="D1549" s="4" t="s">
        <v>5947</v>
      </c>
      <c r="E1549" s="16">
        <v>1997</v>
      </c>
      <c r="F1549" s="10" t="s">
        <v>6172</v>
      </c>
      <c r="G1549" s="7" t="s">
        <v>4492</v>
      </c>
      <c r="H1549" s="7" t="s">
        <v>439</v>
      </c>
      <c r="I1549" s="7" t="s">
        <v>1500</v>
      </c>
      <c r="J1549" s="4">
        <v>0</v>
      </c>
      <c r="K1549" s="4">
        <v>0</v>
      </c>
      <c r="L1549" s="10" t="s">
        <v>6172</v>
      </c>
      <c r="M1549" s="7" t="s">
        <v>1571</v>
      </c>
      <c r="N1549" s="7" t="s">
        <v>1739</v>
      </c>
      <c r="O1549" s="10" t="s">
        <v>6172</v>
      </c>
      <c r="P1549" s="7" t="s">
        <v>1740</v>
      </c>
      <c r="Q1549" s="10" t="s">
        <v>6172</v>
      </c>
      <c r="R1549" s="10" t="s">
        <v>6172</v>
      </c>
      <c r="S1549" s="10" t="s">
        <v>6172</v>
      </c>
      <c r="T1549" s="10" t="s">
        <v>6172</v>
      </c>
      <c r="U1549" s="10" t="s">
        <v>6172</v>
      </c>
      <c r="V1549" s="10" t="s">
        <v>6172</v>
      </c>
    </row>
    <row r="1550" spans="2:22" ht="25.5" x14ac:dyDescent="0.2">
      <c r="B1550" s="7">
        <v>12688</v>
      </c>
      <c r="C1550" s="4" t="s">
        <v>4877</v>
      </c>
      <c r="D1550" s="4" t="s">
        <v>5947</v>
      </c>
      <c r="E1550" s="16">
        <v>1997</v>
      </c>
      <c r="F1550" s="10" t="s">
        <v>6172</v>
      </c>
      <c r="G1550" s="7" t="s">
        <v>4399</v>
      </c>
      <c r="H1550" s="7" t="s">
        <v>5759</v>
      </c>
      <c r="I1550" s="7" t="s">
        <v>1665</v>
      </c>
      <c r="J1550" s="4">
        <v>2</v>
      </c>
      <c r="K1550" s="4">
        <v>1</v>
      </c>
      <c r="L1550" s="10" t="s">
        <v>6172</v>
      </c>
      <c r="M1550" s="7" t="s">
        <v>4420</v>
      </c>
      <c r="N1550" s="7" t="s">
        <v>4421</v>
      </c>
      <c r="O1550" s="10" t="s">
        <v>6172</v>
      </c>
      <c r="P1550" s="7" t="s">
        <v>460</v>
      </c>
      <c r="Q1550" s="10" t="s">
        <v>6172</v>
      </c>
      <c r="R1550" s="10" t="s">
        <v>6172</v>
      </c>
      <c r="S1550" s="10" t="s">
        <v>6172</v>
      </c>
      <c r="T1550" s="10" t="s">
        <v>6172</v>
      </c>
      <c r="U1550" s="10" t="s">
        <v>6172</v>
      </c>
      <c r="V1550" s="10" t="s">
        <v>6172</v>
      </c>
    </row>
    <row r="1551" spans="2:22" ht="38.25" x14ac:dyDescent="0.2">
      <c r="B1551" s="7">
        <v>12690</v>
      </c>
      <c r="C1551" s="4" t="s">
        <v>4877</v>
      </c>
      <c r="D1551" s="4" t="s">
        <v>5947</v>
      </c>
      <c r="E1551" s="16">
        <v>1997</v>
      </c>
      <c r="F1551" s="10" t="s">
        <v>6172</v>
      </c>
      <c r="G1551" s="7" t="s">
        <v>5934</v>
      </c>
      <c r="H1551" s="10" t="s">
        <v>6172</v>
      </c>
      <c r="I1551" s="7" t="s">
        <v>1493</v>
      </c>
      <c r="J1551" s="4">
        <v>0</v>
      </c>
      <c r="K1551" s="4">
        <v>1</v>
      </c>
      <c r="L1551" s="10" t="s">
        <v>6172</v>
      </c>
      <c r="M1551" s="7" t="s">
        <v>1516</v>
      </c>
      <c r="N1551" s="7" t="s">
        <v>4422</v>
      </c>
      <c r="O1551" s="10" t="s">
        <v>6172</v>
      </c>
      <c r="P1551" s="7" t="s">
        <v>460</v>
      </c>
      <c r="Q1551" s="10" t="s">
        <v>6172</v>
      </c>
      <c r="R1551" s="10" t="s">
        <v>6172</v>
      </c>
      <c r="S1551" s="10" t="s">
        <v>6172</v>
      </c>
      <c r="T1551" s="10" t="s">
        <v>6172</v>
      </c>
      <c r="U1551" s="10" t="s">
        <v>6172</v>
      </c>
      <c r="V1551" s="10" t="s">
        <v>6172</v>
      </c>
    </row>
    <row r="1552" spans="2:22" ht="38.25" x14ac:dyDescent="0.2">
      <c r="B1552" s="7">
        <v>12692</v>
      </c>
      <c r="C1552" s="4" t="s">
        <v>4877</v>
      </c>
      <c r="D1552" s="4" t="s">
        <v>5947</v>
      </c>
      <c r="E1552" s="16">
        <v>1997</v>
      </c>
      <c r="F1552" s="10" t="s">
        <v>6172</v>
      </c>
      <c r="G1552" s="7" t="s">
        <v>4396</v>
      </c>
      <c r="H1552" s="7" t="s">
        <v>445</v>
      </c>
      <c r="I1552" s="7" t="s">
        <v>1493</v>
      </c>
      <c r="J1552" s="4">
        <v>0</v>
      </c>
      <c r="K1552" s="4">
        <v>1</v>
      </c>
      <c r="L1552" s="10" t="s">
        <v>6172</v>
      </c>
      <c r="M1552" s="7" t="s">
        <v>1581</v>
      </c>
      <c r="N1552" s="7" t="s">
        <v>4423</v>
      </c>
      <c r="O1552" s="10" t="s">
        <v>6172</v>
      </c>
      <c r="P1552" s="7" t="s">
        <v>1510</v>
      </c>
      <c r="Q1552" s="10" t="s">
        <v>6172</v>
      </c>
      <c r="R1552" s="10" t="s">
        <v>6172</v>
      </c>
      <c r="S1552" s="10" t="s">
        <v>6172</v>
      </c>
      <c r="T1552" s="10" t="s">
        <v>6172</v>
      </c>
      <c r="U1552" s="10" t="s">
        <v>6172</v>
      </c>
      <c r="V1552" s="10" t="s">
        <v>6172</v>
      </c>
    </row>
    <row r="1553" spans="2:22" ht="38.25" x14ac:dyDescent="0.2">
      <c r="B1553" s="6">
        <v>3474</v>
      </c>
      <c r="C1553" s="4" t="s">
        <v>4878</v>
      </c>
      <c r="D1553" s="4" t="s">
        <v>5947</v>
      </c>
      <c r="E1553" s="13">
        <v>1997</v>
      </c>
      <c r="F1553" s="10" t="s">
        <v>6172</v>
      </c>
      <c r="G1553" s="6" t="s">
        <v>5764</v>
      </c>
      <c r="H1553" s="6" t="s">
        <v>5763</v>
      </c>
      <c r="I1553" s="6" t="s">
        <v>1989</v>
      </c>
      <c r="J1553" s="4">
        <v>27</v>
      </c>
      <c r="K1553" s="4">
        <v>0</v>
      </c>
      <c r="L1553" s="10" t="s">
        <v>6172</v>
      </c>
      <c r="M1553" s="6" t="s">
        <v>1648</v>
      </c>
      <c r="N1553" s="6" t="s">
        <v>1990</v>
      </c>
      <c r="O1553" s="10" t="s">
        <v>6172</v>
      </c>
      <c r="P1553" s="6" t="s">
        <v>460</v>
      </c>
      <c r="Q1553" s="10" t="s">
        <v>6172</v>
      </c>
      <c r="R1553" s="10" t="s">
        <v>6172</v>
      </c>
      <c r="S1553" s="10" t="s">
        <v>6172</v>
      </c>
      <c r="T1553" s="10" t="s">
        <v>6172</v>
      </c>
      <c r="U1553" s="10" t="s">
        <v>6172</v>
      </c>
      <c r="V1553" s="10" t="s">
        <v>6172</v>
      </c>
    </row>
    <row r="1554" spans="2:22" ht="25.5" x14ac:dyDescent="0.2">
      <c r="B1554" s="6">
        <v>3714</v>
      </c>
      <c r="C1554" s="4" t="s">
        <v>4878</v>
      </c>
      <c r="D1554" s="4" t="s">
        <v>5947</v>
      </c>
      <c r="E1554" s="13">
        <v>1997</v>
      </c>
      <c r="F1554" s="10" t="s">
        <v>6172</v>
      </c>
      <c r="G1554" s="4" t="s">
        <v>5162</v>
      </c>
      <c r="H1554" s="6" t="s">
        <v>432</v>
      </c>
      <c r="I1554" s="6" t="s">
        <v>1511</v>
      </c>
      <c r="J1554" s="4">
        <v>0</v>
      </c>
      <c r="K1554" s="4">
        <v>2</v>
      </c>
      <c r="L1554" s="10" t="s">
        <v>6172</v>
      </c>
      <c r="M1554" s="6" t="s">
        <v>2004</v>
      </c>
      <c r="N1554" s="6" t="s">
        <v>2005</v>
      </c>
      <c r="O1554" s="10" t="s">
        <v>6172</v>
      </c>
      <c r="P1554" s="6" t="s">
        <v>460</v>
      </c>
      <c r="Q1554" s="10" t="s">
        <v>6172</v>
      </c>
      <c r="R1554" s="10" t="s">
        <v>6172</v>
      </c>
      <c r="S1554" s="10" t="s">
        <v>6172</v>
      </c>
      <c r="T1554" s="10" t="s">
        <v>6172</v>
      </c>
      <c r="U1554" s="10" t="s">
        <v>6172</v>
      </c>
      <c r="V1554" s="10" t="s">
        <v>6172</v>
      </c>
    </row>
    <row r="1555" spans="2:22" ht="25.5" x14ac:dyDescent="0.2">
      <c r="B1555" s="7">
        <v>3716</v>
      </c>
      <c r="C1555" s="4" t="s">
        <v>4881</v>
      </c>
      <c r="D1555" s="4" t="s">
        <v>5947</v>
      </c>
      <c r="E1555" s="16">
        <v>1997</v>
      </c>
      <c r="F1555" s="10" t="s">
        <v>6172</v>
      </c>
      <c r="G1555" s="4" t="s">
        <v>5259</v>
      </c>
      <c r="H1555" s="6" t="s">
        <v>432</v>
      </c>
      <c r="I1555" s="7" t="s">
        <v>1500</v>
      </c>
      <c r="J1555" s="4">
        <v>0</v>
      </c>
      <c r="K1555" s="4">
        <v>0</v>
      </c>
      <c r="L1555" s="10" t="s">
        <v>6172</v>
      </c>
      <c r="M1555" s="7" t="s">
        <v>4529</v>
      </c>
      <c r="N1555" s="7" t="s">
        <v>4530</v>
      </c>
      <c r="O1555" s="10" t="s">
        <v>6172</v>
      </c>
      <c r="P1555" s="7" t="s">
        <v>460</v>
      </c>
      <c r="Q1555" s="10" t="s">
        <v>6172</v>
      </c>
      <c r="R1555" s="10" t="s">
        <v>6172</v>
      </c>
      <c r="S1555" s="10" t="s">
        <v>6172</v>
      </c>
      <c r="T1555" s="10" t="s">
        <v>6172</v>
      </c>
      <c r="U1555" s="10" t="s">
        <v>6172</v>
      </c>
      <c r="V1555" s="10" t="s">
        <v>6172</v>
      </c>
    </row>
    <row r="1556" spans="2:22" ht="51" x14ac:dyDescent="0.2">
      <c r="B1556" s="6">
        <v>12682</v>
      </c>
      <c r="C1556" s="4" t="s">
        <v>4878</v>
      </c>
      <c r="D1556" s="4" t="s">
        <v>5947</v>
      </c>
      <c r="E1556" s="13">
        <v>1997</v>
      </c>
      <c r="F1556" s="10" t="s">
        <v>6172</v>
      </c>
      <c r="G1556" s="6" t="s">
        <v>4396</v>
      </c>
      <c r="H1556" s="6" t="s">
        <v>445</v>
      </c>
      <c r="I1556" s="6" t="s">
        <v>1489</v>
      </c>
      <c r="J1556" s="4">
        <v>1</v>
      </c>
      <c r="K1556" s="4">
        <v>0</v>
      </c>
      <c r="L1556" s="10" t="s">
        <v>6172</v>
      </c>
      <c r="M1556" s="6" t="s">
        <v>2331</v>
      </c>
      <c r="N1556" s="6" t="s">
        <v>2332</v>
      </c>
      <c r="O1556" s="10" t="s">
        <v>6172</v>
      </c>
      <c r="P1556" s="6" t="s">
        <v>1510</v>
      </c>
      <c r="Q1556" s="10" t="s">
        <v>6172</v>
      </c>
      <c r="R1556" s="10" t="s">
        <v>6172</v>
      </c>
      <c r="S1556" s="10" t="s">
        <v>6172</v>
      </c>
      <c r="T1556" s="10" t="s">
        <v>6172</v>
      </c>
      <c r="U1556" s="10" t="s">
        <v>6172</v>
      </c>
      <c r="V1556" s="10" t="s">
        <v>6172</v>
      </c>
    </row>
    <row r="1557" spans="2:22" ht="38.25" x14ac:dyDescent="0.2">
      <c r="B1557" s="6">
        <v>12685</v>
      </c>
      <c r="C1557" s="4" t="s">
        <v>4878</v>
      </c>
      <c r="D1557" s="4" t="s">
        <v>5947</v>
      </c>
      <c r="E1557" s="13">
        <v>1997</v>
      </c>
      <c r="F1557" s="10" t="s">
        <v>6172</v>
      </c>
      <c r="G1557" s="6" t="s">
        <v>4410</v>
      </c>
      <c r="H1557" s="6" t="s">
        <v>5410</v>
      </c>
      <c r="I1557" s="6" t="s">
        <v>1493</v>
      </c>
      <c r="J1557" s="4">
        <v>0</v>
      </c>
      <c r="K1557" s="4">
        <v>1</v>
      </c>
      <c r="L1557" s="10" t="s">
        <v>6172</v>
      </c>
      <c r="M1557" s="6" t="s">
        <v>1571</v>
      </c>
      <c r="N1557" s="6" t="s">
        <v>2333</v>
      </c>
      <c r="O1557" s="10" t="s">
        <v>6172</v>
      </c>
      <c r="P1557" s="6" t="s">
        <v>1502</v>
      </c>
      <c r="Q1557" s="10" t="s">
        <v>6172</v>
      </c>
      <c r="R1557" s="10" t="s">
        <v>6172</v>
      </c>
      <c r="S1557" s="10" t="s">
        <v>6172</v>
      </c>
      <c r="T1557" s="10" t="s">
        <v>6172</v>
      </c>
      <c r="U1557" s="10" t="s">
        <v>6172</v>
      </c>
      <c r="V1557" s="10" t="s">
        <v>6172</v>
      </c>
    </row>
    <row r="1558" spans="2:22" ht="51" x14ac:dyDescent="0.2">
      <c r="B1558" s="6">
        <v>3479</v>
      </c>
      <c r="C1558" s="4" t="s">
        <v>4880</v>
      </c>
      <c r="D1558" s="4" t="s">
        <v>5947</v>
      </c>
      <c r="E1558" s="13">
        <v>1997</v>
      </c>
      <c r="F1558" s="10" t="s">
        <v>6172</v>
      </c>
      <c r="G1558" s="6" t="s">
        <v>5478</v>
      </c>
      <c r="H1558" s="6" t="s">
        <v>445</v>
      </c>
      <c r="I1558" s="6" t="s">
        <v>2702</v>
      </c>
      <c r="J1558" s="4">
        <v>17</v>
      </c>
      <c r="K1558" s="4">
        <v>31</v>
      </c>
      <c r="L1558" s="10" t="s">
        <v>6172</v>
      </c>
      <c r="M1558" s="6" t="s">
        <v>2703</v>
      </c>
      <c r="N1558" s="6" t="s">
        <v>2704</v>
      </c>
      <c r="O1558" s="10" t="s">
        <v>6172</v>
      </c>
      <c r="P1558" s="6" t="s">
        <v>460</v>
      </c>
      <c r="Q1558" s="10" t="s">
        <v>6172</v>
      </c>
      <c r="R1558" s="10" t="s">
        <v>6172</v>
      </c>
      <c r="S1558" s="10" t="s">
        <v>6172</v>
      </c>
      <c r="T1558" s="10" t="s">
        <v>6172</v>
      </c>
      <c r="U1558" s="10" t="s">
        <v>6172</v>
      </c>
      <c r="V1558" s="10" t="s">
        <v>6172</v>
      </c>
    </row>
    <row r="1559" spans="2:22" ht="25.5" x14ac:dyDescent="0.2">
      <c r="B1559" s="6">
        <v>3611</v>
      </c>
      <c r="C1559" s="4" t="s">
        <v>4880</v>
      </c>
      <c r="D1559" s="4" t="s">
        <v>5947</v>
      </c>
      <c r="E1559" s="13">
        <v>1997</v>
      </c>
      <c r="F1559" s="10" t="s">
        <v>6172</v>
      </c>
      <c r="G1559" s="6" t="s">
        <v>5761</v>
      </c>
      <c r="H1559" s="6" t="s">
        <v>5759</v>
      </c>
      <c r="I1559" s="6" t="s">
        <v>2706</v>
      </c>
      <c r="J1559" s="4">
        <v>16</v>
      </c>
      <c r="K1559" s="4">
        <v>2</v>
      </c>
      <c r="L1559" s="10" t="s">
        <v>6172</v>
      </c>
      <c r="M1559" s="6" t="s">
        <v>2707</v>
      </c>
      <c r="N1559" s="6" t="s">
        <v>2708</v>
      </c>
      <c r="O1559" s="10" t="s">
        <v>6172</v>
      </c>
      <c r="P1559" s="6" t="s">
        <v>460</v>
      </c>
      <c r="Q1559" s="10" t="s">
        <v>6172</v>
      </c>
      <c r="R1559" s="10" t="s">
        <v>6172</v>
      </c>
      <c r="S1559" s="10" t="s">
        <v>6172</v>
      </c>
      <c r="T1559" s="10" t="s">
        <v>6172</v>
      </c>
      <c r="U1559" s="10" t="s">
        <v>6172</v>
      </c>
      <c r="V1559" s="10" t="s">
        <v>6172</v>
      </c>
    </row>
    <row r="1560" spans="2:22" ht="25.5" x14ac:dyDescent="0.2">
      <c r="B1560" s="7">
        <v>3702</v>
      </c>
      <c r="C1560" s="4" t="s">
        <v>4884</v>
      </c>
      <c r="D1560" s="4" t="s">
        <v>5947</v>
      </c>
      <c r="E1560" s="16">
        <v>1997</v>
      </c>
      <c r="F1560" s="10" t="s">
        <v>6172</v>
      </c>
      <c r="G1560" s="10" t="s">
        <v>6172</v>
      </c>
      <c r="H1560" s="6" t="s">
        <v>432</v>
      </c>
      <c r="I1560" s="7" t="s">
        <v>1493</v>
      </c>
      <c r="J1560" s="4">
        <v>0</v>
      </c>
      <c r="K1560" s="4">
        <v>1</v>
      </c>
      <c r="L1560" s="10" t="s">
        <v>6172</v>
      </c>
      <c r="M1560" s="7" t="s">
        <v>2717</v>
      </c>
      <c r="N1560" s="7" t="s">
        <v>4666</v>
      </c>
      <c r="O1560" s="10" t="s">
        <v>6172</v>
      </c>
      <c r="P1560" s="7" t="s">
        <v>1543</v>
      </c>
      <c r="Q1560" s="10" t="s">
        <v>6172</v>
      </c>
      <c r="R1560" s="10" t="s">
        <v>6172</v>
      </c>
      <c r="S1560" s="10" t="s">
        <v>6172</v>
      </c>
      <c r="T1560" s="10" t="s">
        <v>6172</v>
      </c>
      <c r="U1560" s="10" t="s">
        <v>6172</v>
      </c>
      <c r="V1560" s="10" t="s">
        <v>6172</v>
      </c>
    </row>
    <row r="1561" spans="2:22" ht="25.5" x14ac:dyDescent="0.2">
      <c r="B1561" s="5">
        <v>3700</v>
      </c>
      <c r="C1561" s="4" t="s">
        <v>4885</v>
      </c>
      <c r="D1561" s="4" t="s">
        <v>5947</v>
      </c>
      <c r="E1561" s="15">
        <v>1997</v>
      </c>
      <c r="F1561" s="10" t="s">
        <v>6172</v>
      </c>
      <c r="G1561" s="4" t="s">
        <v>5155</v>
      </c>
      <c r="H1561" s="6" t="s">
        <v>432</v>
      </c>
      <c r="I1561" s="6" t="s">
        <v>1493</v>
      </c>
      <c r="J1561" s="4">
        <v>0</v>
      </c>
      <c r="K1561" s="4">
        <v>1</v>
      </c>
      <c r="L1561" s="10" t="s">
        <v>6172</v>
      </c>
      <c r="M1561" s="5" t="s">
        <v>2717</v>
      </c>
      <c r="N1561" s="6" t="s">
        <v>3107</v>
      </c>
      <c r="O1561" s="10" t="s">
        <v>6172</v>
      </c>
      <c r="P1561" s="5" t="s">
        <v>460</v>
      </c>
      <c r="Q1561" s="10" t="s">
        <v>6172</v>
      </c>
      <c r="R1561" s="10" t="s">
        <v>6172</v>
      </c>
      <c r="S1561" s="10" t="s">
        <v>6172</v>
      </c>
      <c r="T1561" s="10" t="s">
        <v>6172</v>
      </c>
      <c r="U1561" s="10" t="s">
        <v>6172</v>
      </c>
      <c r="V1561" s="10" t="s">
        <v>6172</v>
      </c>
    </row>
    <row r="1562" spans="2:22" ht="51" x14ac:dyDescent="0.2">
      <c r="B1562" s="7">
        <v>12691</v>
      </c>
      <c r="C1562" s="4" t="s">
        <v>4884</v>
      </c>
      <c r="D1562" s="4" t="s">
        <v>5947</v>
      </c>
      <c r="E1562" s="16">
        <v>1997</v>
      </c>
      <c r="F1562" s="10" t="s">
        <v>6172</v>
      </c>
      <c r="G1562" s="7" t="s">
        <v>5582</v>
      </c>
      <c r="H1562" s="7" t="s">
        <v>437</v>
      </c>
      <c r="I1562" s="7" t="s">
        <v>1493</v>
      </c>
      <c r="J1562" s="4">
        <v>0</v>
      </c>
      <c r="K1562" s="4">
        <v>1</v>
      </c>
      <c r="L1562" s="10" t="s">
        <v>6172</v>
      </c>
      <c r="M1562" s="7" t="s">
        <v>2006</v>
      </c>
      <c r="N1562" s="7" t="s">
        <v>4746</v>
      </c>
      <c r="O1562" s="10" t="s">
        <v>6172</v>
      </c>
      <c r="P1562" s="7" t="s">
        <v>460</v>
      </c>
      <c r="Q1562" s="10" t="s">
        <v>6172</v>
      </c>
      <c r="R1562" s="10" t="s">
        <v>6172</v>
      </c>
      <c r="S1562" s="10" t="s">
        <v>6172</v>
      </c>
      <c r="T1562" s="10" t="s">
        <v>6172</v>
      </c>
      <c r="U1562" s="10" t="s">
        <v>6172</v>
      </c>
      <c r="V1562" s="10" t="s">
        <v>6172</v>
      </c>
    </row>
    <row r="1563" spans="2:22" ht="25.5" x14ac:dyDescent="0.2">
      <c r="B1563" s="5">
        <v>3715</v>
      </c>
      <c r="C1563" s="4" t="s">
        <v>4885</v>
      </c>
      <c r="D1563" s="4" t="s">
        <v>5947</v>
      </c>
      <c r="E1563" s="15">
        <v>1997</v>
      </c>
      <c r="F1563" s="10" t="s">
        <v>6172</v>
      </c>
      <c r="G1563" s="4" t="s">
        <v>5326</v>
      </c>
      <c r="H1563" s="6" t="s">
        <v>432</v>
      </c>
      <c r="I1563" s="6" t="s">
        <v>1493</v>
      </c>
      <c r="J1563" s="4">
        <v>0</v>
      </c>
      <c r="K1563" s="4">
        <v>1</v>
      </c>
      <c r="L1563" s="10" t="s">
        <v>6172</v>
      </c>
      <c r="M1563" s="5" t="s">
        <v>2717</v>
      </c>
      <c r="N1563" s="6" t="s">
        <v>3108</v>
      </c>
      <c r="O1563" s="10" t="s">
        <v>6172</v>
      </c>
      <c r="P1563" s="5" t="s">
        <v>460</v>
      </c>
      <c r="Q1563" s="10" t="s">
        <v>6172</v>
      </c>
      <c r="R1563" s="10" t="s">
        <v>6172</v>
      </c>
      <c r="S1563" s="10" t="s">
        <v>6172</v>
      </c>
      <c r="T1563" s="10" t="s">
        <v>6172</v>
      </c>
      <c r="U1563" s="10" t="s">
        <v>6172</v>
      </c>
      <c r="V1563" s="10" t="s">
        <v>6172</v>
      </c>
    </row>
    <row r="1564" spans="2:22" ht="25.5" x14ac:dyDescent="0.2">
      <c r="B1564" s="7">
        <v>12066</v>
      </c>
      <c r="C1564" s="4" t="s">
        <v>4876</v>
      </c>
      <c r="D1564" s="4" t="s">
        <v>5947</v>
      </c>
      <c r="E1564" s="16">
        <v>1998</v>
      </c>
      <c r="F1564" s="10" t="s">
        <v>6172</v>
      </c>
      <c r="G1564" s="4" t="s">
        <v>5340</v>
      </c>
      <c r="H1564" s="6" t="s">
        <v>432</v>
      </c>
      <c r="I1564" s="7" t="s">
        <v>1500</v>
      </c>
      <c r="J1564" s="4">
        <v>0</v>
      </c>
      <c r="K1564" s="4">
        <v>0</v>
      </c>
      <c r="L1564" s="10" t="s">
        <v>6172</v>
      </c>
      <c r="M1564" s="7" t="s">
        <v>1741</v>
      </c>
      <c r="N1564" s="7" t="s">
        <v>1742</v>
      </c>
      <c r="O1564" s="10" t="s">
        <v>6172</v>
      </c>
      <c r="P1564" s="7" t="s">
        <v>460</v>
      </c>
      <c r="Q1564" s="10" t="s">
        <v>6172</v>
      </c>
      <c r="R1564" s="10" t="s">
        <v>6172</v>
      </c>
      <c r="S1564" s="10" t="s">
        <v>6172</v>
      </c>
      <c r="T1564" s="10" t="s">
        <v>6172</v>
      </c>
      <c r="U1564" s="10" t="s">
        <v>6172</v>
      </c>
      <c r="V1564" s="10" t="s">
        <v>6172</v>
      </c>
    </row>
    <row r="1565" spans="2:22" ht="38.25" x14ac:dyDescent="0.2">
      <c r="B1565" s="5">
        <v>12684</v>
      </c>
      <c r="C1565" s="4" t="s">
        <v>4885</v>
      </c>
      <c r="D1565" s="4" t="s">
        <v>5947</v>
      </c>
      <c r="E1565" s="15">
        <v>1997</v>
      </c>
      <c r="F1565" s="10" t="s">
        <v>6172</v>
      </c>
      <c r="G1565" s="6" t="s">
        <v>5557</v>
      </c>
      <c r="H1565" s="6" t="s">
        <v>18</v>
      </c>
      <c r="I1565" s="6" t="s">
        <v>1500</v>
      </c>
      <c r="J1565" s="4">
        <v>0</v>
      </c>
      <c r="K1565" s="4">
        <v>0</v>
      </c>
      <c r="L1565" s="10" t="s">
        <v>6172</v>
      </c>
      <c r="M1565" s="10" t="s">
        <v>6172</v>
      </c>
      <c r="N1565" s="6" t="s">
        <v>3257</v>
      </c>
      <c r="O1565" s="10" t="s">
        <v>6172</v>
      </c>
      <c r="P1565" s="5" t="s">
        <v>460</v>
      </c>
      <c r="Q1565" s="10" t="s">
        <v>6172</v>
      </c>
      <c r="R1565" s="10" t="s">
        <v>6172</v>
      </c>
      <c r="S1565" s="10" t="s">
        <v>6172</v>
      </c>
      <c r="T1565" s="10" t="s">
        <v>6172</v>
      </c>
      <c r="U1565" s="10" t="s">
        <v>6172</v>
      </c>
      <c r="V1565" s="10" t="s">
        <v>6172</v>
      </c>
    </row>
    <row r="1566" spans="2:22" ht="51" x14ac:dyDescent="0.2">
      <c r="B1566" s="7">
        <v>6061</v>
      </c>
      <c r="C1566" s="4" t="s">
        <v>4877</v>
      </c>
      <c r="D1566" s="4" t="s">
        <v>5947</v>
      </c>
      <c r="E1566" s="16">
        <v>1998</v>
      </c>
      <c r="F1566" s="10" t="s">
        <v>6172</v>
      </c>
      <c r="G1566" s="7" t="s">
        <v>5882</v>
      </c>
      <c r="H1566" s="7" t="s">
        <v>432</v>
      </c>
      <c r="I1566" s="7" t="s">
        <v>2347</v>
      </c>
      <c r="J1566" s="4">
        <v>7</v>
      </c>
      <c r="K1566" s="4">
        <v>12</v>
      </c>
      <c r="L1566" s="10" t="s">
        <v>6172</v>
      </c>
      <c r="M1566" s="7" t="s">
        <v>1623</v>
      </c>
      <c r="N1566" s="7" t="s">
        <v>4292</v>
      </c>
      <c r="O1566" s="10" t="s">
        <v>6172</v>
      </c>
      <c r="P1566" s="7" t="s">
        <v>460</v>
      </c>
      <c r="Q1566" s="10" t="s">
        <v>6172</v>
      </c>
      <c r="R1566" s="10" t="s">
        <v>6172</v>
      </c>
      <c r="S1566" s="10" t="s">
        <v>6172</v>
      </c>
      <c r="T1566" s="10" t="s">
        <v>6172</v>
      </c>
      <c r="U1566" s="10" t="s">
        <v>6172</v>
      </c>
      <c r="V1566" s="10" t="s">
        <v>6172</v>
      </c>
    </row>
    <row r="1567" spans="2:22" ht="38.25" x14ac:dyDescent="0.2">
      <c r="B1567" s="7">
        <v>12693</v>
      </c>
      <c r="C1567" s="4" t="s">
        <v>4876</v>
      </c>
      <c r="D1567" s="4" t="s">
        <v>5947</v>
      </c>
      <c r="E1567" s="16">
        <v>1998</v>
      </c>
      <c r="F1567" s="10" t="s">
        <v>6172</v>
      </c>
      <c r="G1567" s="7" t="s">
        <v>5561</v>
      </c>
      <c r="H1567" s="6" t="s">
        <v>18</v>
      </c>
      <c r="I1567" s="7" t="s">
        <v>1500</v>
      </c>
      <c r="J1567" s="4">
        <v>0</v>
      </c>
      <c r="K1567" s="4">
        <v>0</v>
      </c>
      <c r="L1567" s="10" t="s">
        <v>6172</v>
      </c>
      <c r="M1567" s="7" t="s">
        <v>1571</v>
      </c>
      <c r="N1567" s="7" t="s">
        <v>1759</v>
      </c>
      <c r="O1567" s="10" t="s">
        <v>6172</v>
      </c>
      <c r="P1567" s="7" t="s">
        <v>460</v>
      </c>
      <c r="Q1567" s="10" t="s">
        <v>6172</v>
      </c>
      <c r="R1567" s="10" t="s">
        <v>6172</v>
      </c>
      <c r="S1567" s="10" t="s">
        <v>6172</v>
      </c>
      <c r="T1567" s="10" t="s">
        <v>6172</v>
      </c>
      <c r="U1567" s="10" t="s">
        <v>6172</v>
      </c>
      <c r="V1567" s="10" t="s">
        <v>6172</v>
      </c>
    </row>
    <row r="1568" spans="2:22" ht="38.25" x14ac:dyDescent="0.2">
      <c r="B1568" s="6">
        <v>6086</v>
      </c>
      <c r="C1568" s="4" t="s">
        <v>4878</v>
      </c>
      <c r="D1568" s="4" t="s">
        <v>5947</v>
      </c>
      <c r="E1568" s="13">
        <v>1998</v>
      </c>
      <c r="F1568" s="10" t="s">
        <v>6172</v>
      </c>
      <c r="G1568" s="4" t="s">
        <v>5352</v>
      </c>
      <c r="H1568" s="6" t="s">
        <v>432</v>
      </c>
      <c r="I1568" s="6" t="s">
        <v>1500</v>
      </c>
      <c r="J1568" s="4">
        <v>0</v>
      </c>
      <c r="K1568" s="4">
        <v>0</v>
      </c>
      <c r="L1568" s="10" t="s">
        <v>6172</v>
      </c>
      <c r="M1568" s="6" t="s">
        <v>1623</v>
      </c>
      <c r="N1568" s="6" t="s">
        <v>2132</v>
      </c>
      <c r="O1568" s="10" t="s">
        <v>6172</v>
      </c>
      <c r="P1568" s="6" t="s">
        <v>460</v>
      </c>
      <c r="Q1568" s="10" t="s">
        <v>6172</v>
      </c>
      <c r="R1568" s="10" t="s">
        <v>6172</v>
      </c>
      <c r="S1568" s="10" t="s">
        <v>6172</v>
      </c>
      <c r="T1568" s="10" t="s">
        <v>6172</v>
      </c>
      <c r="U1568" s="10" t="s">
        <v>6172</v>
      </c>
      <c r="V1568" s="10" t="s">
        <v>6172</v>
      </c>
    </row>
    <row r="1569" spans="2:22" ht="25.5" x14ac:dyDescent="0.2">
      <c r="B1569" s="6">
        <v>12009</v>
      </c>
      <c r="C1569" s="4" t="s">
        <v>4878</v>
      </c>
      <c r="D1569" s="4" t="s">
        <v>5947</v>
      </c>
      <c r="E1569" s="13">
        <v>1998</v>
      </c>
      <c r="F1569" s="10" t="s">
        <v>6172</v>
      </c>
      <c r="G1569" s="4" t="s">
        <v>5256</v>
      </c>
      <c r="H1569" s="6" t="s">
        <v>432</v>
      </c>
      <c r="I1569" s="6" t="s">
        <v>1500</v>
      </c>
      <c r="J1569" s="4">
        <v>0</v>
      </c>
      <c r="K1569" s="4">
        <v>0</v>
      </c>
      <c r="L1569" s="10" t="s">
        <v>6172</v>
      </c>
      <c r="M1569" s="6" t="s">
        <v>2273</v>
      </c>
      <c r="N1569" s="6" t="s">
        <v>2274</v>
      </c>
      <c r="O1569" s="10" t="s">
        <v>6172</v>
      </c>
      <c r="P1569" s="6" t="s">
        <v>1502</v>
      </c>
      <c r="Q1569" s="10" t="s">
        <v>6172</v>
      </c>
      <c r="R1569" s="10" t="s">
        <v>6172</v>
      </c>
      <c r="S1569" s="10" t="s">
        <v>6172</v>
      </c>
      <c r="T1569" s="10" t="s">
        <v>6172</v>
      </c>
      <c r="U1569" s="10" t="s">
        <v>6172</v>
      </c>
      <c r="V1569" s="10" t="s">
        <v>6172</v>
      </c>
    </row>
    <row r="1570" spans="2:22" ht="25.5" x14ac:dyDescent="0.2">
      <c r="B1570" s="6">
        <v>12024</v>
      </c>
      <c r="C1570" s="4" t="s">
        <v>4878</v>
      </c>
      <c r="D1570" s="4" t="s">
        <v>5947</v>
      </c>
      <c r="E1570" s="13">
        <v>1998</v>
      </c>
      <c r="F1570" s="10" t="s">
        <v>6172</v>
      </c>
      <c r="G1570" s="4" t="s">
        <v>5216</v>
      </c>
      <c r="H1570" s="6" t="s">
        <v>432</v>
      </c>
      <c r="I1570" s="6" t="s">
        <v>1489</v>
      </c>
      <c r="J1570" s="4">
        <v>1</v>
      </c>
      <c r="K1570" s="4">
        <v>0</v>
      </c>
      <c r="L1570" s="10" t="s">
        <v>6172</v>
      </c>
      <c r="M1570" s="6" t="s">
        <v>2279</v>
      </c>
      <c r="N1570" s="6" t="s">
        <v>2280</v>
      </c>
      <c r="O1570" s="10" t="s">
        <v>6172</v>
      </c>
      <c r="P1570" s="6" t="s">
        <v>1860</v>
      </c>
      <c r="Q1570" s="10" t="s">
        <v>6172</v>
      </c>
      <c r="R1570" s="10" t="s">
        <v>6172</v>
      </c>
      <c r="S1570" s="10" t="s">
        <v>6172</v>
      </c>
      <c r="T1570" s="10" t="s">
        <v>6172</v>
      </c>
      <c r="U1570" s="10" t="s">
        <v>6172</v>
      </c>
      <c r="V1570" s="10" t="s">
        <v>6172</v>
      </c>
    </row>
    <row r="1571" spans="2:22" ht="25.5" x14ac:dyDescent="0.2">
      <c r="B1571" s="6">
        <v>12013</v>
      </c>
      <c r="C1571" s="4" t="s">
        <v>4878</v>
      </c>
      <c r="D1571" s="4" t="s">
        <v>5947</v>
      </c>
      <c r="E1571" s="13">
        <v>1998</v>
      </c>
      <c r="F1571" s="10" t="s">
        <v>6172</v>
      </c>
      <c r="G1571" s="6" t="s">
        <v>5757</v>
      </c>
      <c r="H1571" s="6" t="s">
        <v>5754</v>
      </c>
      <c r="I1571" s="6" t="s">
        <v>1493</v>
      </c>
      <c r="J1571" s="4">
        <v>0</v>
      </c>
      <c r="K1571" s="4">
        <v>1</v>
      </c>
      <c r="L1571" s="10" t="s">
        <v>6172</v>
      </c>
      <c r="M1571" s="6" t="s">
        <v>2275</v>
      </c>
      <c r="N1571" s="6" t="s">
        <v>2276</v>
      </c>
      <c r="O1571" s="10" t="s">
        <v>6172</v>
      </c>
      <c r="P1571" s="6" t="s">
        <v>460</v>
      </c>
      <c r="Q1571" s="10" t="s">
        <v>6172</v>
      </c>
      <c r="R1571" s="10" t="s">
        <v>6172</v>
      </c>
      <c r="S1571" s="10" t="s">
        <v>6172</v>
      </c>
      <c r="T1571" s="10" t="s">
        <v>6172</v>
      </c>
      <c r="U1571" s="10" t="s">
        <v>6172</v>
      </c>
      <c r="V1571" s="10" t="s">
        <v>6172</v>
      </c>
    </row>
    <row r="1572" spans="2:22" ht="25.5" x14ac:dyDescent="0.2">
      <c r="B1572" s="6">
        <v>12014</v>
      </c>
      <c r="C1572" s="4" t="s">
        <v>4878</v>
      </c>
      <c r="D1572" s="4" t="s">
        <v>5947</v>
      </c>
      <c r="E1572" s="13">
        <v>1998</v>
      </c>
      <c r="F1572" s="10" t="s">
        <v>6172</v>
      </c>
      <c r="G1572" s="6" t="s">
        <v>5660</v>
      </c>
      <c r="H1572" s="6" t="s">
        <v>5658</v>
      </c>
      <c r="I1572" s="6" t="s">
        <v>1493</v>
      </c>
      <c r="J1572" s="4">
        <v>0</v>
      </c>
      <c r="K1572" s="4">
        <v>1</v>
      </c>
      <c r="L1572" s="10" t="s">
        <v>6172</v>
      </c>
      <c r="M1572" s="6" t="s">
        <v>2277</v>
      </c>
      <c r="N1572" s="6" t="s">
        <v>2278</v>
      </c>
      <c r="O1572" s="10" t="s">
        <v>6172</v>
      </c>
      <c r="P1572" s="6" t="s">
        <v>1488</v>
      </c>
      <c r="Q1572" s="10" t="s">
        <v>6172</v>
      </c>
      <c r="R1572" s="10" t="s">
        <v>6172</v>
      </c>
      <c r="S1572" s="10" t="s">
        <v>6172</v>
      </c>
      <c r="T1572" s="10" t="s">
        <v>6172</v>
      </c>
      <c r="U1572" s="10" t="s">
        <v>6172</v>
      </c>
      <c r="V1572" s="10" t="s">
        <v>6172</v>
      </c>
    </row>
    <row r="1573" spans="2:22" ht="25.5" x14ac:dyDescent="0.2">
      <c r="B1573" s="6">
        <v>12030</v>
      </c>
      <c r="C1573" s="4" t="s">
        <v>4878</v>
      </c>
      <c r="D1573" s="4" t="s">
        <v>5947</v>
      </c>
      <c r="E1573" s="13">
        <v>1998</v>
      </c>
      <c r="F1573" s="10" t="s">
        <v>6172</v>
      </c>
      <c r="G1573" s="4" t="s">
        <v>5238</v>
      </c>
      <c r="H1573" s="6" t="s">
        <v>432</v>
      </c>
      <c r="I1573" s="6" t="s">
        <v>1493</v>
      </c>
      <c r="J1573" s="4">
        <v>0</v>
      </c>
      <c r="K1573" s="4">
        <v>1</v>
      </c>
      <c r="L1573" s="10" t="s">
        <v>6172</v>
      </c>
      <c r="M1573" s="6" t="s">
        <v>2281</v>
      </c>
      <c r="N1573" s="6" t="s">
        <v>2282</v>
      </c>
      <c r="O1573" s="10" t="s">
        <v>6172</v>
      </c>
      <c r="P1573" s="6" t="s">
        <v>2026</v>
      </c>
      <c r="Q1573" s="10" t="s">
        <v>6172</v>
      </c>
      <c r="R1573" s="10" t="s">
        <v>6172</v>
      </c>
      <c r="S1573" s="10" t="s">
        <v>6172</v>
      </c>
      <c r="T1573" s="10" t="s">
        <v>6172</v>
      </c>
      <c r="U1573" s="10" t="s">
        <v>6172</v>
      </c>
      <c r="V1573" s="10" t="s">
        <v>6172</v>
      </c>
    </row>
    <row r="1574" spans="2:22" ht="25.5" x14ac:dyDescent="0.2">
      <c r="B1574" s="6">
        <v>12040</v>
      </c>
      <c r="C1574" s="4" t="s">
        <v>4878</v>
      </c>
      <c r="D1574" s="4" t="s">
        <v>5947</v>
      </c>
      <c r="E1574" s="13">
        <v>1998</v>
      </c>
      <c r="F1574" s="10" t="s">
        <v>6172</v>
      </c>
      <c r="G1574" s="4" t="s">
        <v>5357</v>
      </c>
      <c r="H1574" s="6" t="s">
        <v>432</v>
      </c>
      <c r="I1574" s="6" t="s">
        <v>1500</v>
      </c>
      <c r="J1574" s="4">
        <v>0</v>
      </c>
      <c r="K1574" s="4">
        <v>0</v>
      </c>
      <c r="L1574" s="10" t="s">
        <v>6172</v>
      </c>
      <c r="M1574" s="6" t="s">
        <v>2283</v>
      </c>
      <c r="N1574" s="6" t="s">
        <v>2284</v>
      </c>
      <c r="O1574" s="10" t="s">
        <v>6172</v>
      </c>
      <c r="P1574" s="6" t="s">
        <v>1525</v>
      </c>
      <c r="Q1574" s="10" t="s">
        <v>6172</v>
      </c>
      <c r="R1574" s="10" t="s">
        <v>6172</v>
      </c>
      <c r="S1574" s="10" t="s">
        <v>6172</v>
      </c>
      <c r="T1574" s="10" t="s">
        <v>6172</v>
      </c>
      <c r="U1574" s="10" t="s">
        <v>6172</v>
      </c>
      <c r="V1574" s="10" t="s">
        <v>6172</v>
      </c>
    </row>
    <row r="1575" spans="2:22" ht="25.5" x14ac:dyDescent="0.2">
      <c r="B1575" s="6">
        <v>12043</v>
      </c>
      <c r="C1575" s="4" t="s">
        <v>4878</v>
      </c>
      <c r="D1575" s="4" t="s">
        <v>5947</v>
      </c>
      <c r="E1575" s="13">
        <v>1998</v>
      </c>
      <c r="F1575" s="10" t="s">
        <v>6172</v>
      </c>
      <c r="G1575" s="4" t="s">
        <v>5222</v>
      </c>
      <c r="H1575" s="6" t="s">
        <v>432</v>
      </c>
      <c r="I1575" s="6" t="s">
        <v>1493</v>
      </c>
      <c r="J1575" s="4">
        <v>0</v>
      </c>
      <c r="K1575" s="4">
        <v>1</v>
      </c>
      <c r="L1575" s="10" t="s">
        <v>6172</v>
      </c>
      <c r="M1575" s="6" t="s">
        <v>2285</v>
      </c>
      <c r="N1575" s="6" t="s">
        <v>2286</v>
      </c>
      <c r="O1575" s="10" t="s">
        <v>6172</v>
      </c>
      <c r="P1575" s="6" t="s">
        <v>1510</v>
      </c>
      <c r="Q1575" s="10" t="s">
        <v>6172</v>
      </c>
      <c r="R1575" s="10" t="s">
        <v>6172</v>
      </c>
      <c r="S1575" s="10" t="s">
        <v>6172</v>
      </c>
      <c r="T1575" s="10" t="s">
        <v>6172</v>
      </c>
      <c r="U1575" s="10" t="s">
        <v>6172</v>
      </c>
      <c r="V1575" s="10" t="s">
        <v>6172</v>
      </c>
    </row>
    <row r="1576" spans="2:22" ht="25.5" x14ac:dyDescent="0.2">
      <c r="B1576" s="6">
        <v>12054</v>
      </c>
      <c r="C1576" s="4" t="s">
        <v>4878</v>
      </c>
      <c r="D1576" s="4" t="s">
        <v>5947</v>
      </c>
      <c r="E1576" s="13">
        <v>1998</v>
      </c>
      <c r="F1576" s="10" t="s">
        <v>6172</v>
      </c>
      <c r="G1576" s="4" t="s">
        <v>5397</v>
      </c>
      <c r="H1576" s="6" t="s">
        <v>432</v>
      </c>
      <c r="I1576" s="6" t="s">
        <v>1489</v>
      </c>
      <c r="J1576" s="4">
        <v>1</v>
      </c>
      <c r="K1576" s="4">
        <v>0</v>
      </c>
      <c r="L1576" s="10" t="s">
        <v>6172</v>
      </c>
      <c r="M1576" s="6" t="s">
        <v>2287</v>
      </c>
      <c r="N1576" s="6" t="s">
        <v>2288</v>
      </c>
      <c r="O1576" s="10" t="s">
        <v>6172</v>
      </c>
      <c r="P1576" s="6" t="s">
        <v>460</v>
      </c>
      <c r="Q1576" s="10" t="s">
        <v>6172</v>
      </c>
      <c r="R1576" s="10" t="s">
        <v>6172</v>
      </c>
      <c r="S1576" s="10" t="s">
        <v>6172</v>
      </c>
      <c r="T1576" s="10" t="s">
        <v>6172</v>
      </c>
      <c r="U1576" s="10" t="s">
        <v>6172</v>
      </c>
      <c r="V1576" s="10" t="s">
        <v>6172</v>
      </c>
    </row>
    <row r="1577" spans="2:22" ht="25.5" x14ac:dyDescent="0.2">
      <c r="B1577" s="6">
        <v>12060</v>
      </c>
      <c r="C1577" s="4" t="s">
        <v>4878</v>
      </c>
      <c r="D1577" s="4" t="s">
        <v>5947</v>
      </c>
      <c r="E1577" s="13">
        <v>1998</v>
      </c>
      <c r="F1577" s="10" t="s">
        <v>6172</v>
      </c>
      <c r="G1577" s="4" t="s">
        <v>5236</v>
      </c>
      <c r="H1577" s="6" t="s">
        <v>432</v>
      </c>
      <c r="I1577" s="6" t="s">
        <v>1493</v>
      </c>
      <c r="J1577" s="4">
        <v>0</v>
      </c>
      <c r="K1577" s="4">
        <v>1</v>
      </c>
      <c r="L1577" s="10" t="s">
        <v>6172</v>
      </c>
      <c r="M1577" s="6" t="s">
        <v>2289</v>
      </c>
      <c r="N1577" s="6" t="s">
        <v>2290</v>
      </c>
      <c r="O1577" s="10" t="s">
        <v>6172</v>
      </c>
      <c r="P1577" s="6" t="s">
        <v>460</v>
      </c>
      <c r="Q1577" s="10" t="s">
        <v>6172</v>
      </c>
      <c r="R1577" s="10" t="s">
        <v>6172</v>
      </c>
      <c r="S1577" s="10" t="s">
        <v>6172</v>
      </c>
      <c r="T1577" s="10" t="s">
        <v>6172</v>
      </c>
      <c r="U1577" s="10" t="s">
        <v>6172</v>
      </c>
      <c r="V1577" s="10" t="s">
        <v>6172</v>
      </c>
    </row>
    <row r="1578" spans="2:22" ht="38.25" x14ac:dyDescent="0.2">
      <c r="B1578" s="6">
        <v>6089</v>
      </c>
      <c r="C1578" s="4" t="s">
        <v>4880</v>
      </c>
      <c r="D1578" s="4" t="s">
        <v>5947</v>
      </c>
      <c r="E1578" s="13">
        <v>1998</v>
      </c>
      <c r="F1578" s="10" t="s">
        <v>6172</v>
      </c>
      <c r="G1578" s="4" t="s">
        <v>5311</v>
      </c>
      <c r="H1578" s="6" t="s">
        <v>432</v>
      </c>
      <c r="I1578" s="6" t="s">
        <v>1665</v>
      </c>
      <c r="J1578" s="4">
        <v>2</v>
      </c>
      <c r="K1578" s="4">
        <v>1</v>
      </c>
      <c r="L1578" s="10" t="s">
        <v>6172</v>
      </c>
      <c r="M1578" s="6" t="s">
        <v>1623</v>
      </c>
      <c r="N1578" s="6" t="s">
        <v>2769</v>
      </c>
      <c r="O1578" s="10" t="s">
        <v>6172</v>
      </c>
      <c r="P1578" s="6" t="s">
        <v>460</v>
      </c>
      <c r="Q1578" s="10" t="s">
        <v>6172</v>
      </c>
      <c r="R1578" s="10" t="s">
        <v>6172</v>
      </c>
      <c r="S1578" s="10" t="s">
        <v>6172</v>
      </c>
      <c r="T1578" s="10" t="s">
        <v>6172</v>
      </c>
      <c r="U1578" s="10" t="s">
        <v>6172</v>
      </c>
      <c r="V1578" s="10" t="s">
        <v>6172</v>
      </c>
    </row>
    <row r="1579" spans="2:22" ht="38.25" x14ac:dyDescent="0.2">
      <c r="B1579" s="7">
        <v>6093</v>
      </c>
      <c r="C1579" s="4" t="s">
        <v>4879</v>
      </c>
      <c r="D1579" s="4" t="s">
        <v>5947</v>
      </c>
      <c r="E1579" s="16">
        <v>1998</v>
      </c>
      <c r="F1579" s="10" t="s">
        <v>6172</v>
      </c>
      <c r="G1579" s="7" t="s">
        <v>5839</v>
      </c>
      <c r="H1579" s="7" t="s">
        <v>5837</v>
      </c>
      <c r="I1579" s="7" t="s">
        <v>1579</v>
      </c>
      <c r="J1579" s="4">
        <v>0</v>
      </c>
      <c r="K1579" s="4">
        <v>3</v>
      </c>
      <c r="L1579" s="10" t="s">
        <v>6172</v>
      </c>
      <c r="M1579" s="7" t="s">
        <v>4517</v>
      </c>
      <c r="N1579" s="7" t="s">
        <v>4518</v>
      </c>
      <c r="O1579" s="10" t="s">
        <v>6172</v>
      </c>
      <c r="P1579" s="7" t="s">
        <v>460</v>
      </c>
      <c r="Q1579" s="10" t="s">
        <v>6172</v>
      </c>
      <c r="R1579" s="10" t="s">
        <v>6172</v>
      </c>
      <c r="S1579" s="10" t="s">
        <v>6172</v>
      </c>
      <c r="T1579" s="10" t="s">
        <v>6172</v>
      </c>
      <c r="U1579" s="10" t="s">
        <v>6172</v>
      </c>
      <c r="V1579" s="10" t="s">
        <v>6172</v>
      </c>
    </row>
    <row r="1580" spans="2:22" ht="25.5" x14ac:dyDescent="0.2">
      <c r="B1580" s="6">
        <v>12029</v>
      </c>
      <c r="C1580" s="4" t="s">
        <v>4880</v>
      </c>
      <c r="D1580" s="4" t="s">
        <v>5947</v>
      </c>
      <c r="E1580" s="13">
        <v>1998</v>
      </c>
      <c r="F1580" s="10" t="s">
        <v>6172</v>
      </c>
      <c r="G1580" s="4" t="s">
        <v>5402</v>
      </c>
      <c r="H1580" s="6" t="s">
        <v>432</v>
      </c>
      <c r="I1580" s="6" t="s">
        <v>1500</v>
      </c>
      <c r="J1580" s="4">
        <v>0</v>
      </c>
      <c r="K1580" s="4">
        <v>0</v>
      </c>
      <c r="L1580" s="10" t="s">
        <v>6172</v>
      </c>
      <c r="M1580" s="6" t="s">
        <v>2807</v>
      </c>
      <c r="N1580" s="6" t="s">
        <v>2808</v>
      </c>
      <c r="O1580" s="10" t="s">
        <v>6172</v>
      </c>
      <c r="P1580" s="6" t="s">
        <v>2030</v>
      </c>
      <c r="Q1580" s="10" t="s">
        <v>6172</v>
      </c>
      <c r="R1580" s="10" t="s">
        <v>6172</v>
      </c>
      <c r="S1580" s="10" t="s">
        <v>6172</v>
      </c>
      <c r="T1580" s="10" t="s">
        <v>6172</v>
      </c>
      <c r="U1580" s="10" t="s">
        <v>6172</v>
      </c>
      <c r="V1580" s="10" t="s">
        <v>6172</v>
      </c>
    </row>
    <row r="1581" spans="2:22" ht="38.25" x14ac:dyDescent="0.2">
      <c r="B1581" s="6">
        <v>12062</v>
      </c>
      <c r="C1581" s="4" t="s">
        <v>4882</v>
      </c>
      <c r="D1581" s="4" t="s">
        <v>5947</v>
      </c>
      <c r="E1581" s="13">
        <v>1998</v>
      </c>
      <c r="F1581" s="10" t="s">
        <v>6172</v>
      </c>
      <c r="G1581" s="4" t="s">
        <v>5230</v>
      </c>
      <c r="H1581" s="6" t="s">
        <v>432</v>
      </c>
      <c r="I1581" s="6" t="s">
        <v>1493</v>
      </c>
      <c r="J1581" s="4">
        <v>0</v>
      </c>
      <c r="K1581" s="4">
        <v>1</v>
      </c>
      <c r="L1581" s="10" t="s">
        <v>6172</v>
      </c>
      <c r="M1581" s="6" t="s">
        <v>2976</v>
      </c>
      <c r="N1581" s="6" t="s">
        <v>2977</v>
      </c>
      <c r="O1581" s="10" t="s">
        <v>6172</v>
      </c>
      <c r="P1581" s="6" t="s">
        <v>1492</v>
      </c>
      <c r="Q1581" s="10" t="s">
        <v>6172</v>
      </c>
      <c r="R1581" s="10" t="s">
        <v>6172</v>
      </c>
      <c r="S1581" s="10" t="s">
        <v>6172</v>
      </c>
      <c r="T1581" s="10" t="s">
        <v>6172</v>
      </c>
      <c r="U1581" s="10" t="s">
        <v>6172</v>
      </c>
      <c r="V1581" s="10" t="s">
        <v>6172</v>
      </c>
    </row>
    <row r="1582" spans="2:22" ht="25.5" x14ac:dyDescent="0.2">
      <c r="B1582" s="5">
        <v>12010</v>
      </c>
      <c r="C1582" s="4" t="s">
        <v>4885</v>
      </c>
      <c r="D1582" s="4" t="s">
        <v>5947</v>
      </c>
      <c r="E1582" s="15">
        <v>1998</v>
      </c>
      <c r="F1582" s="10" t="s">
        <v>6172</v>
      </c>
      <c r="G1582" s="4" t="s">
        <v>5379</v>
      </c>
      <c r="H1582" s="6" t="s">
        <v>432</v>
      </c>
      <c r="I1582" s="6" t="s">
        <v>1493</v>
      </c>
      <c r="J1582" s="4">
        <v>0</v>
      </c>
      <c r="K1582" s="4">
        <v>1</v>
      </c>
      <c r="L1582" s="10" t="s">
        <v>6172</v>
      </c>
      <c r="M1582" s="10" t="s">
        <v>6172</v>
      </c>
      <c r="N1582" s="6" t="s">
        <v>3229</v>
      </c>
      <c r="O1582" s="10" t="s">
        <v>6172</v>
      </c>
      <c r="P1582" s="5" t="s">
        <v>460</v>
      </c>
      <c r="Q1582" s="10" t="s">
        <v>6172</v>
      </c>
      <c r="R1582" s="10" t="s">
        <v>6172</v>
      </c>
      <c r="S1582" s="10" t="s">
        <v>6172</v>
      </c>
      <c r="T1582" s="10" t="s">
        <v>6172</v>
      </c>
      <c r="U1582" s="10" t="s">
        <v>6172</v>
      </c>
      <c r="V1582" s="10" t="s">
        <v>6172</v>
      </c>
    </row>
    <row r="1583" spans="2:22" ht="38.25" x14ac:dyDescent="0.2">
      <c r="B1583" s="6">
        <v>12695</v>
      </c>
      <c r="C1583" s="4" t="s">
        <v>4882</v>
      </c>
      <c r="D1583" s="4" t="s">
        <v>5947</v>
      </c>
      <c r="E1583" s="13">
        <v>1998</v>
      </c>
      <c r="F1583" s="10" t="s">
        <v>6172</v>
      </c>
      <c r="G1583" s="6" t="s">
        <v>5548</v>
      </c>
      <c r="H1583" s="6" t="s">
        <v>20</v>
      </c>
      <c r="I1583" s="6" t="s">
        <v>1500</v>
      </c>
      <c r="J1583" s="4">
        <v>0</v>
      </c>
      <c r="K1583" s="4">
        <v>0</v>
      </c>
      <c r="L1583" s="10" t="s">
        <v>6172</v>
      </c>
      <c r="M1583" s="6" t="s">
        <v>1571</v>
      </c>
      <c r="N1583" s="6" t="s">
        <v>3002</v>
      </c>
      <c r="O1583" s="10" t="s">
        <v>6172</v>
      </c>
      <c r="P1583" s="6" t="s">
        <v>1492</v>
      </c>
      <c r="Q1583" s="10" t="s">
        <v>6172</v>
      </c>
      <c r="R1583" s="10" t="s">
        <v>6172</v>
      </c>
      <c r="S1583" s="10" t="s">
        <v>6172</v>
      </c>
      <c r="T1583" s="10" t="s">
        <v>6172</v>
      </c>
      <c r="U1583" s="10" t="s">
        <v>6172</v>
      </c>
      <c r="V1583" s="10" t="s">
        <v>6172</v>
      </c>
    </row>
    <row r="1584" spans="2:22" ht="51" x14ac:dyDescent="0.2">
      <c r="B1584" s="7">
        <v>6092</v>
      </c>
      <c r="C1584" s="4" t="s">
        <v>4884</v>
      </c>
      <c r="D1584" s="4" t="s">
        <v>5947</v>
      </c>
      <c r="E1584" s="16">
        <v>1998</v>
      </c>
      <c r="F1584" s="10" t="s">
        <v>6172</v>
      </c>
      <c r="G1584" s="7" t="s">
        <v>5807</v>
      </c>
      <c r="H1584" s="6" t="s">
        <v>21</v>
      </c>
      <c r="I1584" s="7" t="s">
        <v>1500</v>
      </c>
      <c r="J1584" s="4">
        <v>0</v>
      </c>
      <c r="K1584" s="4">
        <v>0</v>
      </c>
      <c r="L1584" s="10" t="s">
        <v>6172</v>
      </c>
      <c r="M1584" s="7" t="s">
        <v>1562</v>
      </c>
      <c r="N1584" s="7" t="s">
        <v>4684</v>
      </c>
      <c r="O1584" s="10" t="s">
        <v>6172</v>
      </c>
      <c r="P1584" s="7" t="s">
        <v>460</v>
      </c>
      <c r="Q1584" s="10" t="s">
        <v>6172</v>
      </c>
      <c r="R1584" s="10" t="s">
        <v>6172</v>
      </c>
      <c r="S1584" s="10" t="s">
        <v>6172</v>
      </c>
      <c r="T1584" s="10" t="s">
        <v>6172</v>
      </c>
      <c r="U1584" s="10" t="s">
        <v>6172</v>
      </c>
      <c r="V1584" s="10" t="s">
        <v>6172</v>
      </c>
    </row>
    <row r="1585" spans="2:22" ht="38.25" x14ac:dyDescent="0.2">
      <c r="B1585" s="5">
        <v>7741</v>
      </c>
      <c r="C1585" s="4" t="s">
        <v>4885</v>
      </c>
      <c r="D1585" s="4" t="s">
        <v>5947</v>
      </c>
      <c r="E1585" s="15">
        <v>1998</v>
      </c>
      <c r="F1585" s="10" t="s">
        <v>6172</v>
      </c>
      <c r="G1585" s="4" t="s">
        <v>4987</v>
      </c>
      <c r="H1585" s="6" t="s">
        <v>11</v>
      </c>
      <c r="I1585" s="6" t="s">
        <v>1500</v>
      </c>
      <c r="J1585" s="4">
        <v>0</v>
      </c>
      <c r="K1585" s="4">
        <v>0</v>
      </c>
      <c r="L1585" s="10" t="s">
        <v>6172</v>
      </c>
      <c r="M1585" s="10" t="s">
        <v>6172</v>
      </c>
      <c r="N1585" s="6" t="s">
        <v>3205</v>
      </c>
      <c r="O1585" s="10" t="s">
        <v>6172</v>
      </c>
      <c r="P1585" s="5" t="s">
        <v>460</v>
      </c>
      <c r="Q1585" s="10" t="s">
        <v>6172</v>
      </c>
      <c r="R1585" s="10" t="s">
        <v>6172</v>
      </c>
      <c r="S1585" s="10" t="s">
        <v>6172</v>
      </c>
      <c r="T1585" s="10" t="s">
        <v>6172</v>
      </c>
      <c r="U1585" s="10" t="s">
        <v>6172</v>
      </c>
      <c r="V1585" s="10" t="s">
        <v>6172</v>
      </c>
    </row>
    <row r="1586" spans="2:22" ht="38.25" x14ac:dyDescent="0.2">
      <c r="B1586" s="5">
        <v>7748</v>
      </c>
      <c r="C1586" s="4" t="s">
        <v>4885</v>
      </c>
      <c r="D1586" s="4" t="s">
        <v>5947</v>
      </c>
      <c r="E1586" s="15">
        <v>1998</v>
      </c>
      <c r="F1586" s="10" t="s">
        <v>6172</v>
      </c>
      <c r="G1586" s="4" t="s">
        <v>5042</v>
      </c>
      <c r="H1586" s="6" t="s">
        <v>11</v>
      </c>
      <c r="I1586" s="6" t="s">
        <v>1500</v>
      </c>
      <c r="J1586" s="4">
        <v>0</v>
      </c>
      <c r="K1586" s="4">
        <v>0</v>
      </c>
      <c r="L1586" s="10" t="s">
        <v>6172</v>
      </c>
      <c r="M1586" s="10" t="s">
        <v>6172</v>
      </c>
      <c r="N1586" s="6" t="s">
        <v>3206</v>
      </c>
      <c r="O1586" s="10" t="s">
        <v>6172</v>
      </c>
      <c r="P1586" s="5" t="s">
        <v>460</v>
      </c>
      <c r="Q1586" s="10" t="s">
        <v>6172</v>
      </c>
      <c r="R1586" s="10" t="s">
        <v>6172</v>
      </c>
      <c r="S1586" s="10" t="s">
        <v>6172</v>
      </c>
      <c r="T1586" s="10" t="s">
        <v>6172</v>
      </c>
      <c r="U1586" s="10" t="s">
        <v>6172</v>
      </c>
      <c r="V1586" s="10" t="s">
        <v>6172</v>
      </c>
    </row>
    <row r="1587" spans="2:22" ht="38.25" x14ac:dyDescent="0.2">
      <c r="B1587" s="5">
        <v>7749</v>
      </c>
      <c r="C1587" s="4" t="s">
        <v>4885</v>
      </c>
      <c r="D1587" s="4" t="s">
        <v>5947</v>
      </c>
      <c r="E1587" s="15">
        <v>1998</v>
      </c>
      <c r="F1587" s="10" t="s">
        <v>6172</v>
      </c>
      <c r="G1587" s="4" t="s">
        <v>5042</v>
      </c>
      <c r="H1587" s="6" t="s">
        <v>11</v>
      </c>
      <c r="I1587" s="6" t="s">
        <v>1500</v>
      </c>
      <c r="J1587" s="4">
        <v>0</v>
      </c>
      <c r="K1587" s="4">
        <v>0</v>
      </c>
      <c r="L1587" s="10" t="s">
        <v>6172</v>
      </c>
      <c r="M1587" s="10" t="s">
        <v>6172</v>
      </c>
      <c r="N1587" s="6" t="s">
        <v>3207</v>
      </c>
      <c r="O1587" s="10" t="s">
        <v>6172</v>
      </c>
      <c r="P1587" s="5" t="s">
        <v>460</v>
      </c>
      <c r="Q1587" s="10" t="s">
        <v>6172</v>
      </c>
      <c r="R1587" s="10" t="s">
        <v>6172</v>
      </c>
      <c r="S1587" s="10" t="s">
        <v>6172</v>
      </c>
      <c r="T1587" s="10" t="s">
        <v>6172</v>
      </c>
      <c r="U1587" s="10" t="s">
        <v>6172</v>
      </c>
      <c r="V1587" s="10" t="s">
        <v>6172</v>
      </c>
    </row>
    <row r="1588" spans="2:22" ht="38.25" x14ac:dyDescent="0.2">
      <c r="B1588" s="5">
        <v>7750</v>
      </c>
      <c r="C1588" s="4" t="s">
        <v>4885</v>
      </c>
      <c r="D1588" s="4" t="s">
        <v>5947</v>
      </c>
      <c r="E1588" s="15">
        <v>1998</v>
      </c>
      <c r="F1588" s="10" t="s">
        <v>6172</v>
      </c>
      <c r="G1588" s="4" t="s">
        <v>5042</v>
      </c>
      <c r="H1588" s="6" t="s">
        <v>11</v>
      </c>
      <c r="I1588" s="6" t="s">
        <v>1500</v>
      </c>
      <c r="J1588" s="4">
        <v>0</v>
      </c>
      <c r="K1588" s="4">
        <v>0</v>
      </c>
      <c r="L1588" s="10" t="s">
        <v>6172</v>
      </c>
      <c r="M1588" s="10" t="s">
        <v>6172</v>
      </c>
      <c r="N1588" s="6" t="s">
        <v>3208</v>
      </c>
      <c r="O1588" s="10" t="s">
        <v>6172</v>
      </c>
      <c r="P1588" s="5" t="s">
        <v>460</v>
      </c>
      <c r="Q1588" s="10" t="s">
        <v>6172</v>
      </c>
      <c r="R1588" s="10" t="s">
        <v>6172</v>
      </c>
      <c r="S1588" s="10" t="s">
        <v>6172</v>
      </c>
      <c r="T1588" s="10" t="s">
        <v>6172</v>
      </c>
      <c r="U1588" s="10" t="s">
        <v>6172</v>
      </c>
      <c r="V1588" s="10" t="s">
        <v>6172</v>
      </c>
    </row>
    <row r="1589" spans="2:22" ht="25.5" x14ac:dyDescent="0.2">
      <c r="B1589" s="5">
        <v>12064</v>
      </c>
      <c r="C1589" s="4" t="s">
        <v>4885</v>
      </c>
      <c r="D1589" s="4" t="s">
        <v>5947</v>
      </c>
      <c r="E1589" s="15">
        <v>1998</v>
      </c>
      <c r="F1589" s="10" t="s">
        <v>6172</v>
      </c>
      <c r="G1589" s="4" t="s">
        <v>5196</v>
      </c>
      <c r="H1589" s="6" t="s">
        <v>432</v>
      </c>
      <c r="I1589" s="6" t="s">
        <v>1493</v>
      </c>
      <c r="J1589" s="4">
        <v>0</v>
      </c>
      <c r="K1589" s="4">
        <v>1</v>
      </c>
      <c r="L1589" s="10" t="s">
        <v>6172</v>
      </c>
      <c r="M1589" s="10" t="s">
        <v>6172</v>
      </c>
      <c r="N1589" s="6" t="s">
        <v>3230</v>
      </c>
      <c r="O1589" s="10" t="s">
        <v>6172</v>
      </c>
      <c r="P1589" s="5" t="s">
        <v>1492</v>
      </c>
      <c r="Q1589" s="10" t="s">
        <v>6172</v>
      </c>
      <c r="R1589" s="10" t="s">
        <v>6172</v>
      </c>
      <c r="S1589" s="10" t="s">
        <v>6172</v>
      </c>
      <c r="T1589" s="10" t="s">
        <v>6172</v>
      </c>
      <c r="U1589" s="10" t="s">
        <v>6172</v>
      </c>
      <c r="V1589" s="10" t="s">
        <v>6172</v>
      </c>
    </row>
    <row r="1590" spans="2:22" ht="25.5" x14ac:dyDescent="0.2">
      <c r="B1590" s="5">
        <v>12065</v>
      </c>
      <c r="C1590" s="4" t="s">
        <v>4885</v>
      </c>
      <c r="D1590" s="4" t="s">
        <v>5947</v>
      </c>
      <c r="E1590" s="15">
        <v>1998</v>
      </c>
      <c r="F1590" s="10" t="s">
        <v>6172</v>
      </c>
      <c r="G1590" s="4" t="s">
        <v>5376</v>
      </c>
      <c r="H1590" s="6" t="s">
        <v>432</v>
      </c>
      <c r="I1590" s="6" t="s">
        <v>1500</v>
      </c>
      <c r="J1590" s="4">
        <v>0</v>
      </c>
      <c r="K1590" s="4">
        <v>0</v>
      </c>
      <c r="L1590" s="10" t="s">
        <v>6172</v>
      </c>
      <c r="M1590" s="10" t="s">
        <v>6172</v>
      </c>
      <c r="N1590" s="6" t="s">
        <v>3231</v>
      </c>
      <c r="O1590" s="10" t="s">
        <v>6172</v>
      </c>
      <c r="P1590" s="5" t="s">
        <v>1492</v>
      </c>
      <c r="Q1590" s="10" t="s">
        <v>6172</v>
      </c>
      <c r="R1590" s="10" t="s">
        <v>6172</v>
      </c>
      <c r="S1590" s="10" t="s">
        <v>6172</v>
      </c>
      <c r="T1590" s="10" t="s">
        <v>6172</v>
      </c>
      <c r="U1590" s="10" t="s">
        <v>6172</v>
      </c>
      <c r="V1590" s="10" t="s">
        <v>6172</v>
      </c>
    </row>
    <row r="1591" spans="2:22" ht="25.5" x14ac:dyDescent="0.2">
      <c r="B1591" s="7">
        <v>6373</v>
      </c>
      <c r="C1591" s="4" t="s">
        <v>4871</v>
      </c>
      <c r="D1591" s="4" t="s">
        <v>5947</v>
      </c>
      <c r="E1591" s="16">
        <v>1999</v>
      </c>
      <c r="F1591" s="10" t="s">
        <v>6172</v>
      </c>
      <c r="G1591" s="4" t="s">
        <v>5314</v>
      </c>
      <c r="H1591" s="6" t="s">
        <v>432</v>
      </c>
      <c r="I1591" s="7" t="s">
        <v>1561</v>
      </c>
      <c r="J1591" s="4">
        <v>0</v>
      </c>
      <c r="K1591" s="4">
        <v>0</v>
      </c>
      <c r="L1591" s="10" t="s">
        <v>6172</v>
      </c>
      <c r="M1591" s="7" t="s">
        <v>1562</v>
      </c>
      <c r="N1591" s="7" t="s">
        <v>1563</v>
      </c>
      <c r="O1591" s="10" t="s">
        <v>6172</v>
      </c>
      <c r="P1591" s="7" t="s">
        <v>1492</v>
      </c>
      <c r="Q1591" s="10" t="s">
        <v>6172</v>
      </c>
      <c r="R1591" s="10" t="s">
        <v>6172</v>
      </c>
      <c r="S1591" s="10" t="s">
        <v>6172</v>
      </c>
      <c r="T1591" s="10" t="s">
        <v>6172</v>
      </c>
      <c r="U1591" s="10" t="s">
        <v>6172</v>
      </c>
      <c r="V1591" s="10" t="s">
        <v>6172</v>
      </c>
    </row>
    <row r="1592" spans="2:22" ht="102" x14ac:dyDescent="0.2">
      <c r="B1592" s="9">
        <v>6425</v>
      </c>
      <c r="C1592" s="8" t="s">
        <v>4873</v>
      </c>
      <c r="D1592" s="4" t="s">
        <v>5947</v>
      </c>
      <c r="E1592" s="10">
        <v>1999</v>
      </c>
      <c r="F1592" s="10" t="s">
        <v>6172</v>
      </c>
      <c r="G1592" s="10" t="s">
        <v>6172</v>
      </c>
      <c r="H1592" s="10" t="s">
        <v>6172</v>
      </c>
      <c r="I1592" s="2" t="s">
        <v>135</v>
      </c>
      <c r="J1592" s="4">
        <v>0</v>
      </c>
      <c r="K1592" s="4">
        <v>3</v>
      </c>
      <c r="L1592" s="10" t="s">
        <v>6172</v>
      </c>
      <c r="M1592" s="10" t="s">
        <v>6172</v>
      </c>
      <c r="N1592" s="2" t="s">
        <v>4864</v>
      </c>
      <c r="O1592" s="2" t="s">
        <v>134</v>
      </c>
      <c r="P1592" s="2" t="s">
        <v>136</v>
      </c>
      <c r="Q1592" s="2" t="s">
        <v>137</v>
      </c>
      <c r="R1592" s="2" t="s">
        <v>4921</v>
      </c>
      <c r="S1592" s="2" t="s">
        <v>138</v>
      </c>
      <c r="T1592" s="2" t="s">
        <v>139</v>
      </c>
      <c r="U1592" s="2" t="s">
        <v>140</v>
      </c>
      <c r="V1592" s="10" t="s">
        <v>6172</v>
      </c>
    </row>
    <row r="1593" spans="2:22" ht="25.5" x14ac:dyDescent="0.2">
      <c r="B1593" s="5">
        <v>6305</v>
      </c>
      <c r="C1593" s="4" t="s">
        <v>4870</v>
      </c>
      <c r="D1593" s="4" t="s">
        <v>5947</v>
      </c>
      <c r="E1593" s="15">
        <v>1999</v>
      </c>
      <c r="F1593" s="10" t="s">
        <v>6172</v>
      </c>
      <c r="G1593" s="4" t="s">
        <v>5188</v>
      </c>
      <c r="H1593" s="6" t="s">
        <v>432</v>
      </c>
      <c r="I1593" s="5" t="s">
        <v>2670</v>
      </c>
      <c r="J1593" s="4">
        <v>3</v>
      </c>
      <c r="K1593" s="4">
        <v>0</v>
      </c>
      <c r="L1593" s="10" t="s">
        <v>6172</v>
      </c>
      <c r="M1593" s="5" t="s">
        <v>1623</v>
      </c>
      <c r="N1593" s="6" t="s">
        <v>3718</v>
      </c>
      <c r="O1593" s="10" t="s">
        <v>6172</v>
      </c>
      <c r="P1593" s="5" t="s">
        <v>460</v>
      </c>
      <c r="Q1593" s="10" t="s">
        <v>6172</v>
      </c>
      <c r="R1593" s="10" t="s">
        <v>6172</v>
      </c>
      <c r="S1593" s="10" t="s">
        <v>6172</v>
      </c>
      <c r="T1593" s="10" t="s">
        <v>6172</v>
      </c>
      <c r="U1593" s="10" t="s">
        <v>6172</v>
      </c>
      <c r="V1593" s="10" t="s">
        <v>6172</v>
      </c>
    </row>
    <row r="1594" spans="2:22" ht="38.25" x14ac:dyDescent="0.2">
      <c r="B1594" s="5">
        <v>6409</v>
      </c>
      <c r="C1594" s="4" t="s">
        <v>4870</v>
      </c>
      <c r="D1594" s="4" t="s">
        <v>5947</v>
      </c>
      <c r="E1594" s="15">
        <v>1999</v>
      </c>
      <c r="F1594" s="10" t="s">
        <v>6172</v>
      </c>
      <c r="G1594" s="10" t="s">
        <v>6172</v>
      </c>
      <c r="H1594" s="6" t="s">
        <v>18</v>
      </c>
      <c r="I1594" s="6" t="s">
        <v>1500</v>
      </c>
      <c r="J1594" s="4">
        <v>0</v>
      </c>
      <c r="K1594" s="4">
        <v>0</v>
      </c>
      <c r="L1594" s="10" t="s">
        <v>6172</v>
      </c>
      <c r="M1594" s="5" t="s">
        <v>3719</v>
      </c>
      <c r="N1594" s="6" t="s">
        <v>3720</v>
      </c>
      <c r="O1594" s="10" t="s">
        <v>6172</v>
      </c>
      <c r="P1594" s="5" t="s">
        <v>1518</v>
      </c>
      <c r="Q1594" s="10" t="s">
        <v>6172</v>
      </c>
      <c r="R1594" s="10" t="s">
        <v>6172</v>
      </c>
      <c r="S1594" s="10" t="s">
        <v>6172</v>
      </c>
      <c r="T1594" s="10" t="s">
        <v>6172</v>
      </c>
      <c r="U1594" s="10" t="s">
        <v>6172</v>
      </c>
      <c r="V1594" s="10" t="s">
        <v>6172</v>
      </c>
    </row>
    <row r="1595" spans="2:22" ht="38.25" x14ac:dyDescent="0.2">
      <c r="B1595" s="5">
        <v>6416</v>
      </c>
      <c r="C1595" s="4" t="s">
        <v>4870</v>
      </c>
      <c r="D1595" s="4" t="s">
        <v>5947</v>
      </c>
      <c r="E1595" s="15">
        <v>1999</v>
      </c>
      <c r="F1595" s="10" t="s">
        <v>6172</v>
      </c>
      <c r="G1595" s="10" t="s">
        <v>6172</v>
      </c>
      <c r="H1595" s="6" t="s">
        <v>18</v>
      </c>
      <c r="I1595" s="6" t="s">
        <v>1500</v>
      </c>
      <c r="J1595" s="4">
        <v>0</v>
      </c>
      <c r="K1595" s="4">
        <v>0</v>
      </c>
      <c r="L1595" s="10" t="s">
        <v>6172</v>
      </c>
      <c r="M1595" s="5" t="s">
        <v>1586</v>
      </c>
      <c r="N1595" s="6" t="s">
        <v>3721</v>
      </c>
      <c r="O1595" s="10" t="s">
        <v>6172</v>
      </c>
      <c r="P1595" s="5" t="s">
        <v>3142</v>
      </c>
      <c r="Q1595" s="10" t="s">
        <v>6172</v>
      </c>
      <c r="R1595" s="10" t="s">
        <v>6172</v>
      </c>
      <c r="S1595" s="10" t="s">
        <v>6172</v>
      </c>
      <c r="T1595" s="10" t="s">
        <v>6172</v>
      </c>
      <c r="U1595" s="10" t="s">
        <v>6172</v>
      </c>
      <c r="V1595" s="10" t="s">
        <v>6172</v>
      </c>
    </row>
    <row r="1596" spans="2:22" ht="38.25" x14ac:dyDescent="0.2">
      <c r="B1596" s="5">
        <v>6423</v>
      </c>
      <c r="C1596" s="4" t="s">
        <v>4870</v>
      </c>
      <c r="D1596" s="4" t="s">
        <v>5947</v>
      </c>
      <c r="E1596" s="15">
        <v>1999</v>
      </c>
      <c r="F1596" s="10" t="s">
        <v>6172</v>
      </c>
      <c r="G1596" s="10" t="s">
        <v>6172</v>
      </c>
      <c r="H1596" s="6" t="s">
        <v>18</v>
      </c>
      <c r="I1596" s="6" t="s">
        <v>1700</v>
      </c>
      <c r="J1596" s="4">
        <v>0</v>
      </c>
      <c r="K1596" s="4">
        <v>4</v>
      </c>
      <c r="L1596" s="10" t="s">
        <v>6172</v>
      </c>
      <c r="M1596" s="5" t="s">
        <v>1623</v>
      </c>
      <c r="N1596" s="6" t="s">
        <v>3722</v>
      </c>
      <c r="O1596" s="10" t="s">
        <v>6172</v>
      </c>
      <c r="P1596" s="5" t="s">
        <v>460</v>
      </c>
      <c r="Q1596" s="10" t="s">
        <v>6172</v>
      </c>
      <c r="R1596" s="10" t="s">
        <v>6172</v>
      </c>
      <c r="S1596" s="10" t="s">
        <v>6172</v>
      </c>
      <c r="T1596" s="10" t="s">
        <v>6172</v>
      </c>
      <c r="U1596" s="10" t="s">
        <v>6172</v>
      </c>
      <c r="V1596" s="10" t="s">
        <v>6172</v>
      </c>
    </row>
    <row r="1597" spans="2:22" ht="38.25" x14ac:dyDescent="0.2">
      <c r="B1597" s="5">
        <v>6432</v>
      </c>
      <c r="C1597" s="4" t="s">
        <v>4870</v>
      </c>
      <c r="D1597" s="4" t="s">
        <v>5947</v>
      </c>
      <c r="E1597" s="15">
        <v>1999</v>
      </c>
      <c r="F1597" s="10" t="s">
        <v>6172</v>
      </c>
      <c r="G1597" s="10" t="s">
        <v>6172</v>
      </c>
      <c r="H1597" s="6" t="s">
        <v>18</v>
      </c>
      <c r="I1597" s="6" t="s">
        <v>1489</v>
      </c>
      <c r="J1597" s="4">
        <v>1</v>
      </c>
      <c r="K1597" s="4">
        <v>0</v>
      </c>
      <c r="L1597" s="10" t="s">
        <v>6172</v>
      </c>
      <c r="M1597" s="5" t="s">
        <v>3723</v>
      </c>
      <c r="N1597" s="6" t="s">
        <v>3724</v>
      </c>
      <c r="O1597" s="10" t="s">
        <v>6172</v>
      </c>
      <c r="P1597" s="5" t="s">
        <v>2428</v>
      </c>
      <c r="Q1597" s="10" t="s">
        <v>6172</v>
      </c>
      <c r="R1597" s="10" t="s">
        <v>6172</v>
      </c>
      <c r="S1597" s="10" t="s">
        <v>6172</v>
      </c>
      <c r="T1597" s="10" t="s">
        <v>6172</v>
      </c>
      <c r="U1597" s="10" t="s">
        <v>6172</v>
      </c>
      <c r="V1597" s="10" t="s">
        <v>6172</v>
      </c>
    </row>
    <row r="1598" spans="2:22" ht="51" x14ac:dyDescent="0.2">
      <c r="B1598" s="5">
        <v>7732</v>
      </c>
      <c r="C1598" s="4" t="s">
        <v>4870</v>
      </c>
      <c r="D1598" s="4" t="s">
        <v>5947</v>
      </c>
      <c r="E1598" s="15">
        <v>1999</v>
      </c>
      <c r="F1598" s="10" t="s">
        <v>6172</v>
      </c>
      <c r="G1598" s="4" t="s">
        <v>4988</v>
      </c>
      <c r="H1598" s="6" t="s">
        <v>11</v>
      </c>
      <c r="I1598" s="6" t="s">
        <v>1511</v>
      </c>
      <c r="J1598" s="4">
        <v>0</v>
      </c>
      <c r="K1598" s="4">
        <v>2</v>
      </c>
      <c r="L1598" s="10" t="s">
        <v>6172</v>
      </c>
      <c r="M1598" s="5" t="s">
        <v>3739</v>
      </c>
      <c r="N1598" s="6" t="s">
        <v>3740</v>
      </c>
      <c r="O1598" s="10" t="s">
        <v>6172</v>
      </c>
      <c r="P1598" s="5" t="s">
        <v>3741</v>
      </c>
      <c r="Q1598" s="10" t="s">
        <v>6172</v>
      </c>
      <c r="R1598" s="10" t="s">
        <v>6172</v>
      </c>
      <c r="S1598" s="10" t="s">
        <v>6172</v>
      </c>
      <c r="T1598" s="10" t="s">
        <v>6172</v>
      </c>
      <c r="U1598" s="10" t="s">
        <v>6172</v>
      </c>
      <c r="V1598" s="10" t="s">
        <v>6172</v>
      </c>
    </row>
    <row r="1599" spans="2:22" ht="38.25" x14ac:dyDescent="0.2">
      <c r="B1599" s="5">
        <v>12077</v>
      </c>
      <c r="C1599" s="4" t="s">
        <v>4870</v>
      </c>
      <c r="D1599" s="4" t="s">
        <v>5947</v>
      </c>
      <c r="E1599" s="15">
        <v>1999</v>
      </c>
      <c r="F1599" s="10" t="s">
        <v>6172</v>
      </c>
      <c r="G1599" s="4" t="s">
        <v>5216</v>
      </c>
      <c r="H1599" s="6" t="s">
        <v>432</v>
      </c>
      <c r="I1599" s="6" t="s">
        <v>1493</v>
      </c>
      <c r="J1599" s="4">
        <v>0</v>
      </c>
      <c r="K1599" s="4">
        <v>1</v>
      </c>
      <c r="L1599" s="10" t="s">
        <v>6172</v>
      </c>
      <c r="M1599" s="5" t="s">
        <v>3758</v>
      </c>
      <c r="N1599" s="6" t="s">
        <v>3759</v>
      </c>
      <c r="O1599" s="10" t="s">
        <v>6172</v>
      </c>
      <c r="P1599" s="5" t="s">
        <v>460</v>
      </c>
      <c r="Q1599" s="10" t="s">
        <v>6172</v>
      </c>
      <c r="R1599" s="10" t="s">
        <v>6172</v>
      </c>
      <c r="S1599" s="10" t="s">
        <v>6172</v>
      </c>
      <c r="T1599" s="10" t="s">
        <v>6172</v>
      </c>
      <c r="U1599" s="10" t="s">
        <v>6172</v>
      </c>
      <c r="V1599" s="10" t="s">
        <v>6172</v>
      </c>
    </row>
    <row r="1600" spans="2:22" ht="25.5" x14ac:dyDescent="0.2">
      <c r="B1600" s="5">
        <v>12107</v>
      </c>
      <c r="C1600" s="4" t="s">
        <v>4870</v>
      </c>
      <c r="D1600" s="4" t="s">
        <v>5947</v>
      </c>
      <c r="E1600" s="15">
        <v>1999</v>
      </c>
      <c r="F1600" s="10" t="s">
        <v>6172</v>
      </c>
      <c r="G1600" s="4" t="s">
        <v>5205</v>
      </c>
      <c r="H1600" s="6" t="s">
        <v>432</v>
      </c>
      <c r="I1600" s="6" t="s">
        <v>1493</v>
      </c>
      <c r="J1600" s="4">
        <v>0</v>
      </c>
      <c r="K1600" s="4">
        <v>1</v>
      </c>
      <c r="L1600" s="10" t="s">
        <v>6172</v>
      </c>
      <c r="M1600" s="5" t="s">
        <v>3760</v>
      </c>
      <c r="N1600" s="6" t="s">
        <v>3761</v>
      </c>
      <c r="O1600" s="10" t="s">
        <v>6172</v>
      </c>
      <c r="P1600" s="5" t="s">
        <v>460</v>
      </c>
      <c r="Q1600" s="10" t="s">
        <v>6172</v>
      </c>
      <c r="R1600" s="10" t="s">
        <v>6172</v>
      </c>
      <c r="S1600" s="10" t="s">
        <v>6172</v>
      </c>
      <c r="T1600" s="10" t="s">
        <v>6172</v>
      </c>
      <c r="U1600" s="10" t="s">
        <v>6172</v>
      </c>
      <c r="V1600" s="10" t="s">
        <v>6172</v>
      </c>
    </row>
    <row r="1601" spans="2:22" ht="51" x14ac:dyDescent="0.2">
      <c r="B1601" s="7">
        <v>12738</v>
      </c>
      <c r="C1601" s="4" t="s">
        <v>4871</v>
      </c>
      <c r="D1601" s="4" t="s">
        <v>5947</v>
      </c>
      <c r="E1601" s="16">
        <v>2002</v>
      </c>
      <c r="F1601" s="10" t="s">
        <v>6172</v>
      </c>
      <c r="G1601" s="4" t="s">
        <v>4987</v>
      </c>
      <c r="H1601" s="6" t="s">
        <v>11</v>
      </c>
      <c r="I1601" s="7" t="s">
        <v>1500</v>
      </c>
      <c r="J1601" s="4">
        <v>0</v>
      </c>
      <c r="K1601" s="4">
        <v>0</v>
      </c>
      <c r="L1601" s="10" t="s">
        <v>6172</v>
      </c>
      <c r="M1601" s="7" t="s">
        <v>1598</v>
      </c>
      <c r="N1601" s="7" t="s">
        <v>1599</v>
      </c>
      <c r="O1601" s="10" t="s">
        <v>6172</v>
      </c>
      <c r="P1601" s="7" t="s">
        <v>1492</v>
      </c>
      <c r="Q1601" s="10" t="s">
        <v>6172</v>
      </c>
      <c r="R1601" s="10" t="s">
        <v>6172</v>
      </c>
      <c r="S1601" s="10" t="s">
        <v>6172</v>
      </c>
      <c r="T1601" s="10" t="s">
        <v>6172</v>
      </c>
      <c r="U1601" s="10" t="s">
        <v>6172</v>
      </c>
      <c r="V1601" s="10" t="s">
        <v>6172</v>
      </c>
    </row>
    <row r="1602" spans="2:22" ht="51" x14ac:dyDescent="0.2">
      <c r="B1602" s="7">
        <v>12787</v>
      </c>
      <c r="C1602" s="4" t="s">
        <v>4871</v>
      </c>
      <c r="D1602" s="4" t="s">
        <v>5947</v>
      </c>
      <c r="E1602" s="16">
        <v>2001</v>
      </c>
      <c r="F1602" s="10" t="s">
        <v>6172</v>
      </c>
      <c r="G1602" s="4" t="s">
        <v>4968</v>
      </c>
      <c r="H1602" s="6" t="s">
        <v>11</v>
      </c>
      <c r="I1602" s="7" t="s">
        <v>1500</v>
      </c>
      <c r="J1602" s="4">
        <v>0</v>
      </c>
      <c r="K1602" s="4">
        <v>0</v>
      </c>
      <c r="L1602" s="10" t="s">
        <v>6172</v>
      </c>
      <c r="M1602" s="7" t="s">
        <v>1600</v>
      </c>
      <c r="N1602" s="7" t="s">
        <v>1601</v>
      </c>
      <c r="O1602" s="7" t="s">
        <v>22</v>
      </c>
      <c r="P1602" s="7" t="s">
        <v>460</v>
      </c>
      <c r="Q1602" s="7" t="s">
        <v>6110</v>
      </c>
      <c r="R1602" s="7" t="s">
        <v>6111</v>
      </c>
      <c r="S1602" s="7" t="s">
        <v>6112</v>
      </c>
      <c r="T1602" s="7" t="s">
        <v>6112</v>
      </c>
      <c r="U1602" s="7" t="s">
        <v>6113</v>
      </c>
      <c r="V1602" s="10" t="s">
        <v>6172</v>
      </c>
    </row>
    <row r="1603" spans="2:22" ht="63.75" x14ac:dyDescent="0.2">
      <c r="B1603" s="7">
        <v>12894</v>
      </c>
      <c r="C1603" s="4" t="s">
        <v>4871</v>
      </c>
      <c r="D1603" s="4" t="s">
        <v>5947</v>
      </c>
      <c r="E1603" s="16">
        <v>1912</v>
      </c>
      <c r="F1603" s="10" t="s">
        <v>6172</v>
      </c>
      <c r="G1603" s="4" t="s">
        <v>5006</v>
      </c>
      <c r="H1603" s="6" t="s">
        <v>11</v>
      </c>
      <c r="I1603" s="7" t="s">
        <v>1493</v>
      </c>
      <c r="J1603" s="4">
        <v>0</v>
      </c>
      <c r="K1603" s="4">
        <v>1</v>
      </c>
      <c r="L1603" s="10" t="s">
        <v>6172</v>
      </c>
      <c r="M1603" s="7" t="s">
        <v>1602</v>
      </c>
      <c r="N1603" s="7" t="s">
        <v>1603</v>
      </c>
      <c r="O1603" s="7" t="s">
        <v>350</v>
      </c>
      <c r="P1603" s="7" t="s">
        <v>460</v>
      </c>
      <c r="Q1603" s="7" t="s">
        <v>6114</v>
      </c>
      <c r="R1603" s="7" t="s">
        <v>687</v>
      </c>
      <c r="S1603" s="7" t="s">
        <v>6115</v>
      </c>
      <c r="T1603" s="7" t="s">
        <v>6116</v>
      </c>
      <c r="U1603" s="7" t="s">
        <v>6117</v>
      </c>
      <c r="V1603" s="10" t="s">
        <v>6172</v>
      </c>
    </row>
    <row r="1604" spans="2:22" ht="63.75" x14ac:dyDescent="0.2">
      <c r="B1604" s="7">
        <v>13456</v>
      </c>
      <c r="C1604" s="4" t="s">
        <v>4871</v>
      </c>
      <c r="D1604" s="4" t="s">
        <v>5947</v>
      </c>
      <c r="E1604" s="16">
        <v>1906</v>
      </c>
      <c r="F1604" s="10" t="s">
        <v>6172</v>
      </c>
      <c r="G1604" s="4" t="s">
        <v>5007</v>
      </c>
      <c r="H1604" s="6" t="s">
        <v>11</v>
      </c>
      <c r="I1604" s="7" t="s">
        <v>1547</v>
      </c>
      <c r="J1604" s="4">
        <v>1</v>
      </c>
      <c r="K1604" s="4">
        <v>2</v>
      </c>
      <c r="L1604" s="10" t="s">
        <v>6172</v>
      </c>
      <c r="M1604" s="7" t="s">
        <v>1604</v>
      </c>
      <c r="N1604" s="7" t="s">
        <v>1605</v>
      </c>
      <c r="O1604" s="7" t="s">
        <v>350</v>
      </c>
      <c r="P1604" s="7" t="s">
        <v>1543</v>
      </c>
      <c r="Q1604" s="7" t="s">
        <v>6118</v>
      </c>
      <c r="R1604" s="7" t="s">
        <v>6119</v>
      </c>
      <c r="S1604" s="7" t="s">
        <v>6115</v>
      </c>
      <c r="T1604" s="7" t="s">
        <v>6120</v>
      </c>
      <c r="U1604" s="7" t="s">
        <v>6117</v>
      </c>
      <c r="V1604" s="10" t="s">
        <v>6172</v>
      </c>
    </row>
    <row r="1605" spans="2:22" ht="38.25" x14ac:dyDescent="0.2">
      <c r="B1605" s="7">
        <v>6359</v>
      </c>
      <c r="C1605" s="4" t="s">
        <v>4872</v>
      </c>
      <c r="D1605" s="4" t="s">
        <v>5947</v>
      </c>
      <c r="E1605" s="16">
        <v>1999</v>
      </c>
      <c r="F1605" s="10" t="s">
        <v>6172</v>
      </c>
      <c r="G1605" s="7" t="s">
        <v>5756</v>
      </c>
      <c r="H1605" s="6" t="s">
        <v>5754</v>
      </c>
      <c r="I1605" s="7" t="s">
        <v>1532</v>
      </c>
      <c r="J1605" s="4">
        <v>1</v>
      </c>
      <c r="K1605" s="4">
        <v>1</v>
      </c>
      <c r="L1605" s="10" t="s">
        <v>6172</v>
      </c>
      <c r="M1605" s="7" t="s">
        <v>1648</v>
      </c>
      <c r="N1605" s="7" t="s">
        <v>1677</v>
      </c>
      <c r="O1605" s="7" t="s">
        <v>4810</v>
      </c>
      <c r="P1605" s="7" t="s">
        <v>460</v>
      </c>
      <c r="Q1605" s="7" t="s">
        <v>4811</v>
      </c>
      <c r="R1605" s="10" t="s">
        <v>6172</v>
      </c>
      <c r="S1605" s="10" t="s">
        <v>6172</v>
      </c>
      <c r="T1605" s="7" t="s">
        <v>4812</v>
      </c>
      <c r="U1605" s="7" t="s">
        <v>4813</v>
      </c>
      <c r="V1605" s="10" t="s">
        <v>6172</v>
      </c>
    </row>
    <row r="1606" spans="2:22" ht="25.5" x14ac:dyDescent="0.2">
      <c r="B1606" s="7">
        <v>12120</v>
      </c>
      <c r="C1606" s="4" t="s">
        <v>4872</v>
      </c>
      <c r="D1606" s="4" t="s">
        <v>5947</v>
      </c>
      <c r="E1606" s="16">
        <v>1999</v>
      </c>
      <c r="F1606" s="10" t="s">
        <v>6172</v>
      </c>
      <c r="G1606" s="4" t="s">
        <v>5240</v>
      </c>
      <c r="H1606" s="6" t="s">
        <v>432</v>
      </c>
      <c r="I1606" s="7" t="s">
        <v>1511</v>
      </c>
      <c r="J1606" s="4">
        <v>0</v>
      </c>
      <c r="K1606" s="4">
        <v>2</v>
      </c>
      <c r="L1606" s="10" t="s">
        <v>6172</v>
      </c>
      <c r="M1606" s="7" t="s">
        <v>1687</v>
      </c>
      <c r="N1606" s="7" t="s">
        <v>1688</v>
      </c>
      <c r="O1606" s="10" t="s">
        <v>6172</v>
      </c>
      <c r="P1606" s="7" t="s">
        <v>1492</v>
      </c>
      <c r="Q1606" s="10" t="s">
        <v>6172</v>
      </c>
      <c r="R1606" s="10" t="s">
        <v>6172</v>
      </c>
      <c r="S1606" s="10" t="s">
        <v>6172</v>
      </c>
      <c r="T1606" s="10" t="s">
        <v>6172</v>
      </c>
      <c r="U1606" s="10" t="s">
        <v>6172</v>
      </c>
      <c r="V1606" s="10" t="s">
        <v>6172</v>
      </c>
    </row>
    <row r="1607" spans="2:22" ht="51" x14ac:dyDescent="0.2">
      <c r="B1607" s="7">
        <v>6421</v>
      </c>
      <c r="C1607" s="4" t="s">
        <v>4876</v>
      </c>
      <c r="D1607" s="4" t="s">
        <v>5947</v>
      </c>
      <c r="E1607" s="16">
        <v>1999</v>
      </c>
      <c r="F1607" s="10" t="s">
        <v>6172</v>
      </c>
      <c r="G1607" s="10" t="s">
        <v>6172</v>
      </c>
      <c r="H1607" s="6" t="s">
        <v>18</v>
      </c>
      <c r="I1607" s="7" t="s">
        <v>1489</v>
      </c>
      <c r="J1607" s="4">
        <v>1</v>
      </c>
      <c r="K1607" s="4">
        <v>0</v>
      </c>
      <c r="L1607" s="10" t="s">
        <v>6172</v>
      </c>
      <c r="M1607" s="7" t="s">
        <v>1514</v>
      </c>
      <c r="N1607" s="7" t="s">
        <v>1732</v>
      </c>
      <c r="O1607" s="10" t="s">
        <v>6172</v>
      </c>
      <c r="P1607" s="7" t="s">
        <v>460</v>
      </c>
      <c r="Q1607" s="10" t="s">
        <v>6172</v>
      </c>
      <c r="R1607" s="10" t="s">
        <v>6172</v>
      </c>
      <c r="S1607" s="10" t="s">
        <v>6172</v>
      </c>
      <c r="T1607" s="10" t="s">
        <v>6172</v>
      </c>
      <c r="U1607" s="10" t="s">
        <v>6172</v>
      </c>
      <c r="V1607" s="10" t="s">
        <v>6172</v>
      </c>
    </row>
    <row r="1608" spans="2:22" ht="51" x14ac:dyDescent="0.2">
      <c r="B1608" s="7">
        <v>6430</v>
      </c>
      <c r="C1608" s="4" t="s">
        <v>4876</v>
      </c>
      <c r="D1608" s="4" t="s">
        <v>5947</v>
      </c>
      <c r="E1608" s="16">
        <v>1999</v>
      </c>
      <c r="F1608" s="10" t="s">
        <v>6172</v>
      </c>
      <c r="G1608" s="10" t="s">
        <v>6172</v>
      </c>
      <c r="H1608" s="6" t="s">
        <v>18</v>
      </c>
      <c r="I1608" s="7" t="s">
        <v>1579</v>
      </c>
      <c r="J1608" s="4">
        <v>0</v>
      </c>
      <c r="K1608" s="4">
        <v>3</v>
      </c>
      <c r="L1608" s="10" t="s">
        <v>6172</v>
      </c>
      <c r="M1608" s="7" t="s">
        <v>1571</v>
      </c>
      <c r="N1608" s="7" t="s">
        <v>1733</v>
      </c>
      <c r="O1608" s="10" t="s">
        <v>6172</v>
      </c>
      <c r="P1608" s="7" t="s">
        <v>1721</v>
      </c>
      <c r="Q1608" s="10" t="s">
        <v>6172</v>
      </c>
      <c r="R1608" s="10" t="s">
        <v>6172</v>
      </c>
      <c r="S1608" s="10" t="s">
        <v>6172</v>
      </c>
      <c r="T1608" s="10" t="s">
        <v>6172</v>
      </c>
      <c r="U1608" s="10" t="s">
        <v>6172</v>
      </c>
      <c r="V1608" s="10" t="s">
        <v>6172</v>
      </c>
    </row>
    <row r="1609" spans="2:22" ht="25.5" x14ac:dyDescent="0.2">
      <c r="B1609" s="7">
        <v>17911</v>
      </c>
      <c r="C1609" s="4" t="s">
        <v>4876</v>
      </c>
      <c r="D1609" s="4" t="s">
        <v>5947</v>
      </c>
      <c r="E1609" s="16">
        <v>1999</v>
      </c>
      <c r="F1609" s="10" t="s">
        <v>6172</v>
      </c>
      <c r="G1609" s="7" t="s">
        <v>4492</v>
      </c>
      <c r="H1609" s="7" t="s">
        <v>439</v>
      </c>
      <c r="I1609" s="7" t="s">
        <v>1500</v>
      </c>
      <c r="J1609" s="4">
        <v>0</v>
      </c>
      <c r="K1609" s="4">
        <v>0</v>
      </c>
      <c r="L1609" s="10" t="s">
        <v>6172</v>
      </c>
      <c r="M1609" s="7" t="s">
        <v>1770</v>
      </c>
      <c r="N1609" s="7" t="s">
        <v>1771</v>
      </c>
      <c r="O1609" s="10" t="s">
        <v>6172</v>
      </c>
      <c r="P1609" s="7" t="s">
        <v>460</v>
      </c>
      <c r="Q1609" s="10" t="s">
        <v>6172</v>
      </c>
      <c r="R1609" s="10" t="s">
        <v>6172</v>
      </c>
      <c r="S1609" s="10" t="s">
        <v>6172</v>
      </c>
      <c r="T1609" s="10" t="s">
        <v>6172</v>
      </c>
      <c r="U1609" s="10" t="s">
        <v>6172</v>
      </c>
      <c r="V1609" s="10" t="s">
        <v>6172</v>
      </c>
    </row>
    <row r="1610" spans="2:22" ht="25.5" x14ac:dyDescent="0.2">
      <c r="B1610" s="6">
        <v>6167</v>
      </c>
      <c r="C1610" s="4" t="s">
        <v>4878</v>
      </c>
      <c r="D1610" s="4" t="s">
        <v>5947</v>
      </c>
      <c r="E1610" s="13">
        <v>1999</v>
      </c>
      <c r="F1610" s="10" t="s">
        <v>6172</v>
      </c>
      <c r="G1610" s="4" t="s">
        <v>5210</v>
      </c>
      <c r="H1610" s="6" t="s">
        <v>432</v>
      </c>
      <c r="I1610" s="6" t="s">
        <v>1493</v>
      </c>
      <c r="J1610" s="4">
        <v>0</v>
      </c>
      <c r="K1610" s="4">
        <v>1</v>
      </c>
      <c r="L1610" s="10" t="s">
        <v>6172</v>
      </c>
      <c r="M1610" s="6" t="s">
        <v>2141</v>
      </c>
      <c r="N1610" s="6" t="s">
        <v>2142</v>
      </c>
      <c r="O1610" s="10" t="s">
        <v>6172</v>
      </c>
      <c r="P1610" s="6" t="s">
        <v>460</v>
      </c>
      <c r="Q1610" s="10" t="s">
        <v>6172</v>
      </c>
      <c r="R1610" s="10" t="s">
        <v>6172</v>
      </c>
      <c r="S1610" s="10" t="s">
        <v>6172</v>
      </c>
      <c r="T1610" s="10" t="s">
        <v>6172</v>
      </c>
      <c r="U1610" s="10" t="s">
        <v>6172</v>
      </c>
      <c r="V1610" s="10" t="s">
        <v>6172</v>
      </c>
    </row>
    <row r="1611" spans="2:22" ht="51" x14ac:dyDescent="0.2">
      <c r="B1611" s="6">
        <v>6168</v>
      </c>
      <c r="C1611" s="4" t="s">
        <v>4878</v>
      </c>
      <c r="D1611" s="4" t="s">
        <v>5947</v>
      </c>
      <c r="E1611" s="13">
        <v>1999</v>
      </c>
      <c r="F1611" s="10" t="s">
        <v>6172</v>
      </c>
      <c r="G1611" s="6" t="s">
        <v>5781</v>
      </c>
      <c r="H1611" s="7" t="s">
        <v>435</v>
      </c>
      <c r="I1611" s="6" t="s">
        <v>1579</v>
      </c>
      <c r="J1611" s="4">
        <v>0</v>
      </c>
      <c r="K1611" s="4">
        <v>3</v>
      </c>
      <c r="L1611" s="10" t="s">
        <v>6172</v>
      </c>
      <c r="M1611" s="6" t="s">
        <v>2143</v>
      </c>
      <c r="N1611" s="6" t="s">
        <v>2144</v>
      </c>
      <c r="O1611" s="10" t="s">
        <v>6172</v>
      </c>
      <c r="P1611" s="6" t="s">
        <v>2145</v>
      </c>
      <c r="Q1611" s="10" t="s">
        <v>6172</v>
      </c>
      <c r="R1611" s="10" t="s">
        <v>6172</v>
      </c>
      <c r="S1611" s="10" t="s">
        <v>6172</v>
      </c>
      <c r="T1611" s="10" t="s">
        <v>6172</v>
      </c>
      <c r="U1611" s="10" t="s">
        <v>6172</v>
      </c>
      <c r="V1611" s="10" t="s">
        <v>6172</v>
      </c>
    </row>
    <row r="1612" spans="2:22" ht="25.5" x14ac:dyDescent="0.2">
      <c r="B1612" s="6">
        <v>6318</v>
      </c>
      <c r="C1612" s="4" t="s">
        <v>4878</v>
      </c>
      <c r="D1612" s="4" t="s">
        <v>5947</v>
      </c>
      <c r="E1612" s="13">
        <v>1999</v>
      </c>
      <c r="F1612" s="10" t="s">
        <v>6172</v>
      </c>
      <c r="G1612" s="6" t="s">
        <v>5746</v>
      </c>
      <c r="H1612" s="6" t="s">
        <v>5745</v>
      </c>
      <c r="I1612" s="6" t="s">
        <v>2148</v>
      </c>
      <c r="J1612" s="4">
        <v>3</v>
      </c>
      <c r="K1612" s="4">
        <v>2</v>
      </c>
      <c r="L1612" s="10" t="s">
        <v>6172</v>
      </c>
      <c r="M1612" s="6" t="s">
        <v>2149</v>
      </c>
      <c r="N1612" s="6" t="s">
        <v>2150</v>
      </c>
      <c r="O1612" s="10" t="s">
        <v>6172</v>
      </c>
      <c r="P1612" s="6" t="s">
        <v>460</v>
      </c>
      <c r="Q1612" s="10" t="s">
        <v>6172</v>
      </c>
      <c r="R1612" s="10" t="s">
        <v>6172</v>
      </c>
      <c r="S1612" s="10" t="s">
        <v>6172</v>
      </c>
      <c r="T1612" s="10" t="s">
        <v>6172</v>
      </c>
      <c r="U1612" s="10" t="s">
        <v>6172</v>
      </c>
      <c r="V1612" s="10" t="s">
        <v>6172</v>
      </c>
    </row>
    <row r="1613" spans="2:22" ht="38.25" x14ac:dyDescent="0.2">
      <c r="B1613" s="6">
        <v>6334</v>
      </c>
      <c r="C1613" s="4" t="s">
        <v>4878</v>
      </c>
      <c r="D1613" s="4" t="s">
        <v>5947</v>
      </c>
      <c r="E1613" s="13">
        <v>1999</v>
      </c>
      <c r="F1613" s="10" t="s">
        <v>6172</v>
      </c>
      <c r="G1613" s="6" t="s">
        <v>5758</v>
      </c>
      <c r="H1613" s="6" t="s">
        <v>5754</v>
      </c>
      <c r="I1613" s="6" t="s">
        <v>2151</v>
      </c>
      <c r="J1613" s="4">
        <v>2</v>
      </c>
      <c r="K1613" s="4">
        <v>4</v>
      </c>
      <c r="L1613" s="10" t="s">
        <v>6172</v>
      </c>
      <c r="M1613" s="6" t="s">
        <v>2152</v>
      </c>
      <c r="N1613" s="6" t="s">
        <v>2153</v>
      </c>
      <c r="O1613" s="10" t="s">
        <v>6172</v>
      </c>
      <c r="P1613" s="6" t="s">
        <v>460</v>
      </c>
      <c r="Q1613" s="10" t="s">
        <v>6172</v>
      </c>
      <c r="R1613" s="10" t="s">
        <v>6172</v>
      </c>
      <c r="S1613" s="10" t="s">
        <v>6172</v>
      </c>
      <c r="T1613" s="10" t="s">
        <v>6172</v>
      </c>
      <c r="U1613" s="10" t="s">
        <v>6172</v>
      </c>
      <c r="V1613" s="10" t="s">
        <v>6172</v>
      </c>
    </row>
    <row r="1614" spans="2:22" ht="38.25" x14ac:dyDescent="0.2">
      <c r="B1614" s="6">
        <v>6406</v>
      </c>
      <c r="C1614" s="4" t="s">
        <v>4878</v>
      </c>
      <c r="D1614" s="4" t="s">
        <v>5947</v>
      </c>
      <c r="E1614" s="13">
        <v>1999</v>
      </c>
      <c r="F1614" s="10" t="s">
        <v>6172</v>
      </c>
      <c r="G1614" s="10" t="s">
        <v>6172</v>
      </c>
      <c r="H1614" s="6" t="s">
        <v>18</v>
      </c>
      <c r="I1614" s="6" t="s">
        <v>1500</v>
      </c>
      <c r="J1614" s="4">
        <v>0</v>
      </c>
      <c r="K1614" s="4">
        <v>0</v>
      </c>
      <c r="L1614" s="10" t="s">
        <v>6172</v>
      </c>
      <c r="M1614" s="6" t="s">
        <v>2156</v>
      </c>
      <c r="N1614" s="6" t="s">
        <v>2157</v>
      </c>
      <c r="O1614" s="10" t="s">
        <v>6172</v>
      </c>
      <c r="P1614" s="6" t="s">
        <v>1502</v>
      </c>
      <c r="Q1614" s="10" t="s">
        <v>6172</v>
      </c>
      <c r="R1614" s="10" t="s">
        <v>6172</v>
      </c>
      <c r="S1614" s="10" t="s">
        <v>6172</v>
      </c>
      <c r="T1614" s="10" t="s">
        <v>6172</v>
      </c>
      <c r="U1614" s="10" t="s">
        <v>6172</v>
      </c>
      <c r="V1614" s="10" t="s">
        <v>6172</v>
      </c>
    </row>
    <row r="1615" spans="2:22" ht="38.25" x14ac:dyDescent="0.2">
      <c r="B1615" s="6">
        <v>6410</v>
      </c>
      <c r="C1615" s="4" t="s">
        <v>4878</v>
      </c>
      <c r="D1615" s="4" t="s">
        <v>5947</v>
      </c>
      <c r="E1615" s="13">
        <v>1999</v>
      </c>
      <c r="F1615" s="10" t="s">
        <v>6172</v>
      </c>
      <c r="G1615" s="10" t="s">
        <v>6172</v>
      </c>
      <c r="H1615" s="6" t="s">
        <v>18</v>
      </c>
      <c r="I1615" s="6" t="s">
        <v>1493</v>
      </c>
      <c r="J1615" s="4">
        <v>0</v>
      </c>
      <c r="K1615" s="4">
        <v>1</v>
      </c>
      <c r="L1615" s="10" t="s">
        <v>6172</v>
      </c>
      <c r="M1615" s="6" t="s">
        <v>2158</v>
      </c>
      <c r="N1615" s="6" t="s">
        <v>2159</v>
      </c>
      <c r="O1615" s="10" t="s">
        <v>6172</v>
      </c>
      <c r="P1615" s="6" t="s">
        <v>1502</v>
      </c>
      <c r="Q1615" s="10" t="s">
        <v>6172</v>
      </c>
      <c r="R1615" s="10" t="s">
        <v>6172</v>
      </c>
      <c r="S1615" s="10" t="s">
        <v>6172</v>
      </c>
      <c r="T1615" s="10" t="s">
        <v>6172</v>
      </c>
      <c r="U1615" s="10" t="s">
        <v>6172</v>
      </c>
      <c r="V1615" s="10" t="s">
        <v>6172</v>
      </c>
    </row>
    <row r="1616" spans="2:22" ht="51" x14ac:dyDescent="0.2">
      <c r="B1616" s="6">
        <v>6425</v>
      </c>
      <c r="C1616" s="4" t="s">
        <v>4878</v>
      </c>
      <c r="D1616" s="4" t="s">
        <v>5947</v>
      </c>
      <c r="E1616" s="13">
        <v>1999</v>
      </c>
      <c r="F1616" s="10" t="s">
        <v>6172</v>
      </c>
      <c r="G1616" s="10" t="s">
        <v>6172</v>
      </c>
      <c r="H1616" s="6" t="s">
        <v>18</v>
      </c>
      <c r="I1616" s="6" t="s">
        <v>1511</v>
      </c>
      <c r="J1616" s="4">
        <v>0</v>
      </c>
      <c r="K1616" s="4">
        <v>2</v>
      </c>
      <c r="L1616" s="10" t="s">
        <v>6172</v>
      </c>
      <c r="M1616" s="6" t="s">
        <v>2160</v>
      </c>
      <c r="N1616" s="6" t="s">
        <v>2161</v>
      </c>
      <c r="O1616" s="10" t="s">
        <v>6172</v>
      </c>
      <c r="P1616" s="6" t="s">
        <v>460</v>
      </c>
      <c r="Q1616" s="10" t="s">
        <v>6172</v>
      </c>
      <c r="R1616" s="10" t="s">
        <v>6172</v>
      </c>
      <c r="S1616" s="10" t="s">
        <v>6172</v>
      </c>
      <c r="T1616" s="10" t="s">
        <v>6172</v>
      </c>
      <c r="U1616" s="10" t="s">
        <v>6172</v>
      </c>
      <c r="V1616" s="10" t="s">
        <v>6172</v>
      </c>
    </row>
    <row r="1617" spans="2:22" ht="51" x14ac:dyDescent="0.2">
      <c r="B1617" s="6">
        <v>6428</v>
      </c>
      <c r="C1617" s="4" t="s">
        <v>4878</v>
      </c>
      <c r="D1617" s="4" t="s">
        <v>5947</v>
      </c>
      <c r="E1617" s="13">
        <v>1999</v>
      </c>
      <c r="F1617" s="10" t="s">
        <v>6172</v>
      </c>
      <c r="G1617" s="10" t="s">
        <v>6172</v>
      </c>
      <c r="H1617" s="6" t="s">
        <v>18</v>
      </c>
      <c r="I1617" s="6" t="s">
        <v>1500</v>
      </c>
      <c r="J1617" s="4">
        <v>0</v>
      </c>
      <c r="K1617" s="4">
        <v>0</v>
      </c>
      <c r="L1617" s="10" t="s">
        <v>6172</v>
      </c>
      <c r="M1617" s="6" t="s">
        <v>1575</v>
      </c>
      <c r="N1617" s="6" t="s">
        <v>2162</v>
      </c>
      <c r="O1617" s="10" t="s">
        <v>6172</v>
      </c>
      <c r="P1617" s="6" t="s">
        <v>1502</v>
      </c>
      <c r="Q1617" s="10" t="s">
        <v>6172</v>
      </c>
      <c r="R1617" s="10" t="s">
        <v>6172</v>
      </c>
      <c r="S1617" s="10" t="s">
        <v>6172</v>
      </c>
      <c r="T1617" s="10" t="s">
        <v>6172</v>
      </c>
      <c r="U1617" s="10" t="s">
        <v>6172</v>
      </c>
      <c r="V1617" s="10" t="s">
        <v>6172</v>
      </c>
    </row>
    <row r="1618" spans="2:22" ht="38.25" x14ac:dyDescent="0.2">
      <c r="B1618" s="6">
        <v>6429</v>
      </c>
      <c r="C1618" s="4" t="s">
        <v>4878</v>
      </c>
      <c r="D1618" s="4" t="s">
        <v>5947</v>
      </c>
      <c r="E1618" s="13">
        <v>1999</v>
      </c>
      <c r="F1618" s="10" t="s">
        <v>6172</v>
      </c>
      <c r="G1618" s="10" t="s">
        <v>6172</v>
      </c>
      <c r="H1618" s="6" t="s">
        <v>18</v>
      </c>
      <c r="I1618" s="6" t="s">
        <v>1493</v>
      </c>
      <c r="J1618" s="4">
        <v>0</v>
      </c>
      <c r="K1618" s="4">
        <v>1</v>
      </c>
      <c r="L1618" s="10" t="s">
        <v>6172</v>
      </c>
      <c r="M1618" s="6" t="s">
        <v>1575</v>
      </c>
      <c r="N1618" s="6" t="s">
        <v>2163</v>
      </c>
      <c r="O1618" s="10" t="s">
        <v>6172</v>
      </c>
      <c r="P1618" s="6" t="s">
        <v>1502</v>
      </c>
      <c r="Q1618" s="10" t="s">
        <v>6172</v>
      </c>
      <c r="R1618" s="10" t="s">
        <v>6172</v>
      </c>
      <c r="S1618" s="10" t="s">
        <v>6172</v>
      </c>
      <c r="T1618" s="10" t="s">
        <v>6172</v>
      </c>
      <c r="U1618" s="10" t="s">
        <v>6172</v>
      </c>
      <c r="V1618" s="10" t="s">
        <v>6172</v>
      </c>
    </row>
    <row r="1619" spans="2:22" ht="25.5" x14ac:dyDescent="0.2">
      <c r="B1619" s="6">
        <v>6431</v>
      </c>
      <c r="C1619" s="4" t="s">
        <v>4878</v>
      </c>
      <c r="D1619" s="4" t="s">
        <v>5947</v>
      </c>
      <c r="E1619" s="13">
        <v>1999</v>
      </c>
      <c r="F1619" s="10" t="s">
        <v>6172</v>
      </c>
      <c r="G1619" s="10" t="s">
        <v>6172</v>
      </c>
      <c r="H1619" s="6" t="s">
        <v>18</v>
      </c>
      <c r="I1619" s="6" t="s">
        <v>1493</v>
      </c>
      <c r="J1619" s="4">
        <v>0</v>
      </c>
      <c r="K1619" s="4">
        <v>1</v>
      </c>
      <c r="L1619" s="10" t="s">
        <v>6172</v>
      </c>
      <c r="M1619" s="6" t="s">
        <v>2087</v>
      </c>
      <c r="N1619" s="6" t="s">
        <v>2164</v>
      </c>
      <c r="O1619" s="10" t="s">
        <v>6172</v>
      </c>
      <c r="P1619" s="6" t="s">
        <v>2165</v>
      </c>
      <c r="Q1619" s="10" t="s">
        <v>6172</v>
      </c>
      <c r="R1619" s="10" t="s">
        <v>6172</v>
      </c>
      <c r="S1619" s="10" t="s">
        <v>6172</v>
      </c>
      <c r="T1619" s="10" t="s">
        <v>6172</v>
      </c>
      <c r="U1619" s="10" t="s">
        <v>6172</v>
      </c>
      <c r="V1619" s="10" t="s">
        <v>6172</v>
      </c>
    </row>
    <row r="1620" spans="2:22" ht="25.5" x14ac:dyDescent="0.2">
      <c r="B1620" s="6">
        <v>12070</v>
      </c>
      <c r="C1620" s="4" t="s">
        <v>4878</v>
      </c>
      <c r="D1620" s="4" t="s">
        <v>5947</v>
      </c>
      <c r="E1620" s="13">
        <v>1999</v>
      </c>
      <c r="F1620" s="10" t="s">
        <v>6172</v>
      </c>
      <c r="G1620" s="4" t="s">
        <v>5250</v>
      </c>
      <c r="H1620" s="6" t="s">
        <v>432</v>
      </c>
      <c r="I1620" s="6" t="s">
        <v>1493</v>
      </c>
      <c r="J1620" s="4">
        <v>0</v>
      </c>
      <c r="K1620" s="4">
        <v>1</v>
      </c>
      <c r="L1620" s="10" t="s">
        <v>6172</v>
      </c>
      <c r="M1620" s="6" t="s">
        <v>2291</v>
      </c>
      <c r="N1620" s="6" t="s">
        <v>2292</v>
      </c>
      <c r="O1620" s="10" t="s">
        <v>6172</v>
      </c>
      <c r="P1620" s="6" t="s">
        <v>1543</v>
      </c>
      <c r="Q1620" s="10" t="s">
        <v>6172</v>
      </c>
      <c r="R1620" s="10" t="s">
        <v>6172</v>
      </c>
      <c r="S1620" s="10" t="s">
        <v>6172</v>
      </c>
      <c r="T1620" s="10" t="s">
        <v>6172</v>
      </c>
      <c r="U1620" s="10" t="s">
        <v>6172</v>
      </c>
      <c r="V1620" s="10" t="s">
        <v>6172</v>
      </c>
    </row>
    <row r="1621" spans="2:22" ht="25.5" x14ac:dyDescent="0.2">
      <c r="B1621" s="6">
        <v>12097</v>
      </c>
      <c r="C1621" s="4" t="s">
        <v>4878</v>
      </c>
      <c r="D1621" s="4" t="s">
        <v>5947</v>
      </c>
      <c r="E1621" s="13">
        <v>1999</v>
      </c>
      <c r="F1621" s="10" t="s">
        <v>6172</v>
      </c>
      <c r="G1621" s="4" t="s">
        <v>5237</v>
      </c>
      <c r="H1621" s="6" t="s">
        <v>432</v>
      </c>
      <c r="I1621" s="6" t="s">
        <v>1511</v>
      </c>
      <c r="J1621" s="4">
        <v>0</v>
      </c>
      <c r="K1621" s="4">
        <v>2</v>
      </c>
      <c r="L1621" s="10" t="s">
        <v>6172</v>
      </c>
      <c r="M1621" s="6" t="s">
        <v>2293</v>
      </c>
      <c r="N1621" s="6" t="s">
        <v>2294</v>
      </c>
      <c r="O1621" s="10" t="s">
        <v>6172</v>
      </c>
      <c r="P1621" s="6" t="s">
        <v>1543</v>
      </c>
      <c r="Q1621" s="10" t="s">
        <v>6172</v>
      </c>
      <c r="R1621" s="10" t="s">
        <v>6172</v>
      </c>
      <c r="S1621" s="10" t="s">
        <v>6172</v>
      </c>
      <c r="T1621" s="10" t="s">
        <v>6172</v>
      </c>
      <c r="U1621" s="10" t="s">
        <v>6172</v>
      </c>
      <c r="V1621" s="10" t="s">
        <v>6172</v>
      </c>
    </row>
    <row r="1622" spans="2:22" ht="25.5" x14ac:dyDescent="0.2">
      <c r="B1622" s="6">
        <v>12101</v>
      </c>
      <c r="C1622" s="4" t="s">
        <v>4878</v>
      </c>
      <c r="D1622" s="4" t="s">
        <v>5947</v>
      </c>
      <c r="E1622" s="13">
        <v>1999</v>
      </c>
      <c r="F1622" s="10" t="s">
        <v>6172</v>
      </c>
      <c r="G1622" s="4" t="s">
        <v>5287</v>
      </c>
      <c r="H1622" s="6" t="s">
        <v>432</v>
      </c>
      <c r="I1622" s="6" t="s">
        <v>1493</v>
      </c>
      <c r="J1622" s="4">
        <v>0</v>
      </c>
      <c r="K1622" s="4">
        <v>1</v>
      </c>
      <c r="L1622" s="10" t="s">
        <v>6172</v>
      </c>
      <c r="M1622" s="6" t="s">
        <v>2295</v>
      </c>
      <c r="N1622" s="6" t="s">
        <v>2296</v>
      </c>
      <c r="O1622" s="10" t="s">
        <v>6172</v>
      </c>
      <c r="P1622" s="6" t="s">
        <v>1543</v>
      </c>
      <c r="Q1622" s="10" t="s">
        <v>6172</v>
      </c>
      <c r="R1622" s="10" t="s">
        <v>6172</v>
      </c>
      <c r="S1622" s="10" t="s">
        <v>6172</v>
      </c>
      <c r="T1622" s="10" t="s">
        <v>6172</v>
      </c>
      <c r="U1622" s="10" t="s">
        <v>6172</v>
      </c>
      <c r="V1622" s="10" t="s">
        <v>6172</v>
      </c>
    </row>
    <row r="1623" spans="2:22" ht="38.25" x14ac:dyDescent="0.2">
      <c r="B1623" s="6">
        <v>17912</v>
      </c>
      <c r="C1623" s="4" t="s">
        <v>4878</v>
      </c>
      <c r="D1623" s="4" t="s">
        <v>5947</v>
      </c>
      <c r="E1623" s="13">
        <v>1999</v>
      </c>
      <c r="F1623" s="10" t="s">
        <v>6172</v>
      </c>
      <c r="G1623" s="6" t="s">
        <v>5690</v>
      </c>
      <c r="H1623" s="6" t="s">
        <v>433</v>
      </c>
      <c r="I1623" s="6" t="s">
        <v>1493</v>
      </c>
      <c r="J1623" s="4">
        <v>0</v>
      </c>
      <c r="K1623" s="4">
        <v>1</v>
      </c>
      <c r="L1623" s="10" t="s">
        <v>6172</v>
      </c>
      <c r="M1623" s="6" t="s">
        <v>1514</v>
      </c>
      <c r="N1623" s="6" t="s">
        <v>2514</v>
      </c>
      <c r="O1623" s="10" t="s">
        <v>6172</v>
      </c>
      <c r="P1623" s="6" t="s">
        <v>1510</v>
      </c>
      <c r="Q1623" s="10" t="s">
        <v>6172</v>
      </c>
      <c r="R1623" s="10" t="s">
        <v>6172</v>
      </c>
      <c r="S1623" s="10" t="s">
        <v>6172</v>
      </c>
      <c r="T1623" s="10" t="s">
        <v>6172</v>
      </c>
      <c r="U1623" s="10" t="s">
        <v>6172</v>
      </c>
      <c r="V1623" s="10" t="s">
        <v>6172</v>
      </c>
    </row>
    <row r="1624" spans="2:22" ht="38.25" x14ac:dyDescent="0.2">
      <c r="B1624" s="6">
        <v>6124</v>
      </c>
      <c r="C1624" s="4" t="s">
        <v>4880</v>
      </c>
      <c r="D1624" s="4" t="s">
        <v>5947</v>
      </c>
      <c r="E1624" s="13">
        <v>1999</v>
      </c>
      <c r="F1624" s="10" t="s">
        <v>6172</v>
      </c>
      <c r="G1624" s="4" t="s">
        <v>5186</v>
      </c>
      <c r="H1624" s="6" t="s">
        <v>432</v>
      </c>
      <c r="I1624" s="6" t="s">
        <v>1493</v>
      </c>
      <c r="J1624" s="4">
        <v>0</v>
      </c>
      <c r="K1624" s="4">
        <v>1</v>
      </c>
      <c r="L1624" s="10" t="s">
        <v>6172</v>
      </c>
      <c r="M1624" s="6" t="s">
        <v>1544</v>
      </c>
      <c r="N1624" s="6" t="s">
        <v>2770</v>
      </c>
      <c r="O1624" s="10" t="s">
        <v>6172</v>
      </c>
      <c r="P1624" s="6" t="s">
        <v>460</v>
      </c>
      <c r="Q1624" s="10" t="s">
        <v>6172</v>
      </c>
      <c r="R1624" s="10" t="s">
        <v>6172</v>
      </c>
      <c r="S1624" s="10" t="s">
        <v>6172</v>
      </c>
      <c r="T1624" s="10" t="s">
        <v>6172</v>
      </c>
      <c r="U1624" s="10" t="s">
        <v>6172</v>
      </c>
      <c r="V1624" s="10" t="s">
        <v>6172</v>
      </c>
    </row>
    <row r="1625" spans="2:22" ht="25.5" x14ac:dyDescent="0.2">
      <c r="B1625" s="6">
        <v>6306</v>
      </c>
      <c r="C1625" s="4" t="s">
        <v>4880</v>
      </c>
      <c r="D1625" s="4" t="s">
        <v>5947</v>
      </c>
      <c r="E1625" s="13">
        <v>1999</v>
      </c>
      <c r="F1625" s="10" t="s">
        <v>6172</v>
      </c>
      <c r="G1625" s="4" t="s">
        <v>5325</v>
      </c>
      <c r="H1625" s="6" t="s">
        <v>432</v>
      </c>
      <c r="I1625" s="6" t="s">
        <v>1801</v>
      </c>
      <c r="J1625" s="4">
        <v>1</v>
      </c>
      <c r="K1625" s="4">
        <v>0</v>
      </c>
      <c r="L1625" s="10" t="s">
        <v>6172</v>
      </c>
      <c r="M1625" s="6" t="s">
        <v>1623</v>
      </c>
      <c r="N1625" s="6" t="s">
        <v>2771</v>
      </c>
      <c r="O1625" s="10" t="s">
        <v>6172</v>
      </c>
      <c r="P1625" s="6" t="s">
        <v>460</v>
      </c>
      <c r="Q1625" s="10" t="s">
        <v>6172</v>
      </c>
      <c r="R1625" s="10" t="s">
        <v>6172</v>
      </c>
      <c r="S1625" s="10" t="s">
        <v>6172</v>
      </c>
      <c r="T1625" s="10" t="s">
        <v>6172</v>
      </c>
      <c r="U1625" s="10" t="s">
        <v>6172</v>
      </c>
      <c r="V1625" s="10" t="s">
        <v>6172</v>
      </c>
    </row>
    <row r="1626" spans="2:22" ht="38.25" x14ac:dyDescent="0.2">
      <c r="B1626" s="6">
        <v>6314</v>
      </c>
      <c r="C1626" s="4" t="s">
        <v>4880</v>
      </c>
      <c r="D1626" s="4" t="s">
        <v>5947</v>
      </c>
      <c r="E1626" s="13">
        <v>1999</v>
      </c>
      <c r="F1626" s="10" t="s">
        <v>6172</v>
      </c>
      <c r="G1626" s="6" t="s">
        <v>5734</v>
      </c>
      <c r="H1626" s="6" t="s">
        <v>436</v>
      </c>
      <c r="I1626" s="6" t="s">
        <v>2347</v>
      </c>
      <c r="J1626" s="4">
        <v>7</v>
      </c>
      <c r="K1626" s="4">
        <v>12</v>
      </c>
      <c r="L1626" s="10" t="s">
        <v>6172</v>
      </c>
      <c r="M1626" s="6" t="s">
        <v>1648</v>
      </c>
      <c r="N1626" s="6" t="s">
        <v>2772</v>
      </c>
      <c r="O1626" s="10" t="s">
        <v>6172</v>
      </c>
      <c r="P1626" s="6" t="s">
        <v>460</v>
      </c>
      <c r="Q1626" s="10" t="s">
        <v>6172</v>
      </c>
      <c r="R1626" s="10" t="s">
        <v>6172</v>
      </c>
      <c r="S1626" s="10" t="s">
        <v>6172</v>
      </c>
      <c r="T1626" s="10" t="s">
        <v>6172</v>
      </c>
      <c r="U1626" s="10" t="s">
        <v>6172</v>
      </c>
      <c r="V1626" s="10" t="s">
        <v>6172</v>
      </c>
    </row>
    <row r="1627" spans="2:22" ht="51" x14ac:dyDescent="0.2">
      <c r="B1627" s="6">
        <v>6405</v>
      </c>
      <c r="C1627" s="4" t="s">
        <v>4880</v>
      </c>
      <c r="D1627" s="4" t="s">
        <v>5947</v>
      </c>
      <c r="E1627" s="13">
        <v>1999</v>
      </c>
      <c r="F1627" s="10" t="s">
        <v>6172</v>
      </c>
      <c r="G1627" s="10" t="s">
        <v>6172</v>
      </c>
      <c r="H1627" s="6" t="s">
        <v>18</v>
      </c>
      <c r="I1627" s="6" t="s">
        <v>1500</v>
      </c>
      <c r="J1627" s="4">
        <v>0</v>
      </c>
      <c r="K1627" s="4">
        <v>0</v>
      </c>
      <c r="L1627" s="10" t="s">
        <v>6172</v>
      </c>
      <c r="M1627" s="6" t="s">
        <v>2773</v>
      </c>
      <c r="N1627" s="6" t="s">
        <v>2774</v>
      </c>
      <c r="O1627" s="10" t="s">
        <v>6172</v>
      </c>
      <c r="P1627" s="6" t="s">
        <v>1510</v>
      </c>
      <c r="Q1627" s="10" t="s">
        <v>6172</v>
      </c>
      <c r="R1627" s="10" t="s">
        <v>6172</v>
      </c>
      <c r="S1627" s="10" t="s">
        <v>6172</v>
      </c>
      <c r="T1627" s="10" t="s">
        <v>6172</v>
      </c>
      <c r="U1627" s="10" t="s">
        <v>6172</v>
      </c>
      <c r="V1627" s="10" t="s">
        <v>6172</v>
      </c>
    </row>
    <row r="1628" spans="2:22" ht="38.25" x14ac:dyDescent="0.2">
      <c r="B1628" s="6">
        <v>6417</v>
      </c>
      <c r="C1628" s="4" t="s">
        <v>4880</v>
      </c>
      <c r="D1628" s="4" t="s">
        <v>5947</v>
      </c>
      <c r="E1628" s="13">
        <v>1999</v>
      </c>
      <c r="F1628" s="10" t="s">
        <v>6172</v>
      </c>
      <c r="G1628" s="10" t="s">
        <v>6172</v>
      </c>
      <c r="H1628" s="6" t="s">
        <v>18</v>
      </c>
      <c r="I1628" s="6" t="s">
        <v>1500</v>
      </c>
      <c r="J1628" s="4">
        <v>0</v>
      </c>
      <c r="K1628" s="4">
        <v>0</v>
      </c>
      <c r="L1628" s="10" t="s">
        <v>6172</v>
      </c>
      <c r="M1628" s="6" t="s">
        <v>2775</v>
      </c>
      <c r="N1628" s="6" t="s">
        <v>2776</v>
      </c>
      <c r="O1628" s="10" t="s">
        <v>6172</v>
      </c>
      <c r="P1628" s="6" t="s">
        <v>2030</v>
      </c>
      <c r="Q1628" s="10" t="s">
        <v>6172</v>
      </c>
      <c r="R1628" s="10" t="s">
        <v>6172</v>
      </c>
      <c r="S1628" s="10" t="s">
        <v>6172</v>
      </c>
      <c r="T1628" s="10" t="s">
        <v>6172</v>
      </c>
      <c r="U1628" s="10" t="s">
        <v>6172</v>
      </c>
      <c r="V1628" s="10" t="s">
        <v>6172</v>
      </c>
    </row>
    <row r="1629" spans="2:22" ht="51" x14ac:dyDescent="0.2">
      <c r="B1629" s="6">
        <v>6424</v>
      </c>
      <c r="C1629" s="4" t="s">
        <v>4880</v>
      </c>
      <c r="D1629" s="4" t="s">
        <v>5947</v>
      </c>
      <c r="E1629" s="13">
        <v>1999</v>
      </c>
      <c r="F1629" s="10" t="s">
        <v>6172</v>
      </c>
      <c r="G1629" s="10" t="s">
        <v>6172</v>
      </c>
      <c r="H1629" s="6" t="s">
        <v>18</v>
      </c>
      <c r="I1629" s="6" t="s">
        <v>1500</v>
      </c>
      <c r="J1629" s="4">
        <v>0</v>
      </c>
      <c r="K1629" s="4">
        <v>0</v>
      </c>
      <c r="L1629" s="10" t="s">
        <v>6172</v>
      </c>
      <c r="M1629" s="6" t="s">
        <v>2777</v>
      </c>
      <c r="N1629" s="6" t="s">
        <v>2778</v>
      </c>
      <c r="O1629" s="10" t="s">
        <v>6172</v>
      </c>
      <c r="P1629" s="6" t="s">
        <v>2030</v>
      </c>
      <c r="Q1629" s="10" t="s">
        <v>6172</v>
      </c>
      <c r="R1629" s="10" t="s">
        <v>6172</v>
      </c>
      <c r="S1629" s="10" t="s">
        <v>6172</v>
      </c>
      <c r="T1629" s="10" t="s">
        <v>6172</v>
      </c>
      <c r="U1629" s="10" t="s">
        <v>6172</v>
      </c>
      <c r="V1629" s="10" t="s">
        <v>6172</v>
      </c>
    </row>
    <row r="1630" spans="2:22" ht="25.5" x14ac:dyDescent="0.2">
      <c r="B1630" s="6">
        <v>12076</v>
      </c>
      <c r="C1630" s="4" t="s">
        <v>4880</v>
      </c>
      <c r="D1630" s="4" t="s">
        <v>5947</v>
      </c>
      <c r="E1630" s="13">
        <v>1999</v>
      </c>
      <c r="F1630" s="10" t="s">
        <v>6172</v>
      </c>
      <c r="G1630" s="6" t="s">
        <v>5436</v>
      </c>
      <c r="H1630" s="6" t="s">
        <v>430</v>
      </c>
      <c r="I1630" s="6" t="s">
        <v>1500</v>
      </c>
      <c r="J1630" s="4">
        <v>0</v>
      </c>
      <c r="K1630" s="4">
        <v>0</v>
      </c>
      <c r="L1630" s="10" t="s">
        <v>6172</v>
      </c>
      <c r="M1630" s="6" t="s">
        <v>2809</v>
      </c>
      <c r="N1630" s="6" t="s">
        <v>2810</v>
      </c>
      <c r="O1630" s="10" t="s">
        <v>6172</v>
      </c>
      <c r="P1630" s="6" t="s">
        <v>2030</v>
      </c>
      <c r="Q1630" s="10" t="s">
        <v>6172</v>
      </c>
      <c r="R1630" s="10" t="s">
        <v>6172</v>
      </c>
      <c r="S1630" s="10" t="s">
        <v>6172</v>
      </c>
      <c r="T1630" s="10" t="s">
        <v>6172</v>
      </c>
      <c r="U1630" s="10" t="s">
        <v>6172</v>
      </c>
      <c r="V1630" s="10" t="s">
        <v>6172</v>
      </c>
    </row>
    <row r="1631" spans="2:22" ht="25.5" x14ac:dyDescent="0.2">
      <c r="B1631" s="7">
        <v>12116</v>
      </c>
      <c r="C1631" s="4" t="s">
        <v>4881</v>
      </c>
      <c r="D1631" s="4" t="s">
        <v>5947</v>
      </c>
      <c r="E1631" s="16">
        <v>1999</v>
      </c>
      <c r="F1631" s="10" t="s">
        <v>6172</v>
      </c>
      <c r="G1631" s="4" t="s">
        <v>5401</v>
      </c>
      <c r="H1631" s="6" t="s">
        <v>432</v>
      </c>
      <c r="I1631" s="7" t="s">
        <v>1493</v>
      </c>
      <c r="J1631" s="4">
        <v>0</v>
      </c>
      <c r="K1631" s="4">
        <v>1</v>
      </c>
      <c r="L1631" s="10" t="s">
        <v>6172</v>
      </c>
      <c r="M1631" s="7" t="s">
        <v>4543</v>
      </c>
      <c r="N1631" s="7" t="s">
        <v>4544</v>
      </c>
      <c r="O1631" s="10" t="s">
        <v>6172</v>
      </c>
      <c r="P1631" s="7" t="s">
        <v>460</v>
      </c>
      <c r="Q1631" s="10" t="s">
        <v>6172</v>
      </c>
      <c r="R1631" s="10" t="s">
        <v>6172</v>
      </c>
      <c r="S1631" s="10" t="s">
        <v>6172</v>
      </c>
      <c r="T1631" s="10" t="s">
        <v>6172</v>
      </c>
      <c r="U1631" s="10" t="s">
        <v>6172</v>
      </c>
      <c r="V1631" s="10" t="s">
        <v>6172</v>
      </c>
    </row>
    <row r="1632" spans="2:22" ht="38.25" x14ac:dyDescent="0.2">
      <c r="B1632" s="6">
        <v>6315</v>
      </c>
      <c r="C1632" s="4" t="s">
        <v>4882</v>
      </c>
      <c r="D1632" s="4" t="s">
        <v>5947</v>
      </c>
      <c r="E1632" s="13">
        <v>1999</v>
      </c>
      <c r="F1632" s="10" t="s">
        <v>6172</v>
      </c>
      <c r="G1632" s="6" t="s">
        <v>5731</v>
      </c>
      <c r="H1632" s="6" t="s">
        <v>4868</v>
      </c>
      <c r="I1632" s="6" t="s">
        <v>2609</v>
      </c>
      <c r="J1632" s="4">
        <v>5</v>
      </c>
      <c r="K1632" s="4">
        <v>0</v>
      </c>
      <c r="L1632" s="10" t="s">
        <v>6172</v>
      </c>
      <c r="M1632" s="6" t="s">
        <v>1623</v>
      </c>
      <c r="N1632" s="6" t="s">
        <v>2955</v>
      </c>
      <c r="O1632" s="10" t="s">
        <v>6172</v>
      </c>
      <c r="P1632" s="6" t="s">
        <v>1874</v>
      </c>
      <c r="Q1632" s="10" t="s">
        <v>6172</v>
      </c>
      <c r="R1632" s="10" t="s">
        <v>6172</v>
      </c>
      <c r="S1632" s="10" t="s">
        <v>6172</v>
      </c>
      <c r="T1632" s="10" t="s">
        <v>6172</v>
      </c>
      <c r="U1632" s="10" t="s">
        <v>6172</v>
      </c>
      <c r="V1632" s="10" t="s">
        <v>6172</v>
      </c>
    </row>
    <row r="1633" spans="2:22" ht="51" x14ac:dyDescent="0.2">
      <c r="B1633" s="6">
        <v>12074</v>
      </c>
      <c r="C1633" s="4" t="s">
        <v>4882</v>
      </c>
      <c r="D1633" s="4" t="s">
        <v>5947</v>
      </c>
      <c r="E1633" s="13">
        <v>1999</v>
      </c>
      <c r="F1633" s="10" t="s">
        <v>6172</v>
      </c>
      <c r="G1633" s="4" t="s">
        <v>5341</v>
      </c>
      <c r="H1633" s="6" t="s">
        <v>432</v>
      </c>
      <c r="I1633" s="6" t="s">
        <v>1493</v>
      </c>
      <c r="J1633" s="4">
        <v>0</v>
      </c>
      <c r="K1633" s="4">
        <v>1</v>
      </c>
      <c r="L1633" s="10" t="s">
        <v>6172</v>
      </c>
      <c r="M1633" s="6" t="s">
        <v>1571</v>
      </c>
      <c r="N1633" s="6" t="s">
        <v>2978</v>
      </c>
      <c r="O1633" s="10" t="s">
        <v>6172</v>
      </c>
      <c r="P1633" s="6" t="s">
        <v>1492</v>
      </c>
      <c r="Q1633" s="10" t="s">
        <v>6172</v>
      </c>
      <c r="R1633" s="10" t="s">
        <v>6172</v>
      </c>
      <c r="S1633" s="10" t="s">
        <v>6172</v>
      </c>
      <c r="T1633" s="10" t="s">
        <v>6172</v>
      </c>
      <c r="U1633" s="10" t="s">
        <v>6172</v>
      </c>
      <c r="V1633" s="10" t="s">
        <v>6172</v>
      </c>
    </row>
    <row r="1634" spans="2:22" ht="38.25" x14ac:dyDescent="0.2">
      <c r="B1634" s="6">
        <v>12079</v>
      </c>
      <c r="C1634" s="4" t="s">
        <v>4882</v>
      </c>
      <c r="D1634" s="4" t="s">
        <v>5947</v>
      </c>
      <c r="E1634" s="13">
        <v>1999</v>
      </c>
      <c r="F1634" s="10" t="s">
        <v>6172</v>
      </c>
      <c r="G1634" s="4" t="s">
        <v>5379</v>
      </c>
      <c r="H1634" s="6" t="s">
        <v>432</v>
      </c>
      <c r="I1634" s="6" t="s">
        <v>1493</v>
      </c>
      <c r="J1634" s="4">
        <v>0</v>
      </c>
      <c r="K1634" s="4">
        <v>1</v>
      </c>
      <c r="L1634" s="10" t="s">
        <v>6172</v>
      </c>
      <c r="M1634" s="6" t="s">
        <v>1723</v>
      </c>
      <c r="N1634" s="6" t="s">
        <v>2979</v>
      </c>
      <c r="O1634" s="10" t="s">
        <v>6172</v>
      </c>
      <c r="P1634" s="6" t="s">
        <v>1492</v>
      </c>
      <c r="Q1634" s="10" t="s">
        <v>6172</v>
      </c>
      <c r="R1634" s="10" t="s">
        <v>6172</v>
      </c>
      <c r="S1634" s="10" t="s">
        <v>6172</v>
      </c>
      <c r="T1634" s="10" t="s">
        <v>6172</v>
      </c>
      <c r="U1634" s="10" t="s">
        <v>6172</v>
      </c>
      <c r="V1634" s="10" t="s">
        <v>6172</v>
      </c>
    </row>
    <row r="1635" spans="2:22" ht="51" x14ac:dyDescent="0.2">
      <c r="B1635" s="6">
        <v>16929</v>
      </c>
      <c r="C1635" s="4" t="s">
        <v>4882</v>
      </c>
      <c r="D1635" s="4" t="s">
        <v>5947</v>
      </c>
      <c r="E1635" s="13">
        <v>1999</v>
      </c>
      <c r="F1635" s="10" t="s">
        <v>6172</v>
      </c>
      <c r="G1635" s="7" t="s">
        <v>5728</v>
      </c>
      <c r="H1635" s="6" t="s">
        <v>4868</v>
      </c>
      <c r="I1635" s="6" t="s">
        <v>1493</v>
      </c>
      <c r="J1635" s="4">
        <v>0</v>
      </c>
      <c r="K1635" s="4">
        <v>1</v>
      </c>
      <c r="L1635" s="10" t="s">
        <v>6172</v>
      </c>
      <c r="M1635" s="6" t="s">
        <v>1659</v>
      </c>
      <c r="N1635" s="6" t="s">
        <v>3022</v>
      </c>
      <c r="O1635" s="10" t="s">
        <v>6172</v>
      </c>
      <c r="P1635" s="6" t="s">
        <v>1492</v>
      </c>
      <c r="Q1635" s="10" t="s">
        <v>6172</v>
      </c>
      <c r="R1635" s="10" t="s">
        <v>6172</v>
      </c>
      <c r="S1635" s="10" t="s">
        <v>6172</v>
      </c>
      <c r="T1635" s="10" t="s">
        <v>6172</v>
      </c>
      <c r="U1635" s="10" t="s">
        <v>6172</v>
      </c>
      <c r="V1635" s="10" t="s">
        <v>6172</v>
      </c>
    </row>
    <row r="1636" spans="2:22" ht="38.25" x14ac:dyDescent="0.2">
      <c r="B1636" s="6">
        <v>17905</v>
      </c>
      <c r="C1636" s="4" t="s">
        <v>4882</v>
      </c>
      <c r="D1636" s="4" t="s">
        <v>5947</v>
      </c>
      <c r="E1636" s="13">
        <v>1999</v>
      </c>
      <c r="F1636" s="10" t="s">
        <v>6172</v>
      </c>
      <c r="G1636" s="6" t="s">
        <v>4407</v>
      </c>
      <c r="H1636" s="6" t="s">
        <v>440</v>
      </c>
      <c r="I1636" s="6" t="s">
        <v>1638</v>
      </c>
      <c r="J1636" s="4">
        <v>1</v>
      </c>
      <c r="K1636" s="4">
        <v>3</v>
      </c>
      <c r="L1636" s="10" t="s">
        <v>6172</v>
      </c>
      <c r="M1636" s="6" t="s">
        <v>1640</v>
      </c>
      <c r="N1636" s="6" t="s">
        <v>3027</v>
      </c>
      <c r="O1636" s="10" t="s">
        <v>6172</v>
      </c>
      <c r="P1636" s="6" t="s">
        <v>1492</v>
      </c>
      <c r="Q1636" s="10" t="s">
        <v>6172</v>
      </c>
      <c r="R1636" s="10" t="s">
        <v>6172</v>
      </c>
      <c r="S1636" s="10" t="s">
        <v>6172</v>
      </c>
      <c r="T1636" s="10" t="s">
        <v>6172</v>
      </c>
      <c r="U1636" s="10" t="s">
        <v>6172</v>
      </c>
      <c r="V1636" s="10" t="s">
        <v>6172</v>
      </c>
    </row>
    <row r="1637" spans="2:22" ht="38.25" x14ac:dyDescent="0.2">
      <c r="B1637" s="7">
        <v>17914</v>
      </c>
      <c r="C1637" s="4" t="s">
        <v>4883</v>
      </c>
      <c r="D1637" s="4" t="s">
        <v>5947</v>
      </c>
      <c r="E1637" s="16">
        <v>1999</v>
      </c>
      <c r="F1637" s="10" t="s">
        <v>6172</v>
      </c>
      <c r="G1637" s="7" t="s">
        <v>5821</v>
      </c>
      <c r="H1637" s="7" t="s">
        <v>444</v>
      </c>
      <c r="I1637" s="7" t="s">
        <v>1500</v>
      </c>
      <c r="J1637" s="4">
        <v>0</v>
      </c>
      <c r="K1637" s="4">
        <v>0</v>
      </c>
      <c r="L1637" s="10" t="s">
        <v>6172</v>
      </c>
      <c r="M1637" s="7" t="s">
        <v>4604</v>
      </c>
      <c r="N1637" s="7" t="s">
        <v>4605</v>
      </c>
      <c r="O1637" s="10" t="s">
        <v>6172</v>
      </c>
      <c r="P1637" s="7" t="s">
        <v>1540</v>
      </c>
      <c r="Q1637" s="10" t="s">
        <v>6172</v>
      </c>
      <c r="R1637" s="10" t="s">
        <v>6172</v>
      </c>
      <c r="S1637" s="10" t="s">
        <v>6172</v>
      </c>
      <c r="T1637" s="10" t="s">
        <v>6172</v>
      </c>
      <c r="U1637" s="10" t="s">
        <v>6172</v>
      </c>
      <c r="V1637" s="10" t="s">
        <v>6172</v>
      </c>
    </row>
    <row r="1638" spans="2:22" ht="51" x14ac:dyDescent="0.2">
      <c r="B1638" s="5">
        <v>6422</v>
      </c>
      <c r="C1638" s="4" t="s">
        <v>4885</v>
      </c>
      <c r="D1638" s="4" t="s">
        <v>5947</v>
      </c>
      <c r="E1638" s="15">
        <v>1999</v>
      </c>
      <c r="F1638" s="10" t="s">
        <v>6172</v>
      </c>
      <c r="G1638" s="10" t="s">
        <v>6172</v>
      </c>
      <c r="H1638" s="6" t="s">
        <v>18</v>
      </c>
      <c r="I1638" s="6" t="s">
        <v>1493</v>
      </c>
      <c r="J1638" s="4">
        <v>0</v>
      </c>
      <c r="K1638" s="4">
        <v>1</v>
      </c>
      <c r="L1638" s="10" t="s">
        <v>6172</v>
      </c>
      <c r="M1638" s="10" t="s">
        <v>6172</v>
      </c>
      <c r="N1638" s="6" t="s">
        <v>3191</v>
      </c>
      <c r="O1638" s="10" t="s">
        <v>6172</v>
      </c>
      <c r="P1638" s="5" t="s">
        <v>2841</v>
      </c>
      <c r="Q1638" s="10" t="s">
        <v>6172</v>
      </c>
      <c r="R1638" s="10" t="s">
        <v>6172</v>
      </c>
      <c r="S1638" s="10" t="s">
        <v>6172</v>
      </c>
      <c r="T1638" s="10" t="s">
        <v>6172</v>
      </c>
      <c r="U1638" s="10" t="s">
        <v>6172</v>
      </c>
      <c r="V1638" s="10" t="s">
        <v>6172</v>
      </c>
    </row>
    <row r="1639" spans="2:22" ht="51" x14ac:dyDescent="0.2">
      <c r="B1639" s="5">
        <v>7733</v>
      </c>
      <c r="C1639" s="4" t="s">
        <v>4885</v>
      </c>
      <c r="D1639" s="4" t="s">
        <v>5947</v>
      </c>
      <c r="E1639" s="15">
        <v>1999</v>
      </c>
      <c r="F1639" s="10" t="s">
        <v>6172</v>
      </c>
      <c r="G1639" s="4" t="s">
        <v>5042</v>
      </c>
      <c r="H1639" s="6" t="s">
        <v>11</v>
      </c>
      <c r="I1639" s="6" t="s">
        <v>1500</v>
      </c>
      <c r="J1639" s="4">
        <v>0</v>
      </c>
      <c r="K1639" s="4">
        <v>0</v>
      </c>
      <c r="L1639" s="10" t="s">
        <v>6172</v>
      </c>
      <c r="M1639" s="10" t="s">
        <v>6172</v>
      </c>
      <c r="N1639" s="6" t="s">
        <v>3204</v>
      </c>
      <c r="O1639" s="10" t="s">
        <v>6172</v>
      </c>
      <c r="P1639" s="5" t="s">
        <v>1518</v>
      </c>
      <c r="Q1639" s="10" t="s">
        <v>6172</v>
      </c>
      <c r="R1639" s="10" t="s">
        <v>6172</v>
      </c>
      <c r="S1639" s="10" t="s">
        <v>6172</v>
      </c>
      <c r="T1639" s="10" t="s">
        <v>6172</v>
      </c>
      <c r="U1639" s="10" t="s">
        <v>6172</v>
      </c>
      <c r="V1639" s="10" t="s">
        <v>6172</v>
      </c>
    </row>
    <row r="1640" spans="2:22" ht="25.5" x14ac:dyDescent="0.2">
      <c r="B1640" s="5">
        <v>12069</v>
      </c>
      <c r="C1640" s="4" t="s">
        <v>4885</v>
      </c>
      <c r="D1640" s="4" t="s">
        <v>5947</v>
      </c>
      <c r="E1640" s="15">
        <v>1999</v>
      </c>
      <c r="F1640" s="10" t="s">
        <v>6172</v>
      </c>
      <c r="G1640" s="4" t="s">
        <v>5290</v>
      </c>
      <c r="H1640" s="6" t="s">
        <v>432</v>
      </c>
      <c r="I1640" s="6" t="s">
        <v>1500</v>
      </c>
      <c r="J1640" s="4">
        <v>0</v>
      </c>
      <c r="K1640" s="4">
        <v>0</v>
      </c>
      <c r="L1640" s="10" t="s">
        <v>6172</v>
      </c>
      <c r="M1640" s="10" t="s">
        <v>6172</v>
      </c>
      <c r="N1640" s="6" t="s">
        <v>3232</v>
      </c>
      <c r="O1640" s="10" t="s">
        <v>6172</v>
      </c>
      <c r="P1640" s="5" t="s">
        <v>1518</v>
      </c>
      <c r="Q1640" s="10" t="s">
        <v>6172</v>
      </c>
      <c r="R1640" s="10" t="s">
        <v>6172</v>
      </c>
      <c r="S1640" s="10" t="s">
        <v>6172</v>
      </c>
      <c r="T1640" s="10" t="s">
        <v>6172</v>
      </c>
      <c r="U1640" s="10" t="s">
        <v>6172</v>
      </c>
      <c r="V1640" s="10" t="s">
        <v>6172</v>
      </c>
    </row>
    <row r="1641" spans="2:22" ht="51" x14ac:dyDescent="0.2">
      <c r="B1641" s="5">
        <v>12082</v>
      </c>
      <c r="C1641" s="4" t="s">
        <v>4885</v>
      </c>
      <c r="D1641" s="4" t="s">
        <v>5947</v>
      </c>
      <c r="E1641" s="15">
        <v>1999</v>
      </c>
      <c r="F1641" s="10" t="s">
        <v>6172</v>
      </c>
      <c r="G1641" s="4" t="s">
        <v>5196</v>
      </c>
      <c r="H1641" s="6" t="s">
        <v>432</v>
      </c>
      <c r="I1641" s="6" t="s">
        <v>1500</v>
      </c>
      <c r="J1641" s="4">
        <v>0</v>
      </c>
      <c r="K1641" s="4">
        <v>0</v>
      </c>
      <c r="L1641" s="10" t="s">
        <v>6172</v>
      </c>
      <c r="M1641" s="10" t="s">
        <v>6172</v>
      </c>
      <c r="N1641" s="6" t="s">
        <v>3233</v>
      </c>
      <c r="O1641" s="10" t="s">
        <v>6172</v>
      </c>
      <c r="P1641" s="5" t="s">
        <v>1708</v>
      </c>
      <c r="Q1641" s="10" t="s">
        <v>6172</v>
      </c>
      <c r="R1641" s="10" t="s">
        <v>6172</v>
      </c>
      <c r="S1641" s="10" t="s">
        <v>6172</v>
      </c>
      <c r="T1641" s="10" t="s">
        <v>6172</v>
      </c>
      <c r="U1641" s="10" t="s">
        <v>6172</v>
      </c>
      <c r="V1641" s="10" t="s">
        <v>6172</v>
      </c>
    </row>
    <row r="1642" spans="2:22" ht="25.5" x14ac:dyDescent="0.2">
      <c r="B1642" s="5">
        <v>12109</v>
      </c>
      <c r="C1642" s="4" t="s">
        <v>4885</v>
      </c>
      <c r="D1642" s="4" t="s">
        <v>5947</v>
      </c>
      <c r="E1642" s="15">
        <v>1999</v>
      </c>
      <c r="F1642" s="10" t="s">
        <v>6172</v>
      </c>
      <c r="G1642" s="4" t="s">
        <v>5322</v>
      </c>
      <c r="H1642" s="6" t="s">
        <v>432</v>
      </c>
      <c r="I1642" s="6" t="s">
        <v>1500</v>
      </c>
      <c r="J1642" s="4">
        <v>0</v>
      </c>
      <c r="K1642" s="4">
        <v>0</v>
      </c>
      <c r="L1642" s="10" t="s">
        <v>6172</v>
      </c>
      <c r="M1642" s="10" t="s">
        <v>6172</v>
      </c>
      <c r="N1642" s="6" t="s">
        <v>3234</v>
      </c>
      <c r="O1642" s="10" t="s">
        <v>6172</v>
      </c>
      <c r="P1642" s="5" t="s">
        <v>1492</v>
      </c>
      <c r="Q1642" s="10" t="s">
        <v>6172</v>
      </c>
      <c r="R1642" s="10" t="s">
        <v>6172</v>
      </c>
      <c r="S1642" s="10" t="s">
        <v>6172</v>
      </c>
      <c r="T1642" s="10" t="s">
        <v>6172</v>
      </c>
      <c r="U1642" s="10" t="s">
        <v>6172</v>
      </c>
      <c r="V1642" s="10" t="s">
        <v>6172</v>
      </c>
    </row>
    <row r="1643" spans="2:22" ht="38.25" x14ac:dyDescent="0.2">
      <c r="B1643" s="5">
        <v>16358</v>
      </c>
      <c r="C1643" s="4" t="s">
        <v>4885</v>
      </c>
      <c r="D1643" s="4" t="s">
        <v>5947</v>
      </c>
      <c r="E1643" s="15">
        <v>1999</v>
      </c>
      <c r="F1643" s="10" t="s">
        <v>6172</v>
      </c>
      <c r="G1643" s="4" t="s">
        <v>5211</v>
      </c>
      <c r="H1643" s="6" t="s">
        <v>432</v>
      </c>
      <c r="I1643" s="6" t="s">
        <v>1532</v>
      </c>
      <c r="J1643" s="4">
        <v>1</v>
      </c>
      <c r="K1643" s="4">
        <v>1</v>
      </c>
      <c r="L1643" s="10" t="s">
        <v>6172</v>
      </c>
      <c r="M1643" s="10" t="s">
        <v>6172</v>
      </c>
      <c r="N1643" s="6" t="s">
        <v>3302</v>
      </c>
      <c r="O1643" s="10" t="s">
        <v>6172</v>
      </c>
      <c r="P1643" s="5" t="s">
        <v>460</v>
      </c>
      <c r="Q1643" s="10" t="s">
        <v>6172</v>
      </c>
      <c r="R1643" s="10" t="s">
        <v>6172</v>
      </c>
      <c r="S1643" s="10" t="s">
        <v>6172</v>
      </c>
      <c r="T1643" s="10" t="s">
        <v>6172</v>
      </c>
      <c r="U1643" s="10" t="s">
        <v>6172</v>
      </c>
      <c r="V1643" s="10" t="s">
        <v>6172</v>
      </c>
    </row>
    <row r="1644" spans="2:22" ht="38.25" x14ac:dyDescent="0.2">
      <c r="B1644" s="5">
        <v>17908</v>
      </c>
      <c r="C1644" s="4" t="s">
        <v>4885</v>
      </c>
      <c r="D1644" s="4" t="s">
        <v>5947</v>
      </c>
      <c r="E1644" s="15">
        <v>1999</v>
      </c>
      <c r="F1644" s="10" t="s">
        <v>6172</v>
      </c>
      <c r="G1644" s="10" t="s">
        <v>6172</v>
      </c>
      <c r="H1644" s="6" t="s">
        <v>430</v>
      </c>
      <c r="I1644" s="6" t="s">
        <v>1500</v>
      </c>
      <c r="J1644" s="4">
        <v>0</v>
      </c>
      <c r="K1644" s="4">
        <v>0</v>
      </c>
      <c r="L1644" s="10" t="s">
        <v>6172</v>
      </c>
      <c r="M1644" s="10" t="s">
        <v>6172</v>
      </c>
      <c r="N1644" s="6" t="s">
        <v>3333</v>
      </c>
      <c r="O1644" s="10" t="s">
        <v>6172</v>
      </c>
      <c r="P1644" s="5" t="s">
        <v>3334</v>
      </c>
      <c r="Q1644" s="10" t="s">
        <v>6172</v>
      </c>
      <c r="R1644" s="10" t="s">
        <v>6172</v>
      </c>
      <c r="S1644" s="10" t="s">
        <v>6172</v>
      </c>
      <c r="T1644" s="10" t="s">
        <v>6172</v>
      </c>
      <c r="U1644" s="10" t="s">
        <v>6172</v>
      </c>
      <c r="V1644" s="10" t="s">
        <v>6172</v>
      </c>
    </row>
    <row r="1645" spans="2:22" ht="38.25" x14ac:dyDescent="0.2">
      <c r="B1645" s="5">
        <v>17909</v>
      </c>
      <c r="C1645" s="4" t="s">
        <v>4885</v>
      </c>
      <c r="D1645" s="4" t="s">
        <v>5947</v>
      </c>
      <c r="E1645" s="15">
        <v>1999</v>
      </c>
      <c r="F1645" s="10" t="s">
        <v>6172</v>
      </c>
      <c r="G1645" s="4" t="s">
        <v>5242</v>
      </c>
      <c r="H1645" s="6" t="s">
        <v>432</v>
      </c>
      <c r="I1645" s="6" t="s">
        <v>1500</v>
      </c>
      <c r="J1645" s="4">
        <v>0</v>
      </c>
      <c r="K1645" s="4">
        <v>0</v>
      </c>
      <c r="L1645" s="10" t="s">
        <v>6172</v>
      </c>
      <c r="M1645" s="10" t="s">
        <v>6172</v>
      </c>
      <c r="N1645" s="6" t="s">
        <v>3335</v>
      </c>
      <c r="O1645" s="10" t="s">
        <v>6172</v>
      </c>
      <c r="P1645" s="5" t="s">
        <v>460</v>
      </c>
      <c r="Q1645" s="10" t="s">
        <v>6172</v>
      </c>
      <c r="R1645" s="10" t="s">
        <v>6172</v>
      </c>
      <c r="S1645" s="10" t="s">
        <v>6172</v>
      </c>
      <c r="T1645" s="10" t="s">
        <v>6172</v>
      </c>
      <c r="U1645" s="10" t="s">
        <v>6172</v>
      </c>
      <c r="V1645" s="10" t="s">
        <v>6172</v>
      </c>
    </row>
    <row r="1646" spans="2:22" ht="38.25" x14ac:dyDescent="0.2">
      <c r="B1646" s="5">
        <v>17916</v>
      </c>
      <c r="C1646" s="4" t="s">
        <v>4885</v>
      </c>
      <c r="D1646" s="4" t="s">
        <v>5947</v>
      </c>
      <c r="E1646" s="15">
        <v>1999</v>
      </c>
      <c r="F1646" s="10" t="s">
        <v>6172</v>
      </c>
      <c r="G1646" s="6" t="s">
        <v>5548</v>
      </c>
      <c r="H1646" s="6" t="s">
        <v>20</v>
      </c>
      <c r="I1646" s="6" t="s">
        <v>1500</v>
      </c>
      <c r="J1646" s="4">
        <v>0</v>
      </c>
      <c r="K1646" s="4">
        <v>0</v>
      </c>
      <c r="L1646" s="10" t="s">
        <v>6172</v>
      </c>
      <c r="M1646" s="10" t="s">
        <v>6172</v>
      </c>
      <c r="N1646" s="6" t="s">
        <v>3336</v>
      </c>
      <c r="O1646" s="10" t="s">
        <v>6172</v>
      </c>
      <c r="P1646" s="5" t="s">
        <v>1721</v>
      </c>
      <c r="Q1646" s="10" t="s">
        <v>6172</v>
      </c>
      <c r="R1646" s="10" t="s">
        <v>6172</v>
      </c>
      <c r="S1646" s="10" t="s">
        <v>6172</v>
      </c>
      <c r="T1646" s="10" t="s">
        <v>6172</v>
      </c>
      <c r="U1646" s="10" t="s">
        <v>6172</v>
      </c>
      <c r="V1646" s="10" t="s">
        <v>6172</v>
      </c>
    </row>
    <row r="1647" spans="2:22" ht="51" x14ac:dyDescent="0.2">
      <c r="B1647" s="6">
        <v>6426</v>
      </c>
      <c r="C1647" s="4" t="s">
        <v>4886</v>
      </c>
      <c r="D1647" s="4" t="s">
        <v>5947</v>
      </c>
      <c r="E1647" s="13">
        <v>1999</v>
      </c>
      <c r="F1647" s="10" t="s">
        <v>6172</v>
      </c>
      <c r="G1647" s="10" t="s">
        <v>6172</v>
      </c>
      <c r="H1647" s="6" t="s">
        <v>18</v>
      </c>
      <c r="I1647" s="6" t="s">
        <v>1493</v>
      </c>
      <c r="J1647" s="4">
        <v>0</v>
      </c>
      <c r="K1647" s="4">
        <v>1</v>
      </c>
      <c r="L1647" s="10" t="s">
        <v>6172</v>
      </c>
      <c r="M1647" s="6" t="s">
        <v>1514</v>
      </c>
      <c r="N1647" s="6" t="s">
        <v>3386</v>
      </c>
      <c r="O1647" s="10" t="s">
        <v>6172</v>
      </c>
      <c r="P1647" s="6" t="s">
        <v>460</v>
      </c>
      <c r="Q1647" s="10" t="s">
        <v>6172</v>
      </c>
      <c r="R1647" s="10" t="s">
        <v>6172</v>
      </c>
      <c r="S1647" s="10" t="s">
        <v>6172</v>
      </c>
      <c r="T1647" s="10" t="s">
        <v>6172</v>
      </c>
      <c r="U1647" s="10" t="s">
        <v>6172</v>
      </c>
      <c r="V1647" s="10" t="s">
        <v>6172</v>
      </c>
    </row>
    <row r="1648" spans="2:22" ht="51" x14ac:dyDescent="0.2">
      <c r="B1648" s="5">
        <v>7724</v>
      </c>
      <c r="C1648" s="4" t="s">
        <v>4870</v>
      </c>
      <c r="D1648" s="4" t="s">
        <v>5947</v>
      </c>
      <c r="E1648" s="15">
        <v>2000</v>
      </c>
      <c r="F1648" s="10" t="s">
        <v>6172</v>
      </c>
      <c r="G1648" s="4" t="s">
        <v>4987</v>
      </c>
      <c r="H1648" s="6" t="s">
        <v>11</v>
      </c>
      <c r="I1648" s="6" t="s">
        <v>1493</v>
      </c>
      <c r="J1648" s="4">
        <v>0</v>
      </c>
      <c r="K1648" s="4">
        <v>1</v>
      </c>
      <c r="L1648" s="10" t="s">
        <v>6172</v>
      </c>
      <c r="M1648" s="5" t="s">
        <v>3737</v>
      </c>
      <c r="N1648" s="6" t="s">
        <v>3738</v>
      </c>
      <c r="O1648" s="10" t="s">
        <v>6172</v>
      </c>
      <c r="P1648" s="5" t="s">
        <v>1525</v>
      </c>
      <c r="Q1648" s="10" t="s">
        <v>6172</v>
      </c>
      <c r="R1648" s="10" t="s">
        <v>6172</v>
      </c>
      <c r="S1648" s="10" t="s">
        <v>6172</v>
      </c>
      <c r="T1648" s="10" t="s">
        <v>6172</v>
      </c>
      <c r="U1648" s="10" t="s">
        <v>6172</v>
      </c>
      <c r="V1648" s="10" t="s">
        <v>6172</v>
      </c>
    </row>
    <row r="1649" spans="2:22" ht="25.5" x14ac:dyDescent="0.2">
      <c r="B1649" s="5">
        <v>12781</v>
      </c>
      <c r="C1649" s="4" t="s">
        <v>4870</v>
      </c>
      <c r="D1649" s="4" t="s">
        <v>5947</v>
      </c>
      <c r="E1649" s="15">
        <v>2000</v>
      </c>
      <c r="F1649" s="10" t="s">
        <v>6172</v>
      </c>
      <c r="G1649" s="6" t="s">
        <v>5546</v>
      </c>
      <c r="H1649" s="6" t="s">
        <v>20</v>
      </c>
      <c r="I1649" s="6" t="s">
        <v>1489</v>
      </c>
      <c r="J1649" s="4">
        <v>1</v>
      </c>
      <c r="K1649" s="4">
        <v>0</v>
      </c>
      <c r="L1649" s="10" t="s">
        <v>6172</v>
      </c>
      <c r="M1649" s="5" t="s">
        <v>1623</v>
      </c>
      <c r="N1649" s="6" t="s">
        <v>3775</v>
      </c>
      <c r="O1649" s="10" t="s">
        <v>6172</v>
      </c>
      <c r="P1649" s="5" t="s">
        <v>460</v>
      </c>
      <c r="Q1649" s="10" t="s">
        <v>6172</v>
      </c>
      <c r="R1649" s="10" t="s">
        <v>6172</v>
      </c>
      <c r="S1649" s="10" t="s">
        <v>6172</v>
      </c>
      <c r="T1649" s="10" t="s">
        <v>6172</v>
      </c>
      <c r="U1649" s="10" t="s">
        <v>6172</v>
      </c>
      <c r="V1649" s="10" t="s">
        <v>6172</v>
      </c>
    </row>
    <row r="1650" spans="2:22" ht="38.25" x14ac:dyDescent="0.2">
      <c r="B1650" s="5">
        <v>17930</v>
      </c>
      <c r="C1650" s="4" t="s">
        <v>4870</v>
      </c>
      <c r="D1650" s="4" t="s">
        <v>5947</v>
      </c>
      <c r="E1650" s="15">
        <v>2000</v>
      </c>
      <c r="F1650" s="10" t="s">
        <v>6172</v>
      </c>
      <c r="G1650" s="6" t="s">
        <v>5819</v>
      </c>
      <c r="H1650" s="6" t="s">
        <v>5415</v>
      </c>
      <c r="I1650" s="6" t="s">
        <v>1532</v>
      </c>
      <c r="J1650" s="4">
        <v>1</v>
      </c>
      <c r="K1650" s="4">
        <v>1</v>
      </c>
      <c r="L1650" s="10" t="s">
        <v>6172</v>
      </c>
      <c r="M1650" s="5" t="s">
        <v>3848</v>
      </c>
      <c r="N1650" s="6" t="s">
        <v>3849</v>
      </c>
      <c r="O1650" s="10" t="s">
        <v>6172</v>
      </c>
      <c r="P1650" s="5" t="s">
        <v>460</v>
      </c>
      <c r="Q1650" s="10" t="s">
        <v>6172</v>
      </c>
      <c r="R1650" s="10" t="s">
        <v>6172</v>
      </c>
      <c r="S1650" s="10" t="s">
        <v>6172</v>
      </c>
      <c r="T1650" s="10" t="s">
        <v>6172</v>
      </c>
      <c r="U1650" s="10" t="s">
        <v>6172</v>
      </c>
      <c r="V1650" s="10" t="s">
        <v>6172</v>
      </c>
    </row>
    <row r="1651" spans="2:22" ht="51" x14ac:dyDescent="0.2">
      <c r="B1651" s="7">
        <v>13661</v>
      </c>
      <c r="C1651" s="4" t="s">
        <v>4871</v>
      </c>
      <c r="D1651" s="4" t="s">
        <v>5947</v>
      </c>
      <c r="E1651" s="16">
        <v>1904</v>
      </c>
      <c r="F1651" s="10" t="s">
        <v>6172</v>
      </c>
      <c r="G1651" s="4" t="s">
        <v>5008</v>
      </c>
      <c r="H1651" s="6" t="s">
        <v>11</v>
      </c>
      <c r="I1651" s="7" t="s">
        <v>1493</v>
      </c>
      <c r="J1651" s="4">
        <v>0</v>
      </c>
      <c r="K1651" s="4">
        <v>1</v>
      </c>
      <c r="L1651" s="10" t="s">
        <v>6172</v>
      </c>
      <c r="M1651" s="7" t="s">
        <v>1606</v>
      </c>
      <c r="N1651" s="7" t="s">
        <v>1607</v>
      </c>
      <c r="O1651" s="7" t="s">
        <v>22</v>
      </c>
      <c r="P1651" s="7" t="s">
        <v>460</v>
      </c>
      <c r="Q1651" s="7" t="s">
        <v>6121</v>
      </c>
      <c r="R1651" s="7" t="s">
        <v>687</v>
      </c>
      <c r="S1651" s="7" t="s">
        <v>6122</v>
      </c>
      <c r="T1651" s="7" t="s">
        <v>6123</v>
      </c>
      <c r="U1651" s="7" t="s">
        <v>6124</v>
      </c>
      <c r="V1651" s="10" t="s">
        <v>6172</v>
      </c>
    </row>
    <row r="1652" spans="2:22" ht="38.25" x14ac:dyDescent="0.2">
      <c r="B1652" s="7">
        <v>6357</v>
      </c>
      <c r="C1652" s="4" t="s">
        <v>4875</v>
      </c>
      <c r="D1652" s="4" t="s">
        <v>5947</v>
      </c>
      <c r="E1652" s="16">
        <v>2000</v>
      </c>
      <c r="F1652" s="10" t="s">
        <v>6172</v>
      </c>
      <c r="G1652" s="4" t="s">
        <v>5326</v>
      </c>
      <c r="H1652" s="6" t="s">
        <v>432</v>
      </c>
      <c r="I1652" s="7" t="s">
        <v>1532</v>
      </c>
      <c r="J1652" s="4">
        <v>1</v>
      </c>
      <c r="K1652" s="4">
        <v>1</v>
      </c>
      <c r="L1652" s="10" t="s">
        <v>6172</v>
      </c>
      <c r="M1652" s="7" t="s">
        <v>1723</v>
      </c>
      <c r="N1652" s="7" t="s">
        <v>3998</v>
      </c>
      <c r="O1652" s="10" t="s">
        <v>6172</v>
      </c>
      <c r="P1652" s="7" t="s">
        <v>1588</v>
      </c>
      <c r="Q1652" s="10" t="s">
        <v>6172</v>
      </c>
      <c r="R1652" s="10" t="s">
        <v>6172</v>
      </c>
      <c r="S1652" s="10" t="s">
        <v>6172</v>
      </c>
      <c r="T1652" s="10" t="s">
        <v>6172</v>
      </c>
      <c r="U1652" s="10" t="s">
        <v>6172</v>
      </c>
      <c r="V1652" s="10" t="s">
        <v>6172</v>
      </c>
    </row>
    <row r="1653" spans="2:22" ht="51" x14ac:dyDescent="0.2">
      <c r="B1653" s="7">
        <v>17931</v>
      </c>
      <c r="C1653" s="4" t="s">
        <v>4876</v>
      </c>
      <c r="D1653" s="4" t="s">
        <v>5947</v>
      </c>
      <c r="E1653" s="16">
        <v>2000</v>
      </c>
      <c r="F1653" s="10" t="s">
        <v>6172</v>
      </c>
      <c r="G1653" s="6" t="s">
        <v>5564</v>
      </c>
      <c r="H1653" s="6" t="s">
        <v>18</v>
      </c>
      <c r="I1653" s="7" t="s">
        <v>1500</v>
      </c>
      <c r="J1653" s="4">
        <v>0</v>
      </c>
      <c r="K1653" s="4">
        <v>0</v>
      </c>
      <c r="L1653" s="10" t="s">
        <v>6172</v>
      </c>
      <c r="M1653" s="7" t="s">
        <v>1626</v>
      </c>
      <c r="N1653" s="7" t="s">
        <v>1772</v>
      </c>
      <c r="O1653" s="10" t="s">
        <v>6172</v>
      </c>
      <c r="P1653" s="7" t="s">
        <v>1753</v>
      </c>
      <c r="Q1653" s="10" t="s">
        <v>6172</v>
      </c>
      <c r="R1653" s="10" t="s">
        <v>6172</v>
      </c>
      <c r="S1653" s="10" t="s">
        <v>6172</v>
      </c>
      <c r="T1653" s="10" t="s">
        <v>6172</v>
      </c>
      <c r="U1653" s="10" t="s">
        <v>6172</v>
      </c>
      <c r="V1653" s="10" t="s">
        <v>6172</v>
      </c>
    </row>
    <row r="1654" spans="2:22" ht="51" x14ac:dyDescent="0.2">
      <c r="B1654" s="7">
        <v>7715</v>
      </c>
      <c r="C1654" s="4" t="s">
        <v>4877</v>
      </c>
      <c r="D1654" s="4" t="s">
        <v>5947</v>
      </c>
      <c r="E1654" s="16">
        <v>2000</v>
      </c>
      <c r="F1654" s="10" t="s">
        <v>6172</v>
      </c>
      <c r="G1654" s="7" t="s">
        <v>5624</v>
      </c>
      <c r="H1654" s="7" t="s">
        <v>11</v>
      </c>
      <c r="I1654" s="7" t="s">
        <v>1500</v>
      </c>
      <c r="J1654" s="4">
        <v>0</v>
      </c>
      <c r="K1654" s="4">
        <v>0</v>
      </c>
      <c r="L1654" s="10" t="s">
        <v>6172</v>
      </c>
      <c r="M1654" s="7" t="s">
        <v>4335</v>
      </c>
      <c r="N1654" s="7" t="s">
        <v>4336</v>
      </c>
      <c r="O1654" s="10" t="s">
        <v>6172</v>
      </c>
      <c r="P1654" s="7" t="s">
        <v>460</v>
      </c>
      <c r="Q1654" s="10" t="s">
        <v>6172</v>
      </c>
      <c r="R1654" s="10" t="s">
        <v>6172</v>
      </c>
      <c r="S1654" s="10" t="s">
        <v>6172</v>
      </c>
      <c r="T1654" s="10" t="s">
        <v>6172</v>
      </c>
      <c r="U1654" s="10" t="s">
        <v>6172</v>
      </c>
      <c r="V1654" s="10" t="s">
        <v>6172</v>
      </c>
    </row>
    <row r="1655" spans="2:22" ht="25.5" x14ac:dyDescent="0.2">
      <c r="B1655" s="7">
        <v>17922</v>
      </c>
      <c r="C1655" s="4" t="s">
        <v>4877</v>
      </c>
      <c r="D1655" s="4" t="s">
        <v>5947</v>
      </c>
      <c r="E1655" s="16">
        <v>2000</v>
      </c>
      <c r="F1655" s="10" t="s">
        <v>6172</v>
      </c>
      <c r="G1655" s="7" t="s">
        <v>4393</v>
      </c>
      <c r="H1655" s="7" t="s">
        <v>440</v>
      </c>
      <c r="I1655" s="7" t="s">
        <v>1511</v>
      </c>
      <c r="J1655" s="4">
        <v>0</v>
      </c>
      <c r="K1655" s="4">
        <v>2</v>
      </c>
      <c r="L1655" s="10" t="s">
        <v>6172</v>
      </c>
      <c r="M1655" s="7" t="s">
        <v>1516</v>
      </c>
      <c r="N1655" s="7" t="s">
        <v>4491</v>
      </c>
      <c r="O1655" s="10" t="s">
        <v>6172</v>
      </c>
      <c r="P1655" s="7" t="s">
        <v>460</v>
      </c>
      <c r="Q1655" s="10" t="s">
        <v>6172</v>
      </c>
      <c r="R1655" s="10" t="s">
        <v>6172</v>
      </c>
      <c r="S1655" s="10" t="s">
        <v>6172</v>
      </c>
      <c r="T1655" s="10" t="s">
        <v>6172</v>
      </c>
      <c r="U1655" s="10" t="s">
        <v>6172</v>
      </c>
      <c r="V1655" s="10" t="s">
        <v>6172</v>
      </c>
    </row>
    <row r="1656" spans="2:22" ht="25.5" x14ac:dyDescent="0.2">
      <c r="B1656" s="6">
        <v>6370</v>
      </c>
      <c r="C1656" s="4" t="s">
        <v>4878</v>
      </c>
      <c r="D1656" s="4" t="s">
        <v>5947</v>
      </c>
      <c r="E1656" s="13">
        <v>2000</v>
      </c>
      <c r="F1656" s="10" t="s">
        <v>6172</v>
      </c>
      <c r="G1656" s="6" t="s">
        <v>5593</v>
      </c>
      <c r="H1656" s="6" t="s">
        <v>429</v>
      </c>
      <c r="I1656" s="6" t="s">
        <v>1493</v>
      </c>
      <c r="J1656" s="4">
        <v>0</v>
      </c>
      <c r="K1656" s="4">
        <v>1</v>
      </c>
      <c r="L1656" s="10" t="s">
        <v>6172</v>
      </c>
      <c r="M1656" s="6" t="s">
        <v>1623</v>
      </c>
      <c r="N1656" s="6" t="s">
        <v>2154</v>
      </c>
      <c r="O1656" s="10" t="s">
        <v>6172</v>
      </c>
      <c r="P1656" s="6" t="s">
        <v>2155</v>
      </c>
      <c r="Q1656" s="10" t="s">
        <v>6172</v>
      </c>
      <c r="R1656" s="10" t="s">
        <v>6172</v>
      </c>
      <c r="S1656" s="10" t="s">
        <v>6172</v>
      </c>
      <c r="T1656" s="10" t="s">
        <v>6172</v>
      </c>
      <c r="U1656" s="10" t="s">
        <v>6172</v>
      </c>
      <c r="V1656" s="10" t="s">
        <v>6172</v>
      </c>
    </row>
    <row r="1657" spans="2:22" ht="38.25" x14ac:dyDescent="0.2">
      <c r="B1657" s="6">
        <v>7705</v>
      </c>
      <c r="C1657" s="4" t="s">
        <v>4878</v>
      </c>
      <c r="D1657" s="4" t="s">
        <v>5947</v>
      </c>
      <c r="E1657" s="13">
        <v>2000</v>
      </c>
      <c r="F1657" s="10" t="s">
        <v>6172</v>
      </c>
      <c r="G1657" s="4" t="s">
        <v>4987</v>
      </c>
      <c r="H1657" s="6" t="s">
        <v>11</v>
      </c>
      <c r="I1657" s="6" t="s">
        <v>1493</v>
      </c>
      <c r="J1657" s="4">
        <v>0</v>
      </c>
      <c r="K1657" s="4">
        <v>1</v>
      </c>
      <c r="L1657" s="10" t="s">
        <v>6172</v>
      </c>
      <c r="M1657" s="6" t="s">
        <v>2204</v>
      </c>
      <c r="N1657" s="6" t="s">
        <v>2205</v>
      </c>
      <c r="O1657" s="10" t="s">
        <v>6172</v>
      </c>
      <c r="P1657" s="6" t="s">
        <v>1510</v>
      </c>
      <c r="Q1657" s="10" t="s">
        <v>6172</v>
      </c>
      <c r="R1657" s="10" t="s">
        <v>6172</v>
      </c>
      <c r="S1657" s="10" t="s">
        <v>6172</v>
      </c>
      <c r="T1657" s="10" t="s">
        <v>6172</v>
      </c>
      <c r="U1657" s="10" t="s">
        <v>6172</v>
      </c>
      <c r="V1657" s="10" t="s">
        <v>6172</v>
      </c>
    </row>
    <row r="1658" spans="2:22" ht="51" x14ac:dyDescent="0.2">
      <c r="B1658" s="6">
        <v>7719</v>
      </c>
      <c r="C1658" s="4" t="s">
        <v>4878</v>
      </c>
      <c r="D1658" s="4" t="s">
        <v>5947</v>
      </c>
      <c r="E1658" s="13">
        <v>2000</v>
      </c>
      <c r="F1658" s="10" t="s">
        <v>6172</v>
      </c>
      <c r="G1658" s="4" t="s">
        <v>5042</v>
      </c>
      <c r="H1658" s="6" t="s">
        <v>11</v>
      </c>
      <c r="I1658" s="6" t="s">
        <v>1500</v>
      </c>
      <c r="J1658" s="4">
        <v>0</v>
      </c>
      <c r="K1658" s="4">
        <v>0</v>
      </c>
      <c r="L1658" s="10" t="s">
        <v>6172</v>
      </c>
      <c r="M1658" s="6" t="s">
        <v>2206</v>
      </c>
      <c r="N1658" s="6" t="s">
        <v>2207</v>
      </c>
      <c r="O1658" s="10" t="s">
        <v>6172</v>
      </c>
      <c r="P1658" s="6" t="s">
        <v>1488</v>
      </c>
      <c r="Q1658" s="10" t="s">
        <v>6172</v>
      </c>
      <c r="R1658" s="10" t="s">
        <v>6172</v>
      </c>
      <c r="S1658" s="10" t="s">
        <v>6172</v>
      </c>
      <c r="T1658" s="10" t="s">
        <v>6172</v>
      </c>
      <c r="U1658" s="10" t="s">
        <v>6172</v>
      </c>
      <c r="V1658" s="10" t="s">
        <v>6172</v>
      </c>
    </row>
    <row r="1659" spans="2:22" ht="38.25" x14ac:dyDescent="0.2">
      <c r="B1659" s="6">
        <v>12129</v>
      </c>
      <c r="C1659" s="4" t="s">
        <v>4878</v>
      </c>
      <c r="D1659" s="4" t="s">
        <v>5947</v>
      </c>
      <c r="E1659" s="13">
        <v>2000</v>
      </c>
      <c r="F1659" s="10" t="s">
        <v>6172</v>
      </c>
      <c r="G1659" s="4" t="s">
        <v>5326</v>
      </c>
      <c r="H1659" s="6" t="s">
        <v>432</v>
      </c>
      <c r="I1659" s="6" t="s">
        <v>1493</v>
      </c>
      <c r="J1659" s="4">
        <v>0</v>
      </c>
      <c r="K1659" s="4">
        <v>1</v>
      </c>
      <c r="L1659" s="10" t="s">
        <v>6172</v>
      </c>
      <c r="M1659" s="6" t="s">
        <v>2297</v>
      </c>
      <c r="N1659" s="6" t="s">
        <v>2298</v>
      </c>
      <c r="O1659" s="10" t="s">
        <v>6172</v>
      </c>
      <c r="P1659" s="6" t="s">
        <v>2182</v>
      </c>
      <c r="Q1659" s="10" t="s">
        <v>6172</v>
      </c>
      <c r="R1659" s="10" t="s">
        <v>6172</v>
      </c>
      <c r="S1659" s="10" t="s">
        <v>6172</v>
      </c>
      <c r="T1659" s="10" t="s">
        <v>6172</v>
      </c>
      <c r="U1659" s="10" t="s">
        <v>6172</v>
      </c>
      <c r="V1659" s="10" t="s">
        <v>6172</v>
      </c>
    </row>
    <row r="1660" spans="2:22" ht="25.5" x14ac:dyDescent="0.2">
      <c r="B1660" s="6">
        <v>12160</v>
      </c>
      <c r="C1660" s="4" t="s">
        <v>4878</v>
      </c>
      <c r="D1660" s="4" t="s">
        <v>5947</v>
      </c>
      <c r="E1660" s="13">
        <v>2000</v>
      </c>
      <c r="F1660" s="10" t="s">
        <v>6172</v>
      </c>
      <c r="G1660" s="6" t="s">
        <v>5432</v>
      </c>
      <c r="H1660" s="6" t="s">
        <v>430</v>
      </c>
      <c r="I1660" s="6" t="s">
        <v>1500</v>
      </c>
      <c r="J1660" s="4">
        <v>0</v>
      </c>
      <c r="K1660" s="4">
        <v>0</v>
      </c>
      <c r="L1660" s="10" t="s">
        <v>6172</v>
      </c>
      <c r="M1660" s="6" t="s">
        <v>2299</v>
      </c>
      <c r="N1660" s="6" t="s">
        <v>2300</v>
      </c>
      <c r="O1660" s="10" t="s">
        <v>6172</v>
      </c>
      <c r="P1660" s="6" t="s">
        <v>1488</v>
      </c>
      <c r="Q1660" s="10" t="s">
        <v>6172</v>
      </c>
      <c r="R1660" s="10" t="s">
        <v>6172</v>
      </c>
      <c r="S1660" s="10" t="s">
        <v>6172</v>
      </c>
      <c r="T1660" s="10" t="s">
        <v>6172</v>
      </c>
      <c r="U1660" s="10" t="s">
        <v>6172</v>
      </c>
      <c r="V1660" s="10" t="s">
        <v>6172</v>
      </c>
    </row>
    <row r="1661" spans="2:22" ht="25.5" x14ac:dyDescent="0.2">
      <c r="B1661" s="6">
        <v>12163</v>
      </c>
      <c r="C1661" s="4" t="s">
        <v>4878</v>
      </c>
      <c r="D1661" s="4" t="s">
        <v>5947</v>
      </c>
      <c r="E1661" s="13">
        <v>2000</v>
      </c>
      <c r="F1661" s="10" t="s">
        <v>6172</v>
      </c>
      <c r="G1661" s="6" t="s">
        <v>5903</v>
      </c>
      <c r="H1661" s="6" t="s">
        <v>5837</v>
      </c>
      <c r="I1661" s="6" t="s">
        <v>1500</v>
      </c>
      <c r="J1661" s="4">
        <v>0</v>
      </c>
      <c r="K1661" s="4">
        <v>0</v>
      </c>
      <c r="L1661" s="10" t="s">
        <v>6172</v>
      </c>
      <c r="M1661" s="6" t="s">
        <v>2301</v>
      </c>
      <c r="N1661" s="6" t="s">
        <v>2302</v>
      </c>
      <c r="O1661" s="10" t="s">
        <v>6172</v>
      </c>
      <c r="P1661" s="6" t="s">
        <v>2030</v>
      </c>
      <c r="Q1661" s="10" t="s">
        <v>6172</v>
      </c>
      <c r="R1661" s="10" t="s">
        <v>6172</v>
      </c>
      <c r="S1661" s="10" t="s">
        <v>6172</v>
      </c>
      <c r="T1661" s="10" t="s">
        <v>6172</v>
      </c>
      <c r="U1661" s="10" t="s">
        <v>6172</v>
      </c>
      <c r="V1661" s="10" t="s">
        <v>6172</v>
      </c>
    </row>
    <row r="1662" spans="2:22" ht="25.5" x14ac:dyDescent="0.2">
      <c r="B1662" s="6">
        <v>12184</v>
      </c>
      <c r="C1662" s="4" t="s">
        <v>4878</v>
      </c>
      <c r="D1662" s="4" t="s">
        <v>5947</v>
      </c>
      <c r="E1662" s="13">
        <v>2000</v>
      </c>
      <c r="F1662" s="10" t="s">
        <v>6172</v>
      </c>
      <c r="G1662" s="6" t="s">
        <v>5915</v>
      </c>
      <c r="H1662" s="6" t="s">
        <v>5419</v>
      </c>
      <c r="I1662" s="6" t="s">
        <v>1500</v>
      </c>
      <c r="J1662" s="4">
        <v>0</v>
      </c>
      <c r="K1662" s="4">
        <v>0</v>
      </c>
      <c r="L1662" s="10" t="s">
        <v>6172</v>
      </c>
      <c r="M1662" s="6" t="s">
        <v>2303</v>
      </c>
      <c r="N1662" s="6" t="s">
        <v>2304</v>
      </c>
      <c r="O1662" s="10" t="s">
        <v>6172</v>
      </c>
      <c r="P1662" s="6" t="s">
        <v>2030</v>
      </c>
      <c r="Q1662" s="10" t="s">
        <v>6172</v>
      </c>
      <c r="R1662" s="10" t="s">
        <v>6172</v>
      </c>
      <c r="S1662" s="10" t="s">
        <v>6172</v>
      </c>
      <c r="T1662" s="10" t="s">
        <v>6172</v>
      </c>
      <c r="U1662" s="10" t="s">
        <v>6172</v>
      </c>
      <c r="V1662" s="10" t="s">
        <v>6172</v>
      </c>
    </row>
    <row r="1663" spans="2:22" ht="25.5" x14ac:dyDescent="0.2">
      <c r="B1663" s="6">
        <v>12186</v>
      </c>
      <c r="C1663" s="4" t="s">
        <v>4878</v>
      </c>
      <c r="D1663" s="4" t="s">
        <v>5947</v>
      </c>
      <c r="E1663" s="13">
        <v>2000</v>
      </c>
      <c r="F1663" s="10" t="s">
        <v>6172</v>
      </c>
      <c r="G1663" s="4" t="s">
        <v>5234</v>
      </c>
      <c r="H1663" s="6" t="s">
        <v>432</v>
      </c>
      <c r="I1663" s="6" t="s">
        <v>1493</v>
      </c>
      <c r="J1663" s="4">
        <v>0</v>
      </c>
      <c r="K1663" s="4">
        <v>1</v>
      </c>
      <c r="L1663" s="10" t="s">
        <v>6172</v>
      </c>
      <c r="M1663" s="6" t="s">
        <v>2305</v>
      </c>
      <c r="N1663" s="6" t="s">
        <v>2306</v>
      </c>
      <c r="O1663" s="10" t="s">
        <v>6172</v>
      </c>
      <c r="P1663" s="6" t="s">
        <v>460</v>
      </c>
      <c r="Q1663" s="10" t="s">
        <v>6172</v>
      </c>
      <c r="R1663" s="10" t="s">
        <v>6172</v>
      </c>
      <c r="S1663" s="10" t="s">
        <v>6172</v>
      </c>
      <c r="T1663" s="10" t="s">
        <v>6172</v>
      </c>
      <c r="U1663" s="10" t="s">
        <v>6172</v>
      </c>
      <c r="V1663" s="10" t="s">
        <v>6172</v>
      </c>
    </row>
    <row r="1664" spans="2:22" ht="25.5" x14ac:dyDescent="0.2">
      <c r="B1664" s="6">
        <v>12189</v>
      </c>
      <c r="C1664" s="4" t="s">
        <v>4878</v>
      </c>
      <c r="D1664" s="4" t="s">
        <v>5947</v>
      </c>
      <c r="E1664" s="13">
        <v>2000</v>
      </c>
      <c r="F1664" s="10" t="s">
        <v>6172</v>
      </c>
      <c r="G1664" s="4" t="s">
        <v>5335</v>
      </c>
      <c r="H1664" s="6" t="s">
        <v>432</v>
      </c>
      <c r="I1664" s="6" t="s">
        <v>1500</v>
      </c>
      <c r="J1664" s="4">
        <v>0</v>
      </c>
      <c r="K1664" s="4">
        <v>0</v>
      </c>
      <c r="L1664" s="10" t="s">
        <v>6172</v>
      </c>
      <c r="M1664" s="6" t="s">
        <v>2307</v>
      </c>
      <c r="N1664" s="6" t="s">
        <v>2308</v>
      </c>
      <c r="O1664" s="10" t="s">
        <v>6172</v>
      </c>
      <c r="P1664" s="6" t="s">
        <v>460</v>
      </c>
      <c r="Q1664" s="10" t="s">
        <v>6172</v>
      </c>
      <c r="R1664" s="10" t="s">
        <v>6172</v>
      </c>
      <c r="S1664" s="10" t="s">
        <v>6172</v>
      </c>
      <c r="T1664" s="10" t="s">
        <v>6172</v>
      </c>
      <c r="U1664" s="10" t="s">
        <v>6172</v>
      </c>
      <c r="V1664" s="10" t="s">
        <v>6172</v>
      </c>
    </row>
    <row r="1665" spans="2:22" ht="51" x14ac:dyDescent="0.2">
      <c r="B1665" s="6">
        <v>16919</v>
      </c>
      <c r="C1665" s="4" t="s">
        <v>4878</v>
      </c>
      <c r="D1665" s="4" t="s">
        <v>5947</v>
      </c>
      <c r="E1665" s="13">
        <v>2000</v>
      </c>
      <c r="F1665" s="10" t="s">
        <v>6172</v>
      </c>
      <c r="G1665" s="6" t="s">
        <v>5780</v>
      </c>
      <c r="H1665" s="6" t="s">
        <v>5778</v>
      </c>
      <c r="I1665" s="6" t="s">
        <v>1532</v>
      </c>
      <c r="J1665" s="4">
        <v>1</v>
      </c>
      <c r="K1665" s="4">
        <v>1</v>
      </c>
      <c r="L1665" s="10" t="s">
        <v>6172</v>
      </c>
      <c r="M1665" s="6" t="s">
        <v>2445</v>
      </c>
      <c r="N1665" s="6" t="s">
        <v>2446</v>
      </c>
      <c r="O1665" s="10" t="s">
        <v>6172</v>
      </c>
      <c r="P1665" s="6" t="s">
        <v>1540</v>
      </c>
      <c r="Q1665" s="10" t="s">
        <v>6172</v>
      </c>
      <c r="R1665" s="10" t="s">
        <v>6172</v>
      </c>
      <c r="S1665" s="10" t="s">
        <v>6172</v>
      </c>
      <c r="T1665" s="10" t="s">
        <v>6172</v>
      </c>
      <c r="U1665" s="10" t="s">
        <v>6172</v>
      </c>
      <c r="V1665" s="10" t="s">
        <v>6172</v>
      </c>
    </row>
    <row r="1666" spans="2:22" ht="25.5" x14ac:dyDescent="0.2">
      <c r="B1666" s="6">
        <v>17918</v>
      </c>
      <c r="C1666" s="4" t="s">
        <v>4878</v>
      </c>
      <c r="D1666" s="4" t="s">
        <v>5947</v>
      </c>
      <c r="E1666" s="13">
        <v>2000</v>
      </c>
      <c r="F1666" s="10" t="s">
        <v>6172</v>
      </c>
      <c r="G1666" s="10" t="s">
        <v>6172</v>
      </c>
      <c r="H1666" s="6" t="s">
        <v>430</v>
      </c>
      <c r="I1666" s="6" t="s">
        <v>1500</v>
      </c>
      <c r="J1666" s="4">
        <v>0</v>
      </c>
      <c r="K1666" s="4">
        <v>0</v>
      </c>
      <c r="L1666" s="10" t="s">
        <v>6172</v>
      </c>
      <c r="M1666" s="6" t="s">
        <v>1571</v>
      </c>
      <c r="N1666" s="6" t="s">
        <v>2515</v>
      </c>
      <c r="O1666" s="10" t="s">
        <v>6172</v>
      </c>
      <c r="P1666" s="6" t="s">
        <v>460</v>
      </c>
      <c r="Q1666" s="10" t="s">
        <v>6172</v>
      </c>
      <c r="R1666" s="10" t="s">
        <v>6172</v>
      </c>
      <c r="S1666" s="10" t="s">
        <v>6172</v>
      </c>
      <c r="T1666" s="10" t="s">
        <v>6172</v>
      </c>
      <c r="U1666" s="10" t="s">
        <v>6172</v>
      </c>
      <c r="V1666" s="10" t="s">
        <v>6172</v>
      </c>
    </row>
    <row r="1667" spans="2:22" ht="38.25" x14ac:dyDescent="0.2">
      <c r="B1667" s="6">
        <v>6504</v>
      </c>
      <c r="C1667" s="4" t="s">
        <v>4880</v>
      </c>
      <c r="D1667" s="4" t="s">
        <v>5947</v>
      </c>
      <c r="E1667" s="13">
        <v>2000</v>
      </c>
      <c r="F1667" s="10" t="s">
        <v>6172</v>
      </c>
      <c r="G1667" s="10" t="s">
        <v>6172</v>
      </c>
      <c r="H1667" s="6" t="s">
        <v>5409</v>
      </c>
      <c r="I1667" s="6" t="s">
        <v>2782</v>
      </c>
      <c r="J1667" s="4">
        <v>5</v>
      </c>
      <c r="K1667" s="4">
        <v>11</v>
      </c>
      <c r="L1667" s="10" t="s">
        <v>6172</v>
      </c>
      <c r="M1667" s="6" t="s">
        <v>1648</v>
      </c>
      <c r="N1667" s="6" t="s">
        <v>2783</v>
      </c>
      <c r="O1667" s="10" t="s">
        <v>6172</v>
      </c>
      <c r="P1667" s="6" t="s">
        <v>460</v>
      </c>
      <c r="Q1667" s="10" t="s">
        <v>6172</v>
      </c>
      <c r="R1667" s="10" t="s">
        <v>6172</v>
      </c>
      <c r="S1667" s="10" t="s">
        <v>6172</v>
      </c>
      <c r="T1667" s="10" t="s">
        <v>6172</v>
      </c>
      <c r="U1667" s="10" t="s">
        <v>6172</v>
      </c>
      <c r="V1667" s="10" t="s">
        <v>6172</v>
      </c>
    </row>
    <row r="1668" spans="2:22" ht="25.5" x14ac:dyDescent="0.2">
      <c r="B1668" s="6">
        <v>12177</v>
      </c>
      <c r="C1668" s="4" t="s">
        <v>4880</v>
      </c>
      <c r="D1668" s="4" t="s">
        <v>5947</v>
      </c>
      <c r="E1668" s="13">
        <v>2000</v>
      </c>
      <c r="F1668" s="10" t="s">
        <v>6172</v>
      </c>
      <c r="G1668" s="4" t="s">
        <v>5169</v>
      </c>
      <c r="H1668" s="6" t="s">
        <v>432</v>
      </c>
      <c r="I1668" s="6" t="s">
        <v>1500</v>
      </c>
      <c r="J1668" s="4">
        <v>0</v>
      </c>
      <c r="K1668" s="4">
        <v>0</v>
      </c>
      <c r="L1668" s="10" t="s">
        <v>6172</v>
      </c>
      <c r="M1668" s="6" t="s">
        <v>2811</v>
      </c>
      <c r="N1668" s="6" t="s">
        <v>2812</v>
      </c>
      <c r="O1668" s="10" t="s">
        <v>6172</v>
      </c>
      <c r="P1668" s="6" t="s">
        <v>460</v>
      </c>
      <c r="Q1668" s="10" t="s">
        <v>6172</v>
      </c>
      <c r="R1668" s="10" t="s">
        <v>6172</v>
      </c>
      <c r="S1668" s="10" t="s">
        <v>6172</v>
      </c>
      <c r="T1668" s="10" t="s">
        <v>6172</v>
      </c>
      <c r="U1668" s="10" t="s">
        <v>6172</v>
      </c>
      <c r="V1668" s="10" t="s">
        <v>6172</v>
      </c>
    </row>
    <row r="1669" spans="2:22" ht="38.25" x14ac:dyDescent="0.2">
      <c r="B1669" s="6">
        <v>12180</v>
      </c>
      <c r="C1669" s="4" t="s">
        <v>4880</v>
      </c>
      <c r="D1669" s="4" t="s">
        <v>5947</v>
      </c>
      <c r="E1669" s="13">
        <v>2000</v>
      </c>
      <c r="F1669" s="10" t="s">
        <v>6172</v>
      </c>
      <c r="G1669" s="4" t="s">
        <v>1032</v>
      </c>
      <c r="H1669" s="6" t="s">
        <v>432</v>
      </c>
      <c r="I1669" s="6" t="s">
        <v>1500</v>
      </c>
      <c r="J1669" s="4">
        <v>0</v>
      </c>
      <c r="K1669" s="4">
        <v>0</v>
      </c>
      <c r="L1669" s="10" t="s">
        <v>6172</v>
      </c>
      <c r="M1669" s="6" t="s">
        <v>2813</v>
      </c>
      <c r="N1669" s="6" t="s">
        <v>2814</v>
      </c>
      <c r="O1669" s="10" t="s">
        <v>6172</v>
      </c>
      <c r="P1669" s="6" t="s">
        <v>2030</v>
      </c>
      <c r="Q1669" s="10" t="s">
        <v>6172</v>
      </c>
      <c r="R1669" s="10" t="s">
        <v>6172</v>
      </c>
      <c r="S1669" s="10" t="s">
        <v>6172</v>
      </c>
      <c r="T1669" s="10" t="s">
        <v>6172</v>
      </c>
      <c r="U1669" s="10" t="s">
        <v>6172</v>
      </c>
      <c r="V1669" s="10" t="s">
        <v>6172</v>
      </c>
    </row>
    <row r="1670" spans="2:22" ht="51" x14ac:dyDescent="0.2">
      <c r="B1670" s="7">
        <v>7718</v>
      </c>
      <c r="C1670" s="4" t="s">
        <v>4881</v>
      </c>
      <c r="D1670" s="4" t="s">
        <v>5947</v>
      </c>
      <c r="E1670" s="16">
        <v>2000</v>
      </c>
      <c r="F1670" s="10" t="s">
        <v>6172</v>
      </c>
      <c r="G1670" s="4" t="s">
        <v>5094</v>
      </c>
      <c r="H1670" s="6" t="s">
        <v>11</v>
      </c>
      <c r="I1670" s="7" t="s">
        <v>1500</v>
      </c>
      <c r="J1670" s="4">
        <v>0</v>
      </c>
      <c r="K1670" s="4">
        <v>0</v>
      </c>
      <c r="L1670" s="10" t="s">
        <v>6172</v>
      </c>
      <c r="M1670" s="7" t="s">
        <v>4539</v>
      </c>
      <c r="N1670" s="7" t="s">
        <v>4540</v>
      </c>
      <c r="O1670" s="10" t="s">
        <v>6172</v>
      </c>
      <c r="P1670" s="7" t="s">
        <v>1776</v>
      </c>
      <c r="Q1670" s="10" t="s">
        <v>6172</v>
      </c>
      <c r="R1670" s="10" t="s">
        <v>6172</v>
      </c>
      <c r="S1670" s="10" t="s">
        <v>6172</v>
      </c>
      <c r="T1670" s="10" t="s">
        <v>6172</v>
      </c>
      <c r="U1670" s="10" t="s">
        <v>6172</v>
      </c>
      <c r="V1670" s="10" t="s">
        <v>6172</v>
      </c>
    </row>
    <row r="1671" spans="2:22" ht="38.25" x14ac:dyDescent="0.2">
      <c r="B1671" s="6">
        <v>17921</v>
      </c>
      <c r="C1671" s="4" t="s">
        <v>4882</v>
      </c>
      <c r="D1671" s="4" t="s">
        <v>5947</v>
      </c>
      <c r="E1671" s="13">
        <v>2000</v>
      </c>
      <c r="F1671" s="10" t="s">
        <v>6172</v>
      </c>
      <c r="G1671" s="6" t="s">
        <v>5552</v>
      </c>
      <c r="H1671" s="6" t="s">
        <v>20</v>
      </c>
      <c r="I1671" s="6" t="s">
        <v>1500</v>
      </c>
      <c r="J1671" s="4">
        <v>0</v>
      </c>
      <c r="K1671" s="4">
        <v>0</v>
      </c>
      <c r="L1671" s="10" t="s">
        <v>6172</v>
      </c>
      <c r="M1671" s="6" t="s">
        <v>1640</v>
      </c>
      <c r="N1671" s="6" t="s">
        <v>3028</v>
      </c>
      <c r="O1671" s="10" t="s">
        <v>6172</v>
      </c>
      <c r="P1671" s="6" t="s">
        <v>1488</v>
      </c>
      <c r="Q1671" s="10" t="s">
        <v>6172</v>
      </c>
      <c r="R1671" s="10" t="s">
        <v>6172</v>
      </c>
      <c r="S1671" s="10" t="s">
        <v>6172</v>
      </c>
      <c r="T1671" s="10" t="s">
        <v>6172</v>
      </c>
      <c r="U1671" s="10" t="s">
        <v>6172</v>
      </c>
      <c r="V1671" s="10" t="s">
        <v>6172</v>
      </c>
    </row>
    <row r="1672" spans="2:22" ht="38.25" x14ac:dyDescent="0.2">
      <c r="B1672" s="7">
        <v>6398</v>
      </c>
      <c r="C1672" s="4" t="s">
        <v>4884</v>
      </c>
      <c r="D1672" s="4" t="s">
        <v>5947</v>
      </c>
      <c r="E1672" s="16">
        <v>2000</v>
      </c>
      <c r="F1672" s="10" t="s">
        <v>6172</v>
      </c>
      <c r="G1672" s="4" t="s">
        <v>5071</v>
      </c>
      <c r="H1672" s="6" t="s">
        <v>432</v>
      </c>
      <c r="I1672" s="7" t="s">
        <v>1489</v>
      </c>
      <c r="J1672" s="4">
        <v>1</v>
      </c>
      <c r="K1672" s="4">
        <v>0</v>
      </c>
      <c r="L1672" s="10" t="s">
        <v>6172</v>
      </c>
      <c r="M1672" s="7" t="s">
        <v>1514</v>
      </c>
      <c r="N1672" s="7" t="s">
        <v>4685</v>
      </c>
      <c r="O1672" s="10" t="s">
        <v>6172</v>
      </c>
      <c r="P1672" s="7" t="s">
        <v>460</v>
      </c>
      <c r="Q1672" s="10" t="s">
        <v>6172</v>
      </c>
      <c r="R1672" s="10" t="s">
        <v>6172</v>
      </c>
      <c r="S1672" s="10" t="s">
        <v>6172</v>
      </c>
      <c r="T1672" s="10" t="s">
        <v>6172</v>
      </c>
      <c r="U1672" s="10" t="s">
        <v>6172</v>
      </c>
      <c r="V1672" s="10" t="s">
        <v>6172</v>
      </c>
    </row>
    <row r="1673" spans="2:22" ht="51" x14ac:dyDescent="0.2">
      <c r="B1673" s="7">
        <v>7723</v>
      </c>
      <c r="C1673" s="4" t="s">
        <v>4884</v>
      </c>
      <c r="D1673" s="4" t="s">
        <v>5947</v>
      </c>
      <c r="E1673" s="16">
        <v>2000</v>
      </c>
      <c r="F1673" s="10" t="s">
        <v>6172</v>
      </c>
      <c r="G1673" s="4" t="s">
        <v>4970</v>
      </c>
      <c r="H1673" s="6" t="s">
        <v>11</v>
      </c>
      <c r="I1673" s="7" t="s">
        <v>1500</v>
      </c>
      <c r="J1673" s="4">
        <v>0</v>
      </c>
      <c r="K1673" s="4">
        <v>0</v>
      </c>
      <c r="L1673" s="10" t="s">
        <v>6172</v>
      </c>
      <c r="M1673" s="7" t="s">
        <v>1610</v>
      </c>
      <c r="N1673" s="7" t="s">
        <v>4691</v>
      </c>
      <c r="O1673" s="10" t="s">
        <v>6172</v>
      </c>
      <c r="P1673" s="7" t="s">
        <v>4369</v>
      </c>
      <c r="Q1673" s="10" t="s">
        <v>6172</v>
      </c>
      <c r="R1673" s="10" t="s">
        <v>6172</v>
      </c>
      <c r="S1673" s="10" t="s">
        <v>6172</v>
      </c>
      <c r="T1673" s="10" t="s">
        <v>6172</v>
      </c>
      <c r="U1673" s="10" t="s">
        <v>6172</v>
      </c>
      <c r="V1673" s="10" t="s">
        <v>6172</v>
      </c>
    </row>
    <row r="1674" spans="2:22" ht="38.25" x14ac:dyDescent="0.2">
      <c r="B1674" s="7">
        <v>17915</v>
      </c>
      <c r="C1674" s="4" t="s">
        <v>4884</v>
      </c>
      <c r="D1674" s="4" t="s">
        <v>5947</v>
      </c>
      <c r="E1674" s="16">
        <v>2000</v>
      </c>
      <c r="F1674" s="10" t="s">
        <v>6172</v>
      </c>
      <c r="G1674" s="10" t="s">
        <v>6172</v>
      </c>
      <c r="H1674" s="6" t="s">
        <v>432</v>
      </c>
      <c r="I1674" s="7" t="s">
        <v>1493</v>
      </c>
      <c r="J1674" s="4">
        <v>0</v>
      </c>
      <c r="K1674" s="4">
        <v>1</v>
      </c>
      <c r="L1674" s="10" t="s">
        <v>6172</v>
      </c>
      <c r="M1674" s="7" t="s">
        <v>1604</v>
      </c>
      <c r="N1674" s="7" t="s">
        <v>4763</v>
      </c>
      <c r="O1674" s="10" t="s">
        <v>6172</v>
      </c>
      <c r="P1674" s="7" t="s">
        <v>460</v>
      </c>
      <c r="Q1674" s="10" t="s">
        <v>6172</v>
      </c>
      <c r="R1674" s="10" t="s">
        <v>6172</v>
      </c>
      <c r="S1674" s="10" t="s">
        <v>6172</v>
      </c>
      <c r="T1674" s="10" t="s">
        <v>6172</v>
      </c>
      <c r="U1674" s="10" t="s">
        <v>6172</v>
      </c>
      <c r="V1674" s="10" t="s">
        <v>6172</v>
      </c>
    </row>
    <row r="1675" spans="2:22" ht="25.5" x14ac:dyDescent="0.2">
      <c r="B1675" s="7">
        <v>17928</v>
      </c>
      <c r="C1675" s="4" t="s">
        <v>4884</v>
      </c>
      <c r="D1675" s="4" t="s">
        <v>5947</v>
      </c>
      <c r="E1675" s="16">
        <v>2000</v>
      </c>
      <c r="F1675" s="10" t="s">
        <v>6172</v>
      </c>
      <c r="G1675" s="7" t="s">
        <v>4393</v>
      </c>
      <c r="H1675" s="6" t="s">
        <v>440</v>
      </c>
      <c r="I1675" s="7" t="s">
        <v>1500</v>
      </c>
      <c r="J1675" s="4">
        <v>0</v>
      </c>
      <c r="K1675" s="4">
        <v>0</v>
      </c>
      <c r="L1675" s="10" t="s">
        <v>6172</v>
      </c>
      <c r="M1675" s="7" t="s">
        <v>1604</v>
      </c>
      <c r="N1675" s="7" t="s">
        <v>4764</v>
      </c>
      <c r="O1675" s="10" t="s">
        <v>6172</v>
      </c>
      <c r="P1675" s="7" t="s">
        <v>460</v>
      </c>
      <c r="Q1675" s="10" t="s">
        <v>6172</v>
      </c>
      <c r="R1675" s="10" t="s">
        <v>6172</v>
      </c>
      <c r="S1675" s="10" t="s">
        <v>6172</v>
      </c>
      <c r="T1675" s="10" t="s">
        <v>6172</v>
      </c>
      <c r="U1675" s="10" t="s">
        <v>6172</v>
      </c>
      <c r="V1675" s="10" t="s">
        <v>6172</v>
      </c>
    </row>
    <row r="1676" spans="2:22" ht="51" x14ac:dyDescent="0.2">
      <c r="B1676" s="5">
        <v>7722</v>
      </c>
      <c r="C1676" s="4" t="s">
        <v>4885</v>
      </c>
      <c r="D1676" s="4" t="s">
        <v>5947</v>
      </c>
      <c r="E1676" s="15">
        <v>2000</v>
      </c>
      <c r="F1676" s="10" t="s">
        <v>6172</v>
      </c>
      <c r="G1676" s="4" t="s">
        <v>4987</v>
      </c>
      <c r="H1676" s="6" t="s">
        <v>11</v>
      </c>
      <c r="I1676" s="6" t="s">
        <v>1500</v>
      </c>
      <c r="J1676" s="4">
        <v>0</v>
      </c>
      <c r="K1676" s="4">
        <v>0</v>
      </c>
      <c r="L1676" s="10" t="s">
        <v>6172</v>
      </c>
      <c r="M1676" s="10" t="s">
        <v>6172</v>
      </c>
      <c r="N1676" s="6" t="s">
        <v>3203</v>
      </c>
      <c r="O1676" s="10" t="s">
        <v>6172</v>
      </c>
      <c r="P1676" s="5" t="s">
        <v>1776</v>
      </c>
      <c r="Q1676" s="10" t="s">
        <v>6172</v>
      </c>
      <c r="R1676" s="10" t="s">
        <v>6172</v>
      </c>
      <c r="S1676" s="10" t="s">
        <v>6172</v>
      </c>
      <c r="T1676" s="10" t="s">
        <v>6172</v>
      </c>
      <c r="U1676" s="10" t="s">
        <v>6172</v>
      </c>
      <c r="V1676" s="10" t="s">
        <v>6172</v>
      </c>
    </row>
    <row r="1677" spans="2:22" ht="25.5" x14ac:dyDescent="0.2">
      <c r="B1677" s="5">
        <v>17920</v>
      </c>
      <c r="C1677" s="4" t="s">
        <v>4885</v>
      </c>
      <c r="D1677" s="4" t="s">
        <v>5947</v>
      </c>
      <c r="E1677" s="15">
        <v>2000</v>
      </c>
      <c r="F1677" s="10" t="s">
        <v>6172</v>
      </c>
      <c r="G1677" s="10" t="s">
        <v>6172</v>
      </c>
      <c r="H1677" s="6" t="s">
        <v>440</v>
      </c>
      <c r="I1677" s="6" t="s">
        <v>1500</v>
      </c>
      <c r="J1677" s="4">
        <v>0</v>
      </c>
      <c r="K1677" s="4">
        <v>0</v>
      </c>
      <c r="L1677" s="10" t="s">
        <v>6172</v>
      </c>
      <c r="M1677" s="10" t="s">
        <v>6172</v>
      </c>
      <c r="N1677" s="6" t="s">
        <v>3337</v>
      </c>
      <c r="O1677" s="10" t="s">
        <v>6172</v>
      </c>
      <c r="P1677" s="5" t="s">
        <v>460</v>
      </c>
      <c r="Q1677" s="10" t="s">
        <v>6172</v>
      </c>
      <c r="R1677" s="10" t="s">
        <v>6172</v>
      </c>
      <c r="S1677" s="10" t="s">
        <v>6172</v>
      </c>
      <c r="T1677" s="10" t="s">
        <v>6172</v>
      </c>
      <c r="U1677" s="10" t="s">
        <v>6172</v>
      </c>
      <c r="V1677" s="10" t="s">
        <v>6172</v>
      </c>
    </row>
    <row r="1678" spans="2:22" ht="25.5" x14ac:dyDescent="0.2">
      <c r="B1678" s="5">
        <v>17924</v>
      </c>
      <c r="C1678" s="4" t="s">
        <v>4885</v>
      </c>
      <c r="D1678" s="4" t="s">
        <v>5947</v>
      </c>
      <c r="E1678" s="15">
        <v>2000</v>
      </c>
      <c r="F1678" s="10" t="s">
        <v>6172</v>
      </c>
      <c r="G1678" s="10" t="s">
        <v>6172</v>
      </c>
      <c r="H1678" s="10" t="s">
        <v>6172</v>
      </c>
      <c r="I1678" s="6" t="s">
        <v>1500</v>
      </c>
      <c r="J1678" s="4">
        <v>0</v>
      </c>
      <c r="K1678" s="4">
        <v>0</v>
      </c>
      <c r="L1678" s="10" t="s">
        <v>6172</v>
      </c>
      <c r="M1678" s="10" t="s">
        <v>6172</v>
      </c>
      <c r="N1678" s="6" t="s">
        <v>3338</v>
      </c>
      <c r="O1678" s="10" t="s">
        <v>6172</v>
      </c>
      <c r="P1678" s="5" t="s">
        <v>460</v>
      </c>
      <c r="Q1678" s="10" t="s">
        <v>6172</v>
      </c>
      <c r="R1678" s="10" t="s">
        <v>6172</v>
      </c>
      <c r="S1678" s="10" t="s">
        <v>6172</v>
      </c>
      <c r="T1678" s="10" t="s">
        <v>6172</v>
      </c>
      <c r="U1678" s="10" t="s">
        <v>6172</v>
      </c>
      <c r="V1678" s="10" t="s">
        <v>6172</v>
      </c>
    </row>
    <row r="1679" spans="2:22" ht="51" x14ac:dyDescent="0.2">
      <c r="B1679" s="9">
        <v>10744</v>
      </c>
      <c r="C1679" s="8" t="s">
        <v>4873</v>
      </c>
      <c r="D1679" s="4" t="s">
        <v>5947</v>
      </c>
      <c r="E1679" s="10">
        <v>2001</v>
      </c>
      <c r="F1679" s="10" t="s">
        <v>6172</v>
      </c>
      <c r="G1679" s="10" t="s">
        <v>6172</v>
      </c>
      <c r="H1679" s="10" t="s">
        <v>6172</v>
      </c>
      <c r="I1679" s="2" t="s">
        <v>30</v>
      </c>
      <c r="J1679" s="4">
        <v>0</v>
      </c>
      <c r="K1679" s="4">
        <v>0</v>
      </c>
      <c r="L1679" s="10" t="s">
        <v>6172</v>
      </c>
      <c r="M1679" s="10" t="s">
        <v>6172</v>
      </c>
      <c r="N1679" s="2" t="s">
        <v>455</v>
      </c>
      <c r="O1679" s="2" t="s">
        <v>22</v>
      </c>
      <c r="P1679" s="2" t="s">
        <v>141</v>
      </c>
      <c r="Q1679" s="2" t="s">
        <v>142</v>
      </c>
      <c r="R1679" s="2" t="s">
        <v>4914</v>
      </c>
      <c r="S1679" s="10" t="s">
        <v>6172</v>
      </c>
      <c r="T1679" s="10" t="s">
        <v>6172</v>
      </c>
      <c r="U1679" s="2" t="s">
        <v>143</v>
      </c>
      <c r="V1679" s="10" t="s">
        <v>6172</v>
      </c>
    </row>
    <row r="1680" spans="2:22" ht="51" x14ac:dyDescent="0.2">
      <c r="B1680" s="9">
        <v>10748</v>
      </c>
      <c r="C1680" s="8" t="s">
        <v>4873</v>
      </c>
      <c r="D1680" s="4" t="s">
        <v>5947</v>
      </c>
      <c r="E1680" s="10">
        <v>2001</v>
      </c>
      <c r="F1680" s="10" t="s">
        <v>6172</v>
      </c>
      <c r="G1680" s="10" t="s">
        <v>6172</v>
      </c>
      <c r="H1680" s="10" t="s">
        <v>6172</v>
      </c>
      <c r="I1680" s="2" t="s">
        <v>390</v>
      </c>
      <c r="J1680" s="4">
        <v>0</v>
      </c>
      <c r="K1680" s="4">
        <v>3</v>
      </c>
      <c r="L1680" s="10" t="s">
        <v>6172</v>
      </c>
      <c r="M1680" s="10" t="s">
        <v>6172</v>
      </c>
      <c r="N1680" s="2" t="s">
        <v>4865</v>
      </c>
      <c r="O1680" s="2" t="s">
        <v>10</v>
      </c>
      <c r="P1680" s="2" t="s">
        <v>391</v>
      </c>
      <c r="Q1680" s="2" t="s">
        <v>392</v>
      </c>
      <c r="R1680" s="2" t="s">
        <v>393</v>
      </c>
      <c r="S1680" s="2" t="s">
        <v>394</v>
      </c>
      <c r="T1680" s="2" t="s">
        <v>395</v>
      </c>
      <c r="U1680" s="2" t="s">
        <v>396</v>
      </c>
      <c r="V1680" s="10" t="s">
        <v>6172</v>
      </c>
    </row>
    <row r="1681" spans="2:22" ht="63.75" x14ac:dyDescent="0.2">
      <c r="B1681" s="9">
        <v>10750</v>
      </c>
      <c r="C1681" s="8" t="s">
        <v>4873</v>
      </c>
      <c r="D1681" s="4" t="s">
        <v>5947</v>
      </c>
      <c r="E1681" s="10">
        <v>2001</v>
      </c>
      <c r="F1681" s="10" t="s">
        <v>6172</v>
      </c>
      <c r="G1681" s="10" t="s">
        <v>6172</v>
      </c>
      <c r="H1681" s="10" t="s">
        <v>6172</v>
      </c>
      <c r="I1681" s="2" t="s">
        <v>92</v>
      </c>
      <c r="J1681" s="4">
        <v>0</v>
      </c>
      <c r="K1681" s="4">
        <v>0</v>
      </c>
      <c r="L1681" s="10" t="s">
        <v>6172</v>
      </c>
      <c r="M1681" s="10" t="s">
        <v>6172</v>
      </c>
      <c r="N1681" s="10" t="s">
        <v>6172</v>
      </c>
      <c r="O1681" s="2" t="s">
        <v>22</v>
      </c>
      <c r="P1681" s="2" t="s">
        <v>94</v>
      </c>
      <c r="Q1681" s="2" t="s">
        <v>93</v>
      </c>
      <c r="R1681" s="2" t="s">
        <v>95</v>
      </c>
      <c r="S1681" s="10" t="s">
        <v>6172</v>
      </c>
      <c r="T1681" s="10" t="s">
        <v>6172</v>
      </c>
      <c r="U1681" s="2" t="s">
        <v>95</v>
      </c>
      <c r="V1681" s="10" t="s">
        <v>6172</v>
      </c>
    </row>
    <row r="1682" spans="2:22" ht="38.25" x14ac:dyDescent="0.2">
      <c r="B1682" s="9">
        <v>14992</v>
      </c>
      <c r="C1682" s="8" t="s">
        <v>4873</v>
      </c>
      <c r="D1682" s="4" t="s">
        <v>5947</v>
      </c>
      <c r="E1682" s="10">
        <v>2001</v>
      </c>
      <c r="F1682" s="10" t="s">
        <v>6172</v>
      </c>
      <c r="G1682" s="10" t="s">
        <v>6172</v>
      </c>
      <c r="H1682" s="10" t="s">
        <v>6172</v>
      </c>
      <c r="I1682" s="2" t="s">
        <v>105</v>
      </c>
      <c r="J1682" s="4">
        <v>0</v>
      </c>
      <c r="K1682" s="4">
        <v>0</v>
      </c>
      <c r="L1682" s="2" t="s">
        <v>105</v>
      </c>
      <c r="M1682" s="10" t="s">
        <v>6172</v>
      </c>
      <c r="N1682" s="10" t="s">
        <v>6172</v>
      </c>
      <c r="O1682" s="2" t="s">
        <v>10</v>
      </c>
      <c r="P1682" s="2" t="s">
        <v>123</v>
      </c>
      <c r="Q1682" s="2" t="s">
        <v>124</v>
      </c>
      <c r="R1682" s="2" t="s">
        <v>125</v>
      </c>
      <c r="S1682" s="10" t="s">
        <v>6172</v>
      </c>
      <c r="T1682" s="2" t="s">
        <v>126</v>
      </c>
      <c r="U1682" s="2" t="s">
        <v>127</v>
      </c>
      <c r="V1682" s="10" t="s">
        <v>6172</v>
      </c>
    </row>
    <row r="1683" spans="2:22" ht="76.5" x14ac:dyDescent="0.2">
      <c r="B1683" s="3">
        <v>17929</v>
      </c>
      <c r="C1683" s="8" t="s">
        <v>4873</v>
      </c>
      <c r="D1683" s="4" t="s">
        <v>5947</v>
      </c>
      <c r="E1683" s="14">
        <v>2001</v>
      </c>
      <c r="F1683" s="12">
        <v>37000</v>
      </c>
      <c r="G1683" s="10" t="s">
        <v>6172</v>
      </c>
      <c r="H1683" s="2" t="s">
        <v>438</v>
      </c>
      <c r="I1683" s="2" t="s">
        <v>650</v>
      </c>
      <c r="J1683" s="4">
        <v>0</v>
      </c>
      <c r="K1683" s="4">
        <v>0</v>
      </c>
      <c r="L1683" s="2" t="s">
        <v>650</v>
      </c>
      <c r="M1683" s="10" t="s">
        <v>6172</v>
      </c>
      <c r="N1683" s="2" t="s">
        <v>649</v>
      </c>
      <c r="O1683" s="2" t="s">
        <v>648</v>
      </c>
      <c r="P1683" s="2" t="s">
        <v>652</v>
      </c>
      <c r="Q1683" s="2" t="s">
        <v>651</v>
      </c>
      <c r="R1683" s="2" t="s">
        <v>651</v>
      </c>
      <c r="S1683" s="2" t="s">
        <v>653</v>
      </c>
      <c r="T1683" s="2" t="s">
        <v>653</v>
      </c>
      <c r="U1683" s="2" t="s">
        <v>653</v>
      </c>
      <c r="V1683" s="10" t="s">
        <v>6172</v>
      </c>
    </row>
    <row r="1684" spans="2:22" ht="51" x14ac:dyDescent="0.2">
      <c r="B1684" s="5">
        <v>10761</v>
      </c>
      <c r="C1684" s="4" t="s">
        <v>4870</v>
      </c>
      <c r="D1684" s="4" t="s">
        <v>5947</v>
      </c>
      <c r="E1684" s="15">
        <v>2001</v>
      </c>
      <c r="F1684" s="10" t="s">
        <v>6172</v>
      </c>
      <c r="G1684" s="10" t="s">
        <v>6172</v>
      </c>
      <c r="H1684" s="6" t="s">
        <v>18</v>
      </c>
      <c r="I1684" s="6" t="s">
        <v>1547</v>
      </c>
      <c r="J1684" s="4">
        <v>1</v>
      </c>
      <c r="K1684" s="4">
        <v>2</v>
      </c>
      <c r="L1684" s="10" t="s">
        <v>6172</v>
      </c>
      <c r="M1684" s="5" t="s">
        <v>1623</v>
      </c>
      <c r="N1684" s="6" t="s">
        <v>3754</v>
      </c>
      <c r="O1684" s="10" t="s">
        <v>6172</v>
      </c>
      <c r="P1684" s="5" t="s">
        <v>1588</v>
      </c>
      <c r="Q1684" s="10" t="s">
        <v>6172</v>
      </c>
      <c r="R1684" s="10" t="s">
        <v>6172</v>
      </c>
      <c r="S1684" s="10" t="s">
        <v>6172</v>
      </c>
      <c r="T1684" s="10" t="s">
        <v>6172</v>
      </c>
      <c r="U1684" s="10" t="s">
        <v>6172</v>
      </c>
      <c r="V1684" s="10" t="s">
        <v>6172</v>
      </c>
    </row>
    <row r="1685" spans="2:22" ht="51" x14ac:dyDescent="0.2">
      <c r="B1685" s="5">
        <v>12219</v>
      </c>
      <c r="C1685" s="4" t="s">
        <v>4870</v>
      </c>
      <c r="D1685" s="4" t="s">
        <v>5947</v>
      </c>
      <c r="E1685" s="15">
        <v>2001</v>
      </c>
      <c r="F1685" s="10" t="s">
        <v>6172</v>
      </c>
      <c r="G1685" s="4" t="s">
        <v>5343</v>
      </c>
      <c r="H1685" s="6" t="s">
        <v>432</v>
      </c>
      <c r="I1685" s="6" t="s">
        <v>1511</v>
      </c>
      <c r="J1685" s="4">
        <v>0</v>
      </c>
      <c r="K1685" s="4">
        <v>2</v>
      </c>
      <c r="L1685" s="10" t="s">
        <v>6172</v>
      </c>
      <c r="M1685" s="5" t="s">
        <v>3762</v>
      </c>
      <c r="N1685" s="6" t="s">
        <v>3763</v>
      </c>
      <c r="O1685" s="10" t="s">
        <v>6172</v>
      </c>
      <c r="P1685" s="5" t="s">
        <v>460</v>
      </c>
      <c r="Q1685" s="10" t="s">
        <v>6172</v>
      </c>
      <c r="R1685" s="10" t="s">
        <v>6172</v>
      </c>
      <c r="S1685" s="10" t="s">
        <v>6172</v>
      </c>
      <c r="T1685" s="10" t="s">
        <v>6172</v>
      </c>
      <c r="U1685" s="10" t="s">
        <v>6172</v>
      </c>
      <c r="V1685" s="10" t="s">
        <v>6172</v>
      </c>
    </row>
    <row r="1686" spans="2:22" ht="51" x14ac:dyDescent="0.2">
      <c r="B1686" s="7">
        <v>13934</v>
      </c>
      <c r="C1686" s="4" t="s">
        <v>4871</v>
      </c>
      <c r="D1686" s="4" t="s">
        <v>5947</v>
      </c>
      <c r="E1686" s="16">
        <v>1889</v>
      </c>
      <c r="F1686" s="10" t="s">
        <v>6172</v>
      </c>
      <c r="G1686" s="4" t="s">
        <v>5009</v>
      </c>
      <c r="H1686" s="6" t="s">
        <v>11</v>
      </c>
      <c r="I1686" s="7" t="s">
        <v>1489</v>
      </c>
      <c r="J1686" s="4">
        <v>1</v>
      </c>
      <c r="K1686" s="4">
        <v>0</v>
      </c>
      <c r="L1686" s="10" t="s">
        <v>6172</v>
      </c>
      <c r="M1686" s="7" t="s">
        <v>1608</v>
      </c>
      <c r="N1686" s="7" t="s">
        <v>1609</v>
      </c>
      <c r="O1686" s="7" t="s">
        <v>6125</v>
      </c>
      <c r="P1686" s="7" t="s">
        <v>1540</v>
      </c>
      <c r="Q1686" s="7" t="s">
        <v>6126</v>
      </c>
      <c r="R1686" s="7" t="s">
        <v>6127</v>
      </c>
      <c r="S1686" s="7" t="s">
        <v>6128</v>
      </c>
      <c r="T1686" s="7" t="s">
        <v>6129</v>
      </c>
      <c r="U1686" s="7" t="s">
        <v>6130</v>
      </c>
      <c r="V1686" s="10" t="s">
        <v>6172</v>
      </c>
    </row>
    <row r="1687" spans="2:22" ht="51" x14ac:dyDescent="0.2">
      <c r="B1687" s="7">
        <v>14479</v>
      </c>
      <c r="C1687" s="4" t="s">
        <v>4871</v>
      </c>
      <c r="D1687" s="4" t="s">
        <v>5947</v>
      </c>
      <c r="E1687" s="16">
        <v>2002</v>
      </c>
      <c r="F1687" s="10" t="s">
        <v>6172</v>
      </c>
      <c r="G1687" s="4" t="s">
        <v>4970</v>
      </c>
      <c r="H1687" s="6" t="s">
        <v>11</v>
      </c>
      <c r="I1687" s="7" t="s">
        <v>1493</v>
      </c>
      <c r="J1687" s="4">
        <v>0</v>
      </c>
      <c r="K1687" s="4">
        <v>1</v>
      </c>
      <c r="L1687" s="10" t="s">
        <v>6172</v>
      </c>
      <c r="M1687" s="7" t="s">
        <v>1610</v>
      </c>
      <c r="N1687" s="7" t="s">
        <v>1611</v>
      </c>
      <c r="O1687" s="10" t="s">
        <v>6172</v>
      </c>
      <c r="P1687" s="7" t="s">
        <v>1543</v>
      </c>
      <c r="Q1687" s="10" t="s">
        <v>6172</v>
      </c>
      <c r="R1687" s="10" t="s">
        <v>6172</v>
      </c>
      <c r="S1687" s="10" t="s">
        <v>6172</v>
      </c>
      <c r="T1687" s="10" t="s">
        <v>6172</v>
      </c>
      <c r="U1687" s="10" t="s">
        <v>6172</v>
      </c>
      <c r="V1687" s="10" t="s">
        <v>6172</v>
      </c>
    </row>
    <row r="1688" spans="2:22" ht="38.25" x14ac:dyDescent="0.2">
      <c r="B1688" s="7">
        <v>14486</v>
      </c>
      <c r="C1688" s="4" t="s">
        <v>4871</v>
      </c>
      <c r="D1688" s="4" t="s">
        <v>5947</v>
      </c>
      <c r="E1688" s="16">
        <v>2003</v>
      </c>
      <c r="F1688" s="10" t="s">
        <v>6172</v>
      </c>
      <c r="G1688" s="4" t="s">
        <v>4985</v>
      </c>
      <c r="H1688" s="6" t="s">
        <v>11</v>
      </c>
      <c r="I1688" s="7" t="s">
        <v>1500</v>
      </c>
      <c r="J1688" s="4">
        <v>0</v>
      </c>
      <c r="K1688" s="4">
        <v>0</v>
      </c>
      <c r="L1688" s="10" t="s">
        <v>6172</v>
      </c>
      <c r="M1688" s="7" t="s">
        <v>1612</v>
      </c>
      <c r="N1688" s="7" t="s">
        <v>1613</v>
      </c>
      <c r="O1688" s="10" t="s">
        <v>6172</v>
      </c>
      <c r="P1688" s="7" t="s">
        <v>1540</v>
      </c>
      <c r="Q1688" s="10" t="s">
        <v>6172</v>
      </c>
      <c r="R1688" s="10" t="s">
        <v>6172</v>
      </c>
      <c r="S1688" s="10" t="s">
        <v>6172</v>
      </c>
      <c r="T1688" s="10" t="s">
        <v>6172</v>
      </c>
      <c r="U1688" s="10" t="s">
        <v>6172</v>
      </c>
      <c r="V1688" s="10" t="s">
        <v>6172</v>
      </c>
    </row>
    <row r="1689" spans="2:22" ht="63.75" x14ac:dyDescent="0.2">
      <c r="B1689" s="7">
        <v>14498</v>
      </c>
      <c r="C1689" s="4" t="s">
        <v>4871</v>
      </c>
      <c r="D1689" s="4" t="s">
        <v>5947</v>
      </c>
      <c r="E1689" s="16">
        <v>1876</v>
      </c>
      <c r="F1689" s="10" t="s">
        <v>6172</v>
      </c>
      <c r="G1689" s="4" t="s">
        <v>5010</v>
      </c>
      <c r="H1689" s="6" t="s">
        <v>11</v>
      </c>
      <c r="I1689" s="7" t="s">
        <v>1553</v>
      </c>
      <c r="J1689" s="4">
        <v>2</v>
      </c>
      <c r="K1689" s="4">
        <v>0</v>
      </c>
      <c r="L1689" s="10" t="s">
        <v>6172</v>
      </c>
      <c r="M1689" s="7" t="s">
        <v>1604</v>
      </c>
      <c r="N1689" s="7" t="s">
        <v>1614</v>
      </c>
      <c r="O1689" s="7" t="s">
        <v>6125</v>
      </c>
      <c r="P1689" s="7" t="s">
        <v>1540</v>
      </c>
      <c r="Q1689" s="7" t="s">
        <v>6131</v>
      </c>
      <c r="R1689" s="7" t="s">
        <v>687</v>
      </c>
      <c r="S1689" s="7" t="s">
        <v>6132</v>
      </c>
      <c r="T1689" s="7" t="s">
        <v>6133</v>
      </c>
      <c r="U1689" s="7" t="s">
        <v>6134</v>
      </c>
      <c r="V1689" s="10" t="s">
        <v>6172</v>
      </c>
    </row>
    <row r="1690" spans="2:22" ht="38.25" x14ac:dyDescent="0.2">
      <c r="B1690" s="7">
        <v>6931</v>
      </c>
      <c r="C1690" s="4" t="s">
        <v>4872</v>
      </c>
      <c r="D1690" s="4" t="s">
        <v>5947</v>
      </c>
      <c r="E1690" s="16">
        <v>2001</v>
      </c>
      <c r="F1690" s="10" t="s">
        <v>6172</v>
      </c>
      <c r="G1690" s="4" t="s">
        <v>5289</v>
      </c>
      <c r="H1690" s="6" t="s">
        <v>432</v>
      </c>
      <c r="I1690" s="7" t="s">
        <v>1579</v>
      </c>
      <c r="J1690" s="4">
        <v>0</v>
      </c>
      <c r="K1690" s="4">
        <v>3</v>
      </c>
      <c r="L1690" s="10" t="s">
        <v>6172</v>
      </c>
      <c r="M1690" s="7" t="s">
        <v>1683</v>
      </c>
      <c r="N1690" s="7" t="s">
        <v>1684</v>
      </c>
      <c r="O1690" s="7" t="s">
        <v>4821</v>
      </c>
      <c r="P1690" s="7" t="s">
        <v>1669</v>
      </c>
      <c r="Q1690" s="7" t="s">
        <v>4822</v>
      </c>
      <c r="R1690" s="10" t="s">
        <v>6172</v>
      </c>
      <c r="S1690" s="10" t="s">
        <v>6172</v>
      </c>
      <c r="T1690" s="7" t="s">
        <v>4823</v>
      </c>
      <c r="U1690" s="7" t="s">
        <v>4824</v>
      </c>
      <c r="V1690" s="10" t="s">
        <v>6172</v>
      </c>
    </row>
    <row r="1691" spans="2:22" ht="51" x14ac:dyDescent="0.2">
      <c r="B1691" s="7">
        <v>12220</v>
      </c>
      <c r="C1691" s="4" t="s">
        <v>4876</v>
      </c>
      <c r="D1691" s="4" t="s">
        <v>5947</v>
      </c>
      <c r="E1691" s="16">
        <v>2001</v>
      </c>
      <c r="F1691" s="10" t="s">
        <v>6172</v>
      </c>
      <c r="G1691" s="4" t="s">
        <v>5379</v>
      </c>
      <c r="H1691" s="6" t="s">
        <v>432</v>
      </c>
      <c r="I1691" s="7" t="s">
        <v>1489</v>
      </c>
      <c r="J1691" s="4">
        <v>1</v>
      </c>
      <c r="K1691" s="4">
        <v>0</v>
      </c>
      <c r="L1691" s="10" t="s">
        <v>6172</v>
      </c>
      <c r="M1691" s="7" t="s">
        <v>1723</v>
      </c>
      <c r="N1691" s="7" t="s">
        <v>1743</v>
      </c>
      <c r="O1691" s="10" t="s">
        <v>6172</v>
      </c>
      <c r="P1691" s="7" t="s">
        <v>460</v>
      </c>
      <c r="Q1691" s="10" t="s">
        <v>6172</v>
      </c>
      <c r="R1691" s="10" t="s">
        <v>6172</v>
      </c>
      <c r="S1691" s="10" t="s">
        <v>6172</v>
      </c>
      <c r="T1691" s="10" t="s">
        <v>6172</v>
      </c>
      <c r="U1691" s="10" t="s">
        <v>6172</v>
      </c>
      <c r="V1691" s="10" t="s">
        <v>6172</v>
      </c>
    </row>
    <row r="1692" spans="2:22" ht="51" x14ac:dyDescent="0.2">
      <c r="B1692" s="7">
        <v>7709</v>
      </c>
      <c r="C1692" s="4" t="s">
        <v>4877</v>
      </c>
      <c r="D1692" s="4" t="s">
        <v>5947</v>
      </c>
      <c r="E1692" s="16">
        <v>2001</v>
      </c>
      <c r="F1692" s="10" t="s">
        <v>6172</v>
      </c>
      <c r="G1692" s="7" t="s">
        <v>5624</v>
      </c>
      <c r="H1692" s="7" t="s">
        <v>11</v>
      </c>
      <c r="I1692" s="7" t="s">
        <v>1500</v>
      </c>
      <c r="J1692" s="4">
        <v>0</v>
      </c>
      <c r="K1692" s="4">
        <v>0</v>
      </c>
      <c r="L1692" s="10" t="s">
        <v>6172</v>
      </c>
      <c r="M1692" s="7" t="s">
        <v>4333</v>
      </c>
      <c r="N1692" s="7" t="s">
        <v>4334</v>
      </c>
      <c r="O1692" s="10" t="s">
        <v>6172</v>
      </c>
      <c r="P1692" s="7" t="s">
        <v>460</v>
      </c>
      <c r="Q1692" s="10" t="s">
        <v>6172</v>
      </c>
      <c r="R1692" s="10" t="s">
        <v>6172</v>
      </c>
      <c r="S1692" s="10" t="s">
        <v>6172</v>
      </c>
      <c r="T1692" s="10" t="s">
        <v>6172</v>
      </c>
      <c r="U1692" s="10" t="s">
        <v>6172</v>
      </c>
      <c r="V1692" s="10" t="s">
        <v>6172</v>
      </c>
    </row>
    <row r="1693" spans="2:22" ht="51" x14ac:dyDescent="0.2">
      <c r="B1693" s="7">
        <v>10745</v>
      </c>
      <c r="C1693" s="4" t="s">
        <v>4877</v>
      </c>
      <c r="D1693" s="4" t="s">
        <v>5947</v>
      </c>
      <c r="E1693" s="16">
        <v>2001</v>
      </c>
      <c r="F1693" s="10" t="s">
        <v>6172</v>
      </c>
      <c r="G1693" s="10" t="s">
        <v>6172</v>
      </c>
      <c r="H1693" s="10" t="s">
        <v>6172</v>
      </c>
      <c r="I1693" s="7" t="s">
        <v>1500</v>
      </c>
      <c r="J1693" s="4">
        <v>0</v>
      </c>
      <c r="K1693" s="4">
        <v>0</v>
      </c>
      <c r="L1693" s="10" t="s">
        <v>6172</v>
      </c>
      <c r="M1693" s="7" t="s">
        <v>4333</v>
      </c>
      <c r="N1693" s="7" t="s">
        <v>4361</v>
      </c>
      <c r="O1693" s="10" t="s">
        <v>6172</v>
      </c>
      <c r="P1693" s="7" t="s">
        <v>1753</v>
      </c>
      <c r="Q1693" s="10" t="s">
        <v>6172</v>
      </c>
      <c r="R1693" s="10" t="s">
        <v>6172</v>
      </c>
      <c r="S1693" s="10" t="s">
        <v>6172</v>
      </c>
      <c r="T1693" s="10" t="s">
        <v>6172</v>
      </c>
      <c r="U1693" s="10" t="s">
        <v>6172</v>
      </c>
      <c r="V1693" s="10" t="s">
        <v>6172</v>
      </c>
    </row>
    <row r="1694" spans="2:22" ht="51" x14ac:dyDescent="0.2">
      <c r="B1694" s="7">
        <v>10749</v>
      </c>
      <c r="C1694" s="4" t="s">
        <v>4877</v>
      </c>
      <c r="D1694" s="4" t="s">
        <v>5947</v>
      </c>
      <c r="E1694" s="16">
        <v>2001</v>
      </c>
      <c r="F1694" s="10" t="s">
        <v>6172</v>
      </c>
      <c r="G1694" s="10" t="s">
        <v>6172</v>
      </c>
      <c r="H1694" s="10" t="s">
        <v>6172</v>
      </c>
      <c r="I1694" s="7" t="s">
        <v>1493</v>
      </c>
      <c r="J1694" s="4">
        <v>0</v>
      </c>
      <c r="K1694" s="4">
        <v>1</v>
      </c>
      <c r="L1694" s="10" t="s">
        <v>6172</v>
      </c>
      <c r="M1694" s="7" t="s">
        <v>4333</v>
      </c>
      <c r="N1694" s="7" t="s">
        <v>4362</v>
      </c>
      <c r="O1694" s="10" t="s">
        <v>6172</v>
      </c>
      <c r="P1694" s="7" t="s">
        <v>1492</v>
      </c>
      <c r="Q1694" s="10" t="s">
        <v>6172</v>
      </c>
      <c r="R1694" s="10" t="s">
        <v>6172</v>
      </c>
      <c r="S1694" s="10" t="s">
        <v>6172</v>
      </c>
      <c r="T1694" s="10" t="s">
        <v>6172</v>
      </c>
      <c r="U1694" s="10" t="s">
        <v>6172</v>
      </c>
      <c r="V1694" s="10" t="s">
        <v>6172</v>
      </c>
    </row>
    <row r="1695" spans="2:22" ht="51" x14ac:dyDescent="0.2">
      <c r="B1695" s="7">
        <v>10755</v>
      </c>
      <c r="C1695" s="4" t="s">
        <v>4877</v>
      </c>
      <c r="D1695" s="4" t="s">
        <v>5947</v>
      </c>
      <c r="E1695" s="16">
        <v>2001</v>
      </c>
      <c r="F1695" s="10" t="s">
        <v>6172</v>
      </c>
      <c r="G1695" s="10" t="s">
        <v>6172</v>
      </c>
      <c r="H1695" s="10" t="s">
        <v>6172</v>
      </c>
      <c r="I1695" s="7" t="s">
        <v>1493</v>
      </c>
      <c r="J1695" s="4">
        <v>0</v>
      </c>
      <c r="K1695" s="4">
        <v>1</v>
      </c>
      <c r="L1695" s="10" t="s">
        <v>6172</v>
      </c>
      <c r="M1695" s="7" t="s">
        <v>4333</v>
      </c>
      <c r="N1695" s="7" t="s">
        <v>4363</v>
      </c>
      <c r="O1695" s="10" t="s">
        <v>6172</v>
      </c>
      <c r="P1695" s="7" t="s">
        <v>1492</v>
      </c>
      <c r="Q1695" s="10" t="s">
        <v>6172</v>
      </c>
      <c r="R1695" s="10" t="s">
        <v>6172</v>
      </c>
      <c r="S1695" s="10" t="s">
        <v>6172</v>
      </c>
      <c r="T1695" s="10" t="s">
        <v>6172</v>
      </c>
      <c r="U1695" s="10" t="s">
        <v>6172</v>
      </c>
      <c r="V1695" s="10" t="s">
        <v>6172</v>
      </c>
    </row>
    <row r="1696" spans="2:22" ht="38.25" x14ac:dyDescent="0.2">
      <c r="B1696" s="7">
        <v>10756</v>
      </c>
      <c r="C1696" s="4" t="s">
        <v>4877</v>
      </c>
      <c r="D1696" s="4" t="s">
        <v>5947</v>
      </c>
      <c r="E1696" s="16">
        <v>2001</v>
      </c>
      <c r="F1696" s="10" t="s">
        <v>6172</v>
      </c>
      <c r="G1696" s="10" t="s">
        <v>6172</v>
      </c>
      <c r="H1696" s="10" t="s">
        <v>6172</v>
      </c>
      <c r="I1696" s="7" t="s">
        <v>1493</v>
      </c>
      <c r="J1696" s="4">
        <v>0</v>
      </c>
      <c r="K1696" s="4">
        <v>1</v>
      </c>
      <c r="L1696" s="10" t="s">
        <v>6172</v>
      </c>
      <c r="M1696" s="7" t="s">
        <v>4333</v>
      </c>
      <c r="N1696" s="7" t="s">
        <v>4364</v>
      </c>
      <c r="O1696" s="10" t="s">
        <v>6172</v>
      </c>
      <c r="P1696" s="7" t="s">
        <v>1543</v>
      </c>
      <c r="Q1696" s="10" t="s">
        <v>6172</v>
      </c>
      <c r="R1696" s="10" t="s">
        <v>6172</v>
      </c>
      <c r="S1696" s="10" t="s">
        <v>6172</v>
      </c>
      <c r="T1696" s="10" t="s">
        <v>6172</v>
      </c>
      <c r="U1696" s="10" t="s">
        <v>6172</v>
      </c>
      <c r="V1696" s="10" t="s">
        <v>6172</v>
      </c>
    </row>
    <row r="1697" spans="2:22" ht="38.25" x14ac:dyDescent="0.2">
      <c r="B1697" s="7">
        <v>10757</v>
      </c>
      <c r="C1697" s="4" t="s">
        <v>4877</v>
      </c>
      <c r="D1697" s="4" t="s">
        <v>5947</v>
      </c>
      <c r="E1697" s="16">
        <v>2001</v>
      </c>
      <c r="F1697" s="10" t="s">
        <v>6172</v>
      </c>
      <c r="G1697" s="10" t="s">
        <v>6172</v>
      </c>
      <c r="H1697" s="10" t="s">
        <v>6172</v>
      </c>
      <c r="I1697" s="7" t="s">
        <v>1500</v>
      </c>
      <c r="J1697" s="4">
        <v>0</v>
      </c>
      <c r="K1697" s="4">
        <v>0</v>
      </c>
      <c r="L1697" s="10" t="s">
        <v>6172</v>
      </c>
      <c r="M1697" s="7" t="s">
        <v>4333</v>
      </c>
      <c r="N1697" s="7" t="s">
        <v>4365</v>
      </c>
      <c r="O1697" s="10" t="s">
        <v>6172</v>
      </c>
      <c r="P1697" s="7" t="s">
        <v>1518</v>
      </c>
      <c r="Q1697" s="10" t="s">
        <v>6172</v>
      </c>
      <c r="R1697" s="10" t="s">
        <v>6172</v>
      </c>
      <c r="S1697" s="10" t="s">
        <v>6172</v>
      </c>
      <c r="T1697" s="10" t="s">
        <v>6172</v>
      </c>
      <c r="U1697" s="10" t="s">
        <v>6172</v>
      </c>
      <c r="V1697" s="10" t="s">
        <v>6172</v>
      </c>
    </row>
    <row r="1698" spans="2:22" ht="38.25" x14ac:dyDescent="0.2">
      <c r="B1698" s="7">
        <v>10764</v>
      </c>
      <c r="C1698" s="4" t="s">
        <v>4877</v>
      </c>
      <c r="D1698" s="4" t="s">
        <v>5947</v>
      </c>
      <c r="E1698" s="16">
        <v>2001</v>
      </c>
      <c r="F1698" s="10" t="s">
        <v>6172</v>
      </c>
      <c r="G1698" s="10" t="s">
        <v>6172</v>
      </c>
      <c r="H1698" s="10" t="s">
        <v>6172</v>
      </c>
      <c r="I1698" s="7" t="s">
        <v>1500</v>
      </c>
      <c r="J1698" s="4">
        <v>0</v>
      </c>
      <c r="K1698" s="4">
        <v>0</v>
      </c>
      <c r="L1698" s="10" t="s">
        <v>6172</v>
      </c>
      <c r="M1698" s="7" t="s">
        <v>4333</v>
      </c>
      <c r="N1698" s="7" t="s">
        <v>4366</v>
      </c>
      <c r="O1698" s="10" t="s">
        <v>6172</v>
      </c>
      <c r="P1698" s="7" t="s">
        <v>1518</v>
      </c>
      <c r="Q1698" s="10" t="s">
        <v>6172</v>
      </c>
      <c r="R1698" s="10" t="s">
        <v>6172</v>
      </c>
      <c r="S1698" s="10" t="s">
        <v>6172</v>
      </c>
      <c r="T1698" s="10" t="s">
        <v>6172</v>
      </c>
      <c r="U1698" s="10" t="s">
        <v>6172</v>
      </c>
      <c r="V1698" s="10" t="s">
        <v>6172</v>
      </c>
    </row>
    <row r="1699" spans="2:22" ht="38.25" x14ac:dyDescent="0.2">
      <c r="B1699" s="7">
        <v>10765</v>
      </c>
      <c r="C1699" s="4" t="s">
        <v>4877</v>
      </c>
      <c r="D1699" s="4" t="s">
        <v>5947</v>
      </c>
      <c r="E1699" s="16">
        <v>2001</v>
      </c>
      <c r="F1699" s="10" t="s">
        <v>6172</v>
      </c>
      <c r="G1699" s="10" t="s">
        <v>6172</v>
      </c>
      <c r="H1699" s="10" t="s">
        <v>6172</v>
      </c>
      <c r="I1699" s="7" t="s">
        <v>1500</v>
      </c>
      <c r="J1699" s="4">
        <v>0</v>
      </c>
      <c r="K1699" s="4">
        <v>0</v>
      </c>
      <c r="L1699" s="10" t="s">
        <v>6172</v>
      </c>
      <c r="M1699" s="7" t="s">
        <v>4333</v>
      </c>
      <c r="N1699" s="7" t="s">
        <v>4367</v>
      </c>
      <c r="O1699" s="10" t="s">
        <v>6172</v>
      </c>
      <c r="P1699" s="7" t="s">
        <v>1492</v>
      </c>
      <c r="Q1699" s="10" t="s">
        <v>6172</v>
      </c>
      <c r="R1699" s="10" t="s">
        <v>6172</v>
      </c>
      <c r="S1699" s="10" t="s">
        <v>6172</v>
      </c>
      <c r="T1699" s="10" t="s">
        <v>6172</v>
      </c>
      <c r="U1699" s="10" t="s">
        <v>6172</v>
      </c>
      <c r="V1699" s="10" t="s">
        <v>6172</v>
      </c>
    </row>
    <row r="1700" spans="2:22" ht="38.25" x14ac:dyDescent="0.2">
      <c r="B1700" s="7">
        <v>10767</v>
      </c>
      <c r="C1700" s="4" t="s">
        <v>4877</v>
      </c>
      <c r="D1700" s="4" t="s">
        <v>5947</v>
      </c>
      <c r="E1700" s="16">
        <v>2001</v>
      </c>
      <c r="F1700" s="10" t="s">
        <v>6172</v>
      </c>
      <c r="G1700" s="10" t="s">
        <v>6172</v>
      </c>
      <c r="H1700" s="10" t="s">
        <v>6172</v>
      </c>
      <c r="I1700" s="7" t="s">
        <v>1500</v>
      </c>
      <c r="J1700" s="4">
        <v>0</v>
      </c>
      <c r="K1700" s="4">
        <v>0</v>
      </c>
      <c r="L1700" s="10" t="s">
        <v>6172</v>
      </c>
      <c r="M1700" s="7" t="s">
        <v>4333</v>
      </c>
      <c r="N1700" s="7" t="s">
        <v>4367</v>
      </c>
      <c r="O1700" s="10" t="s">
        <v>6172</v>
      </c>
      <c r="P1700" s="7" t="s">
        <v>1492</v>
      </c>
      <c r="Q1700" s="10" t="s">
        <v>6172</v>
      </c>
      <c r="R1700" s="10" t="s">
        <v>6172</v>
      </c>
      <c r="S1700" s="10" t="s">
        <v>6172</v>
      </c>
      <c r="T1700" s="10" t="s">
        <v>6172</v>
      </c>
      <c r="U1700" s="10" t="s">
        <v>6172</v>
      </c>
      <c r="V1700" s="10" t="s">
        <v>6172</v>
      </c>
    </row>
    <row r="1701" spans="2:22" ht="38.25" x14ac:dyDescent="0.2">
      <c r="B1701" s="7">
        <v>12179</v>
      </c>
      <c r="C1701" s="4" t="s">
        <v>4877</v>
      </c>
      <c r="D1701" s="4" t="s">
        <v>5947</v>
      </c>
      <c r="E1701" s="16">
        <v>2001</v>
      </c>
      <c r="F1701" s="10" t="s">
        <v>6172</v>
      </c>
      <c r="G1701" s="7" t="s">
        <v>5869</v>
      </c>
      <c r="H1701" s="7" t="s">
        <v>432</v>
      </c>
      <c r="I1701" s="7" t="s">
        <v>1511</v>
      </c>
      <c r="J1701" s="4">
        <v>0</v>
      </c>
      <c r="K1701" s="4">
        <v>2</v>
      </c>
      <c r="L1701" s="10" t="s">
        <v>6172</v>
      </c>
      <c r="M1701" s="7" t="s">
        <v>4387</v>
      </c>
      <c r="N1701" s="7" t="s">
        <v>4388</v>
      </c>
      <c r="O1701" s="10" t="s">
        <v>6172</v>
      </c>
      <c r="P1701" s="7" t="s">
        <v>1540</v>
      </c>
      <c r="Q1701" s="10" t="s">
        <v>6172</v>
      </c>
      <c r="R1701" s="10" t="s">
        <v>6172</v>
      </c>
      <c r="S1701" s="10" t="s">
        <v>6172</v>
      </c>
      <c r="T1701" s="10" t="s">
        <v>6172</v>
      </c>
      <c r="U1701" s="10" t="s">
        <v>6172</v>
      </c>
      <c r="V1701" s="10" t="s">
        <v>6172</v>
      </c>
    </row>
    <row r="1702" spans="2:22" ht="51" x14ac:dyDescent="0.2">
      <c r="B1702" s="7">
        <v>17944</v>
      </c>
      <c r="C1702" s="4" t="s">
        <v>4877</v>
      </c>
      <c r="D1702" s="4" t="s">
        <v>5947</v>
      </c>
      <c r="E1702" s="16">
        <v>2001</v>
      </c>
      <c r="F1702" s="10" t="s">
        <v>6172</v>
      </c>
      <c r="G1702" s="7" t="s">
        <v>4492</v>
      </c>
      <c r="H1702" s="7" t="s">
        <v>439</v>
      </c>
      <c r="I1702" s="7" t="s">
        <v>1500</v>
      </c>
      <c r="J1702" s="4">
        <v>0</v>
      </c>
      <c r="K1702" s="4">
        <v>0</v>
      </c>
      <c r="L1702" s="10" t="s">
        <v>6172</v>
      </c>
      <c r="M1702" s="7" t="s">
        <v>1723</v>
      </c>
      <c r="N1702" s="7" t="s">
        <v>4493</v>
      </c>
      <c r="O1702" s="10" t="s">
        <v>6172</v>
      </c>
      <c r="P1702" s="7" t="s">
        <v>1518</v>
      </c>
      <c r="Q1702" s="10" t="s">
        <v>6172</v>
      </c>
      <c r="R1702" s="10" t="s">
        <v>6172</v>
      </c>
      <c r="S1702" s="10" t="s">
        <v>6172</v>
      </c>
      <c r="T1702" s="10" t="s">
        <v>6172</v>
      </c>
      <c r="U1702" s="10" t="s">
        <v>6172</v>
      </c>
      <c r="V1702" s="10" t="s">
        <v>6172</v>
      </c>
    </row>
    <row r="1703" spans="2:22" ht="51" x14ac:dyDescent="0.2">
      <c r="B1703" s="6">
        <v>6932</v>
      </c>
      <c r="C1703" s="4" t="s">
        <v>4878</v>
      </c>
      <c r="D1703" s="4" t="s">
        <v>5947</v>
      </c>
      <c r="E1703" s="13">
        <v>2001</v>
      </c>
      <c r="F1703" s="10" t="s">
        <v>6172</v>
      </c>
      <c r="G1703" s="6" t="s">
        <v>5795</v>
      </c>
      <c r="H1703" s="6" t="s">
        <v>5796</v>
      </c>
      <c r="I1703" s="6"/>
      <c r="J1703" s="4">
        <v>0</v>
      </c>
      <c r="K1703" s="4">
        <v>0</v>
      </c>
      <c r="L1703" s="10" t="s">
        <v>6172</v>
      </c>
      <c r="M1703" s="6" t="s">
        <v>1648</v>
      </c>
      <c r="N1703" s="6" t="s">
        <v>2185</v>
      </c>
      <c r="O1703" s="10" t="s">
        <v>6172</v>
      </c>
      <c r="P1703" s="6" t="s">
        <v>460</v>
      </c>
      <c r="Q1703" s="10" t="s">
        <v>6172</v>
      </c>
      <c r="R1703" s="10" t="s">
        <v>6172</v>
      </c>
      <c r="S1703" s="10" t="s">
        <v>6172</v>
      </c>
      <c r="T1703" s="10" t="s">
        <v>6172</v>
      </c>
      <c r="U1703" s="10" t="s">
        <v>6172</v>
      </c>
      <c r="V1703" s="10" t="s">
        <v>6172</v>
      </c>
    </row>
    <row r="1704" spans="2:22" ht="38.25" x14ac:dyDescent="0.2">
      <c r="B1704" s="6">
        <v>7693</v>
      </c>
      <c r="C1704" s="4" t="s">
        <v>4878</v>
      </c>
      <c r="D1704" s="4" t="s">
        <v>5947</v>
      </c>
      <c r="E1704" s="13">
        <v>2001</v>
      </c>
      <c r="F1704" s="10" t="s">
        <v>6172</v>
      </c>
      <c r="G1704" s="4" t="s">
        <v>4987</v>
      </c>
      <c r="H1704" s="6" t="s">
        <v>11</v>
      </c>
      <c r="I1704" s="6" t="s">
        <v>1500</v>
      </c>
      <c r="J1704" s="4">
        <v>0</v>
      </c>
      <c r="K1704" s="4">
        <v>0</v>
      </c>
      <c r="L1704" s="10" t="s">
        <v>6172</v>
      </c>
      <c r="M1704" s="6" t="s">
        <v>2202</v>
      </c>
      <c r="N1704" s="6" t="s">
        <v>2203</v>
      </c>
      <c r="O1704" s="10" t="s">
        <v>6172</v>
      </c>
      <c r="P1704" s="6" t="s">
        <v>1492</v>
      </c>
      <c r="Q1704" s="10" t="s">
        <v>6172</v>
      </c>
      <c r="R1704" s="10" t="s">
        <v>6172</v>
      </c>
      <c r="S1704" s="10" t="s">
        <v>6172</v>
      </c>
      <c r="T1704" s="10" t="s">
        <v>6172</v>
      </c>
      <c r="U1704" s="10" t="s">
        <v>6172</v>
      </c>
      <c r="V1704" s="10" t="s">
        <v>6172</v>
      </c>
    </row>
    <row r="1705" spans="2:22" ht="38.25" x14ac:dyDescent="0.2">
      <c r="B1705" s="6">
        <v>7757</v>
      </c>
      <c r="C1705" s="4" t="s">
        <v>4878</v>
      </c>
      <c r="D1705" s="4" t="s">
        <v>5947</v>
      </c>
      <c r="E1705" s="13">
        <v>2001</v>
      </c>
      <c r="F1705" s="10" t="s">
        <v>6172</v>
      </c>
      <c r="G1705" s="6" t="s">
        <v>5732</v>
      </c>
      <c r="H1705" s="6" t="s">
        <v>4868</v>
      </c>
      <c r="I1705" s="6" t="s">
        <v>2208</v>
      </c>
      <c r="J1705" s="4">
        <v>8</v>
      </c>
      <c r="K1705" s="4">
        <v>0</v>
      </c>
      <c r="L1705" s="10" t="s">
        <v>6172</v>
      </c>
      <c r="M1705" s="6" t="s">
        <v>1623</v>
      </c>
      <c r="N1705" s="6" t="s">
        <v>2209</v>
      </c>
      <c r="O1705" s="10" t="s">
        <v>6172</v>
      </c>
      <c r="P1705" s="6" t="s">
        <v>2068</v>
      </c>
      <c r="Q1705" s="10" t="s">
        <v>6172</v>
      </c>
      <c r="R1705" s="10" t="s">
        <v>6172</v>
      </c>
      <c r="S1705" s="10" t="s">
        <v>6172</v>
      </c>
      <c r="T1705" s="10" t="s">
        <v>6172</v>
      </c>
      <c r="U1705" s="10" t="s">
        <v>6172</v>
      </c>
      <c r="V1705" s="10" t="s">
        <v>6172</v>
      </c>
    </row>
    <row r="1706" spans="2:22" ht="38.25" x14ac:dyDescent="0.2">
      <c r="B1706" s="6">
        <v>7762</v>
      </c>
      <c r="C1706" s="4" t="s">
        <v>4878</v>
      </c>
      <c r="D1706" s="4" t="s">
        <v>5947</v>
      </c>
      <c r="E1706" s="13">
        <v>2001</v>
      </c>
      <c r="F1706" s="10" t="s">
        <v>6172</v>
      </c>
      <c r="G1706" s="6" t="s">
        <v>5682</v>
      </c>
      <c r="H1706" s="2" t="s">
        <v>17</v>
      </c>
      <c r="I1706" s="6" t="s">
        <v>1579</v>
      </c>
      <c r="J1706" s="4">
        <v>0</v>
      </c>
      <c r="K1706" s="4">
        <v>3</v>
      </c>
      <c r="L1706" s="10" t="s">
        <v>6172</v>
      </c>
      <c r="M1706" s="6" t="s">
        <v>1623</v>
      </c>
      <c r="N1706" s="6" t="s">
        <v>2210</v>
      </c>
      <c r="O1706" s="10" t="s">
        <v>6172</v>
      </c>
      <c r="P1706" s="6" t="s">
        <v>460</v>
      </c>
      <c r="Q1706" s="10" t="s">
        <v>6172</v>
      </c>
      <c r="R1706" s="10" t="s">
        <v>6172</v>
      </c>
      <c r="S1706" s="10" t="s">
        <v>6172</v>
      </c>
      <c r="T1706" s="10" t="s">
        <v>6172</v>
      </c>
      <c r="U1706" s="10" t="s">
        <v>6172</v>
      </c>
      <c r="V1706" s="10" t="s">
        <v>6172</v>
      </c>
    </row>
    <row r="1707" spans="2:22" ht="25.5" x14ac:dyDescent="0.2">
      <c r="B1707" s="6">
        <v>7767</v>
      </c>
      <c r="C1707" s="4" t="s">
        <v>4878</v>
      </c>
      <c r="D1707" s="4" t="s">
        <v>5947</v>
      </c>
      <c r="E1707" s="13">
        <v>2001</v>
      </c>
      <c r="F1707" s="10" t="s">
        <v>6172</v>
      </c>
      <c r="G1707" s="6" t="s">
        <v>5705</v>
      </c>
      <c r="H1707" s="6" t="s">
        <v>5418</v>
      </c>
      <c r="I1707" s="6" t="s">
        <v>2211</v>
      </c>
      <c r="J1707" s="4">
        <v>4</v>
      </c>
      <c r="K1707" s="4">
        <v>5</v>
      </c>
      <c r="L1707" s="10" t="s">
        <v>6172</v>
      </c>
      <c r="M1707" s="6" t="s">
        <v>2212</v>
      </c>
      <c r="N1707" s="6" t="s">
        <v>2213</v>
      </c>
      <c r="O1707" s="10" t="s">
        <v>6172</v>
      </c>
      <c r="P1707" s="6" t="s">
        <v>2155</v>
      </c>
      <c r="Q1707" s="10" t="s">
        <v>6172</v>
      </c>
      <c r="R1707" s="10" t="s">
        <v>6172</v>
      </c>
      <c r="S1707" s="10" t="s">
        <v>6172</v>
      </c>
      <c r="T1707" s="10" t="s">
        <v>6172</v>
      </c>
      <c r="U1707" s="10" t="s">
        <v>6172</v>
      </c>
      <c r="V1707" s="10" t="s">
        <v>6172</v>
      </c>
    </row>
    <row r="1708" spans="2:22" ht="38.25" x14ac:dyDescent="0.2">
      <c r="B1708" s="6">
        <v>7902</v>
      </c>
      <c r="C1708" s="4" t="s">
        <v>4878</v>
      </c>
      <c r="D1708" s="4" t="s">
        <v>5947</v>
      </c>
      <c r="E1708" s="13">
        <v>2001</v>
      </c>
      <c r="F1708" s="10" t="s">
        <v>6172</v>
      </c>
      <c r="G1708" s="6" t="s">
        <v>5792</v>
      </c>
      <c r="H1708" s="6" t="s">
        <v>5788</v>
      </c>
      <c r="I1708" s="6" t="s">
        <v>1489</v>
      </c>
      <c r="J1708" s="4">
        <v>1</v>
      </c>
      <c r="K1708" s="4">
        <v>0</v>
      </c>
      <c r="L1708" s="10" t="s">
        <v>6172</v>
      </c>
      <c r="M1708" s="6" t="s">
        <v>2212</v>
      </c>
      <c r="N1708" s="6" t="s">
        <v>2214</v>
      </c>
      <c r="O1708" s="10" t="s">
        <v>6172</v>
      </c>
      <c r="P1708" s="6" t="s">
        <v>460</v>
      </c>
      <c r="Q1708" s="10" t="s">
        <v>6172</v>
      </c>
      <c r="R1708" s="10" t="s">
        <v>6172</v>
      </c>
      <c r="S1708" s="10" t="s">
        <v>6172</v>
      </c>
      <c r="T1708" s="10" t="s">
        <v>6172</v>
      </c>
      <c r="U1708" s="10" t="s">
        <v>6172</v>
      </c>
      <c r="V1708" s="10" t="s">
        <v>6172</v>
      </c>
    </row>
    <row r="1709" spans="2:22" ht="38.25" x14ac:dyDescent="0.2">
      <c r="B1709" s="6">
        <v>12213</v>
      </c>
      <c r="C1709" s="4" t="s">
        <v>4878</v>
      </c>
      <c r="D1709" s="4" t="s">
        <v>5947</v>
      </c>
      <c r="E1709" s="13">
        <v>2001</v>
      </c>
      <c r="F1709" s="10" t="s">
        <v>6172</v>
      </c>
      <c r="G1709" s="4" t="s">
        <v>5376</v>
      </c>
      <c r="H1709" s="6" t="s">
        <v>432</v>
      </c>
      <c r="I1709" s="6" t="s">
        <v>1493</v>
      </c>
      <c r="J1709" s="4">
        <v>0</v>
      </c>
      <c r="K1709" s="4">
        <v>1</v>
      </c>
      <c r="L1709" s="10" t="s">
        <v>6172</v>
      </c>
      <c r="M1709" s="6" t="s">
        <v>2309</v>
      </c>
      <c r="N1709" s="6" t="s">
        <v>2310</v>
      </c>
      <c r="O1709" s="10" t="s">
        <v>6172</v>
      </c>
      <c r="P1709" s="6" t="s">
        <v>460</v>
      </c>
      <c r="Q1709" s="10" t="s">
        <v>6172</v>
      </c>
      <c r="R1709" s="10" t="s">
        <v>6172</v>
      </c>
      <c r="S1709" s="10" t="s">
        <v>6172</v>
      </c>
      <c r="T1709" s="10" t="s">
        <v>6172</v>
      </c>
      <c r="U1709" s="10" t="s">
        <v>6172</v>
      </c>
      <c r="V1709" s="10" t="s">
        <v>6172</v>
      </c>
    </row>
    <row r="1710" spans="2:22" ht="25.5" x14ac:dyDescent="0.2">
      <c r="B1710" s="6">
        <v>12217</v>
      </c>
      <c r="C1710" s="4" t="s">
        <v>4878</v>
      </c>
      <c r="D1710" s="4" t="s">
        <v>5947</v>
      </c>
      <c r="E1710" s="13">
        <v>2001</v>
      </c>
      <c r="F1710" s="10" t="s">
        <v>6172</v>
      </c>
      <c r="G1710" s="4" t="s">
        <v>5298</v>
      </c>
      <c r="H1710" s="6" t="s">
        <v>432</v>
      </c>
      <c r="I1710" s="6" t="s">
        <v>1500</v>
      </c>
      <c r="J1710" s="4">
        <v>0</v>
      </c>
      <c r="K1710" s="4">
        <v>0</v>
      </c>
      <c r="L1710" s="10" t="s">
        <v>6172</v>
      </c>
      <c r="M1710" s="6" t="s">
        <v>2311</v>
      </c>
      <c r="N1710" s="6" t="s">
        <v>2312</v>
      </c>
      <c r="O1710" s="10" t="s">
        <v>6172</v>
      </c>
      <c r="P1710" s="6" t="s">
        <v>2030</v>
      </c>
      <c r="Q1710" s="10" t="s">
        <v>6172</v>
      </c>
      <c r="R1710" s="10" t="s">
        <v>6172</v>
      </c>
      <c r="S1710" s="10" t="s">
        <v>6172</v>
      </c>
      <c r="T1710" s="10" t="s">
        <v>6172</v>
      </c>
      <c r="U1710" s="10" t="s">
        <v>6172</v>
      </c>
      <c r="V1710" s="10" t="s">
        <v>6172</v>
      </c>
    </row>
    <row r="1711" spans="2:22" ht="38.25" x14ac:dyDescent="0.2">
      <c r="B1711" s="6">
        <v>7682</v>
      </c>
      <c r="C1711" s="4" t="s">
        <v>4880</v>
      </c>
      <c r="D1711" s="4" t="s">
        <v>5947</v>
      </c>
      <c r="E1711" s="13">
        <v>2001</v>
      </c>
      <c r="F1711" s="10" t="s">
        <v>6172</v>
      </c>
      <c r="G1711" s="4" t="s">
        <v>5365</v>
      </c>
      <c r="H1711" s="6" t="s">
        <v>432</v>
      </c>
      <c r="I1711" s="6"/>
      <c r="J1711" s="4">
        <v>0</v>
      </c>
      <c r="K1711" s="4">
        <v>0</v>
      </c>
      <c r="L1711" s="10" t="s">
        <v>6172</v>
      </c>
      <c r="M1711" s="6" t="s">
        <v>1648</v>
      </c>
      <c r="N1711" s="6" t="s">
        <v>2786</v>
      </c>
      <c r="O1711" s="10" t="s">
        <v>6172</v>
      </c>
      <c r="P1711" s="6" t="s">
        <v>2681</v>
      </c>
      <c r="Q1711" s="10" t="s">
        <v>6172</v>
      </c>
      <c r="R1711" s="10" t="s">
        <v>6172</v>
      </c>
      <c r="S1711" s="10" t="s">
        <v>6172</v>
      </c>
      <c r="T1711" s="10" t="s">
        <v>6172</v>
      </c>
      <c r="U1711" s="10" t="s">
        <v>6172</v>
      </c>
      <c r="V1711" s="10" t="s">
        <v>6172</v>
      </c>
    </row>
    <row r="1712" spans="2:22" ht="51" x14ac:dyDescent="0.2">
      <c r="B1712" s="6">
        <v>8012</v>
      </c>
      <c r="C1712" s="4" t="s">
        <v>4880</v>
      </c>
      <c r="D1712" s="4" t="s">
        <v>5947</v>
      </c>
      <c r="E1712" s="13">
        <v>2001</v>
      </c>
      <c r="F1712" s="10" t="s">
        <v>6172</v>
      </c>
      <c r="G1712" s="6" t="s">
        <v>5720</v>
      </c>
      <c r="H1712" s="6" t="s">
        <v>5423</v>
      </c>
      <c r="I1712" s="6" t="s">
        <v>2787</v>
      </c>
      <c r="J1712" s="4">
        <v>17</v>
      </c>
      <c r="K1712" s="4">
        <v>90</v>
      </c>
      <c r="L1712" s="10" t="s">
        <v>6172</v>
      </c>
      <c r="M1712" s="6" t="s">
        <v>1648</v>
      </c>
      <c r="N1712" s="6" t="s">
        <v>2788</v>
      </c>
      <c r="O1712" s="10" t="s">
        <v>6172</v>
      </c>
      <c r="P1712" s="6" t="s">
        <v>460</v>
      </c>
      <c r="Q1712" s="10" t="s">
        <v>6172</v>
      </c>
      <c r="R1712" s="10" t="s">
        <v>6172</v>
      </c>
      <c r="S1712" s="10" t="s">
        <v>6172</v>
      </c>
      <c r="T1712" s="10" t="s">
        <v>6172</v>
      </c>
      <c r="U1712" s="10" t="s">
        <v>6172</v>
      </c>
      <c r="V1712" s="10" t="s">
        <v>6172</v>
      </c>
    </row>
    <row r="1713" spans="2:22" ht="51" x14ac:dyDescent="0.2">
      <c r="B1713" s="6">
        <v>10752</v>
      </c>
      <c r="C1713" s="4" t="s">
        <v>4880</v>
      </c>
      <c r="D1713" s="4" t="s">
        <v>5947</v>
      </c>
      <c r="E1713" s="13">
        <v>2001</v>
      </c>
      <c r="F1713" s="10" t="s">
        <v>6172</v>
      </c>
      <c r="G1713" s="10" t="s">
        <v>6172</v>
      </c>
      <c r="H1713" s="6" t="s">
        <v>18</v>
      </c>
      <c r="I1713" s="6" t="s">
        <v>1500</v>
      </c>
      <c r="J1713" s="4">
        <v>0</v>
      </c>
      <c r="K1713" s="4">
        <v>0</v>
      </c>
      <c r="L1713" s="10" t="s">
        <v>6172</v>
      </c>
      <c r="M1713" s="6" t="s">
        <v>1623</v>
      </c>
      <c r="N1713" s="6" t="s">
        <v>2801</v>
      </c>
      <c r="O1713" s="10" t="s">
        <v>6172</v>
      </c>
      <c r="P1713" s="6" t="s">
        <v>1525</v>
      </c>
      <c r="Q1713" s="10" t="s">
        <v>6172</v>
      </c>
      <c r="R1713" s="10" t="s">
        <v>6172</v>
      </c>
      <c r="S1713" s="10" t="s">
        <v>6172</v>
      </c>
      <c r="T1713" s="10" t="s">
        <v>6172</v>
      </c>
      <c r="U1713" s="10" t="s">
        <v>6172</v>
      </c>
      <c r="V1713" s="10" t="s">
        <v>6172</v>
      </c>
    </row>
    <row r="1714" spans="2:22" ht="51" x14ac:dyDescent="0.2">
      <c r="B1714" s="6">
        <v>10753</v>
      </c>
      <c r="C1714" s="4" t="s">
        <v>4880</v>
      </c>
      <c r="D1714" s="4" t="s">
        <v>5947</v>
      </c>
      <c r="E1714" s="13">
        <v>2001</v>
      </c>
      <c r="F1714" s="10" t="s">
        <v>6172</v>
      </c>
      <c r="G1714" s="10" t="s">
        <v>6172</v>
      </c>
      <c r="H1714" s="6" t="s">
        <v>18</v>
      </c>
      <c r="I1714" s="6" t="s">
        <v>1500</v>
      </c>
      <c r="J1714" s="4">
        <v>0</v>
      </c>
      <c r="K1714" s="4">
        <v>0</v>
      </c>
      <c r="L1714" s="10" t="s">
        <v>6172</v>
      </c>
      <c r="M1714" s="6" t="s">
        <v>1623</v>
      </c>
      <c r="N1714" s="6" t="s">
        <v>2802</v>
      </c>
      <c r="O1714" s="10" t="s">
        <v>6172</v>
      </c>
      <c r="P1714" s="6" t="s">
        <v>1525</v>
      </c>
      <c r="Q1714" s="10" t="s">
        <v>6172</v>
      </c>
      <c r="R1714" s="10" t="s">
        <v>6172</v>
      </c>
      <c r="S1714" s="10" t="s">
        <v>6172</v>
      </c>
      <c r="T1714" s="10" t="s">
        <v>6172</v>
      </c>
      <c r="U1714" s="10" t="s">
        <v>6172</v>
      </c>
      <c r="V1714" s="10" t="s">
        <v>6172</v>
      </c>
    </row>
    <row r="1715" spans="2:22" ht="51" x14ac:dyDescent="0.2">
      <c r="B1715" s="7">
        <v>7692</v>
      </c>
      <c r="C1715" s="4" t="s">
        <v>4881</v>
      </c>
      <c r="D1715" s="4" t="s">
        <v>5947</v>
      </c>
      <c r="E1715" s="16">
        <v>2001</v>
      </c>
      <c r="F1715" s="10" t="s">
        <v>6172</v>
      </c>
      <c r="G1715" s="4" t="s">
        <v>4987</v>
      </c>
      <c r="H1715" s="6" t="s">
        <v>11</v>
      </c>
      <c r="I1715" s="7" t="s">
        <v>1500</v>
      </c>
      <c r="J1715" s="4">
        <v>0</v>
      </c>
      <c r="K1715" s="4">
        <v>0</v>
      </c>
      <c r="L1715" s="10" t="s">
        <v>6172</v>
      </c>
      <c r="M1715" s="7" t="s">
        <v>4067</v>
      </c>
      <c r="N1715" s="7" t="s">
        <v>4538</v>
      </c>
      <c r="O1715" s="10" t="s">
        <v>6172</v>
      </c>
      <c r="P1715" s="7" t="s">
        <v>1518</v>
      </c>
      <c r="Q1715" s="10" t="s">
        <v>6172</v>
      </c>
      <c r="R1715" s="10" t="s">
        <v>6172</v>
      </c>
      <c r="S1715" s="10" t="s">
        <v>6172</v>
      </c>
      <c r="T1715" s="10" t="s">
        <v>6172</v>
      </c>
      <c r="U1715" s="10" t="s">
        <v>6172</v>
      </c>
      <c r="V1715" s="10" t="s">
        <v>6172</v>
      </c>
    </row>
    <row r="1716" spans="2:22" ht="38.25" x14ac:dyDescent="0.2">
      <c r="B1716" s="7">
        <v>10742</v>
      </c>
      <c r="C1716" s="4" t="s">
        <v>4881</v>
      </c>
      <c r="D1716" s="4" t="s">
        <v>5947</v>
      </c>
      <c r="E1716" s="16">
        <v>2001</v>
      </c>
      <c r="F1716" s="10" t="s">
        <v>6172</v>
      </c>
      <c r="G1716" s="10" t="s">
        <v>6172</v>
      </c>
      <c r="H1716" s="6" t="s">
        <v>18</v>
      </c>
      <c r="I1716" s="7" t="s">
        <v>1500</v>
      </c>
      <c r="J1716" s="4">
        <v>0</v>
      </c>
      <c r="K1716" s="4">
        <v>0</v>
      </c>
      <c r="L1716" s="10" t="s">
        <v>6172</v>
      </c>
      <c r="M1716" s="7" t="s">
        <v>1571</v>
      </c>
      <c r="N1716" s="7" t="s">
        <v>4541</v>
      </c>
      <c r="O1716" s="10" t="s">
        <v>6172</v>
      </c>
      <c r="P1716" s="7" t="s">
        <v>1492</v>
      </c>
      <c r="Q1716" s="10" t="s">
        <v>6172</v>
      </c>
      <c r="R1716" s="10" t="s">
        <v>6172</v>
      </c>
      <c r="S1716" s="10" t="s">
        <v>6172</v>
      </c>
      <c r="T1716" s="10" t="s">
        <v>6172</v>
      </c>
      <c r="U1716" s="10" t="s">
        <v>6172</v>
      </c>
      <c r="V1716" s="10" t="s">
        <v>6172</v>
      </c>
    </row>
    <row r="1717" spans="2:22" ht="51" x14ac:dyDescent="0.2">
      <c r="B1717" s="7">
        <v>12216</v>
      </c>
      <c r="C1717" s="4" t="s">
        <v>4881</v>
      </c>
      <c r="D1717" s="4" t="s">
        <v>5947</v>
      </c>
      <c r="E1717" s="16">
        <v>2001</v>
      </c>
      <c r="F1717" s="10" t="s">
        <v>6172</v>
      </c>
      <c r="G1717" s="4" t="s">
        <v>5195</v>
      </c>
      <c r="H1717" s="6" t="s">
        <v>432</v>
      </c>
      <c r="I1717" s="7" t="s">
        <v>1500</v>
      </c>
      <c r="J1717" s="4">
        <v>0</v>
      </c>
      <c r="K1717" s="4">
        <v>0</v>
      </c>
      <c r="L1717" s="10" t="s">
        <v>6172</v>
      </c>
      <c r="M1717" s="7" t="s">
        <v>4545</v>
      </c>
      <c r="N1717" s="7" t="s">
        <v>4546</v>
      </c>
      <c r="O1717" s="10" t="s">
        <v>6172</v>
      </c>
      <c r="P1717" s="7" t="s">
        <v>1776</v>
      </c>
      <c r="Q1717" s="10" t="s">
        <v>6172</v>
      </c>
      <c r="R1717" s="10" t="s">
        <v>6172</v>
      </c>
      <c r="S1717" s="10" t="s">
        <v>6172</v>
      </c>
      <c r="T1717" s="10" t="s">
        <v>6172</v>
      </c>
      <c r="U1717" s="10" t="s">
        <v>6172</v>
      </c>
      <c r="V1717" s="10" t="s">
        <v>6172</v>
      </c>
    </row>
    <row r="1718" spans="2:22" ht="51" x14ac:dyDescent="0.2">
      <c r="B1718" s="7">
        <v>12785</v>
      </c>
      <c r="C1718" s="4" t="s">
        <v>4881</v>
      </c>
      <c r="D1718" s="4" t="s">
        <v>5947</v>
      </c>
      <c r="E1718" s="16">
        <v>2001</v>
      </c>
      <c r="F1718" s="10" t="s">
        <v>6172</v>
      </c>
      <c r="G1718" s="4" t="s">
        <v>4987</v>
      </c>
      <c r="H1718" s="6" t="s">
        <v>11</v>
      </c>
      <c r="I1718" s="7" t="s">
        <v>1500</v>
      </c>
      <c r="J1718" s="4">
        <v>0</v>
      </c>
      <c r="K1718" s="4">
        <v>0</v>
      </c>
      <c r="L1718" s="10" t="s">
        <v>6172</v>
      </c>
      <c r="M1718" s="7" t="s">
        <v>4551</v>
      </c>
      <c r="N1718" s="7" t="s">
        <v>4552</v>
      </c>
      <c r="O1718" s="10" t="s">
        <v>6172</v>
      </c>
      <c r="P1718" s="7" t="s">
        <v>1540</v>
      </c>
      <c r="Q1718" s="10" t="s">
        <v>6172</v>
      </c>
      <c r="R1718" s="10" t="s">
        <v>6172</v>
      </c>
      <c r="S1718" s="10" t="s">
        <v>6172</v>
      </c>
      <c r="T1718" s="10" t="s">
        <v>6172</v>
      </c>
      <c r="U1718" s="10" t="s">
        <v>6172</v>
      </c>
      <c r="V1718" s="10" t="s">
        <v>6172</v>
      </c>
    </row>
    <row r="1719" spans="2:22" ht="51" x14ac:dyDescent="0.2">
      <c r="B1719" s="6">
        <v>10747</v>
      </c>
      <c r="C1719" s="4" t="s">
        <v>4882</v>
      </c>
      <c r="D1719" s="4" t="s">
        <v>5947</v>
      </c>
      <c r="E1719" s="13">
        <v>2001</v>
      </c>
      <c r="F1719" s="10" t="s">
        <v>6172</v>
      </c>
      <c r="G1719" s="10" t="s">
        <v>6172</v>
      </c>
      <c r="H1719" s="6" t="s">
        <v>18</v>
      </c>
      <c r="I1719" s="6" t="s">
        <v>1500</v>
      </c>
      <c r="J1719" s="4">
        <v>0</v>
      </c>
      <c r="K1719" s="4">
        <v>0</v>
      </c>
      <c r="L1719" s="10" t="s">
        <v>6172</v>
      </c>
      <c r="M1719" s="6" t="s">
        <v>1569</v>
      </c>
      <c r="N1719" s="6" t="s">
        <v>2969</v>
      </c>
      <c r="O1719" s="10" t="s">
        <v>6172</v>
      </c>
      <c r="P1719" s="6" t="s">
        <v>1492</v>
      </c>
      <c r="Q1719" s="10" t="s">
        <v>6172</v>
      </c>
      <c r="R1719" s="10" t="s">
        <v>6172</v>
      </c>
      <c r="S1719" s="10" t="s">
        <v>6172</v>
      </c>
      <c r="T1719" s="10" t="s">
        <v>6172</v>
      </c>
      <c r="U1719" s="10" t="s">
        <v>6172</v>
      </c>
      <c r="V1719" s="10" t="s">
        <v>6172</v>
      </c>
    </row>
    <row r="1720" spans="2:22" ht="38.25" x14ac:dyDescent="0.2">
      <c r="B1720" s="6">
        <v>10766</v>
      </c>
      <c r="C1720" s="4" t="s">
        <v>4882</v>
      </c>
      <c r="D1720" s="4" t="s">
        <v>5947</v>
      </c>
      <c r="E1720" s="13">
        <v>2001</v>
      </c>
      <c r="F1720" s="10" t="s">
        <v>6172</v>
      </c>
      <c r="G1720" s="10" t="s">
        <v>6172</v>
      </c>
      <c r="H1720" s="6" t="s">
        <v>18</v>
      </c>
      <c r="I1720" s="6" t="s">
        <v>1493</v>
      </c>
      <c r="J1720" s="4">
        <v>0</v>
      </c>
      <c r="K1720" s="4">
        <v>1</v>
      </c>
      <c r="L1720" s="10" t="s">
        <v>6172</v>
      </c>
      <c r="M1720" s="6" t="s">
        <v>2970</v>
      </c>
      <c r="N1720" s="6" t="s">
        <v>2971</v>
      </c>
      <c r="O1720" s="10" t="s">
        <v>6172</v>
      </c>
      <c r="P1720" s="6" t="s">
        <v>1492</v>
      </c>
      <c r="Q1720" s="10" t="s">
        <v>6172</v>
      </c>
      <c r="R1720" s="10" t="s">
        <v>6172</v>
      </c>
      <c r="S1720" s="10" t="s">
        <v>6172</v>
      </c>
      <c r="T1720" s="10" t="s">
        <v>6172</v>
      </c>
      <c r="U1720" s="10" t="s">
        <v>6172</v>
      </c>
      <c r="V1720" s="10" t="s">
        <v>6172</v>
      </c>
    </row>
    <row r="1721" spans="2:22" ht="38.25" x14ac:dyDescent="0.2">
      <c r="B1721" s="7">
        <v>17934</v>
      </c>
      <c r="C1721" s="4" t="s">
        <v>4884</v>
      </c>
      <c r="D1721" s="4" t="s">
        <v>5947</v>
      </c>
      <c r="E1721" s="16">
        <v>2001</v>
      </c>
      <c r="F1721" s="10" t="s">
        <v>6172</v>
      </c>
      <c r="G1721" s="7" t="s">
        <v>5453</v>
      </c>
      <c r="H1721" s="6" t="s">
        <v>446</v>
      </c>
      <c r="I1721" s="7" t="s">
        <v>1500</v>
      </c>
      <c r="J1721" s="4">
        <v>0</v>
      </c>
      <c r="K1721" s="4">
        <v>0</v>
      </c>
      <c r="L1721" s="10" t="s">
        <v>6172</v>
      </c>
      <c r="M1721" s="7" t="s">
        <v>1604</v>
      </c>
      <c r="N1721" s="7" t="s">
        <v>4765</v>
      </c>
      <c r="O1721" s="10" t="s">
        <v>6172</v>
      </c>
      <c r="P1721" s="7" t="s">
        <v>460</v>
      </c>
      <c r="Q1721" s="10" t="s">
        <v>6172</v>
      </c>
      <c r="R1721" s="10" t="s">
        <v>6172</v>
      </c>
      <c r="S1721" s="10" t="s">
        <v>6172</v>
      </c>
      <c r="T1721" s="10" t="s">
        <v>6172</v>
      </c>
      <c r="U1721" s="10" t="s">
        <v>6172</v>
      </c>
      <c r="V1721" s="10" t="s">
        <v>6172</v>
      </c>
    </row>
    <row r="1722" spans="2:22" ht="51" x14ac:dyDescent="0.2">
      <c r="B1722" s="7">
        <v>17945</v>
      </c>
      <c r="C1722" s="4" t="s">
        <v>4884</v>
      </c>
      <c r="D1722" s="4" t="s">
        <v>5947</v>
      </c>
      <c r="E1722" s="16">
        <v>2001</v>
      </c>
      <c r="F1722" s="10" t="s">
        <v>6172</v>
      </c>
      <c r="G1722" s="7" t="s">
        <v>5582</v>
      </c>
      <c r="H1722" s="7" t="s">
        <v>437</v>
      </c>
      <c r="I1722" s="7" t="s">
        <v>1493</v>
      </c>
      <c r="J1722" s="4">
        <v>0</v>
      </c>
      <c r="K1722" s="4">
        <v>1</v>
      </c>
      <c r="L1722" s="10" t="s">
        <v>6172</v>
      </c>
      <c r="M1722" s="7" t="s">
        <v>1659</v>
      </c>
      <c r="N1722" s="7" t="s">
        <v>4766</v>
      </c>
      <c r="O1722" s="10" t="s">
        <v>6172</v>
      </c>
      <c r="P1722" s="7" t="s">
        <v>1543</v>
      </c>
      <c r="Q1722" s="10" t="s">
        <v>6172</v>
      </c>
      <c r="R1722" s="10" t="s">
        <v>6172</v>
      </c>
      <c r="S1722" s="10" t="s">
        <v>6172</v>
      </c>
      <c r="T1722" s="10" t="s">
        <v>6172</v>
      </c>
      <c r="U1722" s="10" t="s">
        <v>6172</v>
      </c>
      <c r="V1722" s="10" t="s">
        <v>6172</v>
      </c>
    </row>
    <row r="1723" spans="2:22" ht="51" x14ac:dyDescent="0.2">
      <c r="B1723" s="5">
        <v>7694</v>
      </c>
      <c r="C1723" s="4" t="s">
        <v>4885</v>
      </c>
      <c r="D1723" s="4" t="s">
        <v>5947</v>
      </c>
      <c r="E1723" s="15">
        <v>2001</v>
      </c>
      <c r="F1723" s="10" t="s">
        <v>6172</v>
      </c>
      <c r="G1723" s="4" t="s">
        <v>4987</v>
      </c>
      <c r="H1723" s="6" t="s">
        <v>11</v>
      </c>
      <c r="I1723" s="6" t="s">
        <v>1493</v>
      </c>
      <c r="J1723" s="4">
        <v>0</v>
      </c>
      <c r="K1723" s="4">
        <v>1</v>
      </c>
      <c r="L1723" s="10" t="s">
        <v>6172</v>
      </c>
      <c r="M1723" s="10" t="s">
        <v>6172</v>
      </c>
      <c r="N1723" s="6" t="s">
        <v>3201</v>
      </c>
      <c r="O1723" s="10" t="s">
        <v>6172</v>
      </c>
      <c r="P1723" s="5" t="s">
        <v>1543</v>
      </c>
      <c r="Q1723" s="10" t="s">
        <v>6172</v>
      </c>
      <c r="R1723" s="10" t="s">
        <v>6172</v>
      </c>
      <c r="S1723" s="10" t="s">
        <v>6172</v>
      </c>
      <c r="T1723" s="10" t="s">
        <v>6172</v>
      </c>
      <c r="U1723" s="10" t="s">
        <v>6172</v>
      </c>
      <c r="V1723" s="10" t="s">
        <v>6172</v>
      </c>
    </row>
    <row r="1724" spans="2:22" ht="51" x14ac:dyDescent="0.2">
      <c r="B1724" s="5">
        <v>7703</v>
      </c>
      <c r="C1724" s="4" t="s">
        <v>4885</v>
      </c>
      <c r="D1724" s="4" t="s">
        <v>5947</v>
      </c>
      <c r="E1724" s="15">
        <v>2001</v>
      </c>
      <c r="F1724" s="10" t="s">
        <v>6172</v>
      </c>
      <c r="G1724" s="4" t="s">
        <v>5042</v>
      </c>
      <c r="H1724" s="6" t="s">
        <v>11</v>
      </c>
      <c r="I1724" s="6" t="s">
        <v>1500</v>
      </c>
      <c r="J1724" s="4">
        <v>0</v>
      </c>
      <c r="K1724" s="4">
        <v>0</v>
      </c>
      <c r="L1724" s="10" t="s">
        <v>6172</v>
      </c>
      <c r="M1724" s="10" t="s">
        <v>6172</v>
      </c>
      <c r="N1724" s="6" t="s">
        <v>3202</v>
      </c>
      <c r="O1724" s="10" t="s">
        <v>6172</v>
      </c>
      <c r="P1724" s="5" t="s">
        <v>460</v>
      </c>
      <c r="Q1724" s="10" t="s">
        <v>6172</v>
      </c>
      <c r="R1724" s="10" t="s">
        <v>6172</v>
      </c>
      <c r="S1724" s="10" t="s">
        <v>6172</v>
      </c>
      <c r="T1724" s="10" t="s">
        <v>6172</v>
      </c>
      <c r="U1724" s="10" t="s">
        <v>6172</v>
      </c>
      <c r="V1724" s="10" t="s">
        <v>6172</v>
      </c>
    </row>
    <row r="1725" spans="2:22" ht="51" x14ac:dyDescent="0.2">
      <c r="B1725" s="5">
        <v>10743</v>
      </c>
      <c r="C1725" s="4" t="s">
        <v>4885</v>
      </c>
      <c r="D1725" s="4" t="s">
        <v>5947</v>
      </c>
      <c r="E1725" s="15">
        <v>2001</v>
      </c>
      <c r="F1725" s="10" t="s">
        <v>6172</v>
      </c>
      <c r="G1725" s="10" t="s">
        <v>6172</v>
      </c>
      <c r="H1725" s="6" t="s">
        <v>18</v>
      </c>
      <c r="I1725" s="6" t="s">
        <v>1493</v>
      </c>
      <c r="J1725" s="4">
        <v>0</v>
      </c>
      <c r="K1725" s="4">
        <v>1</v>
      </c>
      <c r="L1725" s="10" t="s">
        <v>6172</v>
      </c>
      <c r="M1725" s="10" t="s">
        <v>6172</v>
      </c>
      <c r="N1725" s="6" t="s">
        <v>3221</v>
      </c>
      <c r="O1725" s="10" t="s">
        <v>6172</v>
      </c>
      <c r="P1725" s="5" t="s">
        <v>1546</v>
      </c>
      <c r="Q1725" s="10" t="s">
        <v>6172</v>
      </c>
      <c r="R1725" s="10" t="s">
        <v>6172</v>
      </c>
      <c r="S1725" s="10" t="s">
        <v>6172</v>
      </c>
      <c r="T1725" s="10" t="s">
        <v>6172</v>
      </c>
      <c r="U1725" s="10" t="s">
        <v>6172</v>
      </c>
      <c r="V1725" s="10" t="s">
        <v>6172</v>
      </c>
    </row>
    <row r="1726" spans="2:22" ht="51" x14ac:dyDescent="0.2">
      <c r="B1726" s="5">
        <v>10751</v>
      </c>
      <c r="C1726" s="4" t="s">
        <v>4885</v>
      </c>
      <c r="D1726" s="4" t="s">
        <v>5947</v>
      </c>
      <c r="E1726" s="15">
        <v>2001</v>
      </c>
      <c r="F1726" s="10" t="s">
        <v>6172</v>
      </c>
      <c r="G1726" s="10" t="s">
        <v>6172</v>
      </c>
      <c r="H1726" s="6" t="s">
        <v>18</v>
      </c>
      <c r="I1726" s="6" t="s">
        <v>1500</v>
      </c>
      <c r="J1726" s="4">
        <v>0</v>
      </c>
      <c r="K1726" s="4">
        <v>0</v>
      </c>
      <c r="L1726" s="10" t="s">
        <v>6172</v>
      </c>
      <c r="M1726" s="10" t="s">
        <v>6172</v>
      </c>
      <c r="N1726" s="6" t="s">
        <v>3222</v>
      </c>
      <c r="O1726" s="10" t="s">
        <v>6172</v>
      </c>
      <c r="P1726" s="5" t="s">
        <v>460</v>
      </c>
      <c r="Q1726" s="10" t="s">
        <v>6172</v>
      </c>
      <c r="R1726" s="10" t="s">
        <v>6172</v>
      </c>
      <c r="S1726" s="10" t="s">
        <v>6172</v>
      </c>
      <c r="T1726" s="10" t="s">
        <v>6172</v>
      </c>
      <c r="U1726" s="10" t="s">
        <v>6172</v>
      </c>
      <c r="V1726" s="10" t="s">
        <v>6172</v>
      </c>
    </row>
    <row r="1727" spans="2:22" ht="38.25" x14ac:dyDescent="0.2">
      <c r="B1727" s="5">
        <v>12221</v>
      </c>
      <c r="C1727" s="4" t="s">
        <v>4885</v>
      </c>
      <c r="D1727" s="4" t="s">
        <v>5947</v>
      </c>
      <c r="E1727" s="15">
        <v>2001</v>
      </c>
      <c r="F1727" s="10" t="s">
        <v>6172</v>
      </c>
      <c r="G1727" s="4" t="s">
        <v>5362</v>
      </c>
      <c r="H1727" s="6" t="s">
        <v>432</v>
      </c>
      <c r="I1727" s="6" t="s">
        <v>1500</v>
      </c>
      <c r="J1727" s="4">
        <v>0</v>
      </c>
      <c r="K1727" s="4">
        <v>0</v>
      </c>
      <c r="L1727" s="10" t="s">
        <v>6172</v>
      </c>
      <c r="M1727" s="10" t="s">
        <v>6172</v>
      </c>
      <c r="N1727" s="6" t="s">
        <v>3235</v>
      </c>
      <c r="O1727" s="10" t="s">
        <v>6172</v>
      </c>
      <c r="P1727" s="5" t="s">
        <v>460</v>
      </c>
      <c r="Q1727" s="10" t="s">
        <v>6172</v>
      </c>
      <c r="R1727" s="10" t="s">
        <v>6172</v>
      </c>
      <c r="S1727" s="10" t="s">
        <v>6172</v>
      </c>
      <c r="T1727" s="10" t="s">
        <v>6172</v>
      </c>
      <c r="U1727" s="10" t="s">
        <v>6172</v>
      </c>
      <c r="V1727" s="10" t="s">
        <v>6172</v>
      </c>
    </row>
    <row r="1728" spans="2:22" ht="38.25" x14ac:dyDescent="0.2">
      <c r="B1728" s="5">
        <v>12784</v>
      </c>
      <c r="C1728" s="4" t="s">
        <v>4885</v>
      </c>
      <c r="D1728" s="4" t="s">
        <v>5947</v>
      </c>
      <c r="E1728" s="15">
        <v>2001</v>
      </c>
      <c r="F1728" s="10" t="s">
        <v>6172</v>
      </c>
      <c r="G1728" s="4" t="s">
        <v>4987</v>
      </c>
      <c r="H1728" s="6" t="s">
        <v>11</v>
      </c>
      <c r="I1728" s="6" t="s">
        <v>1500</v>
      </c>
      <c r="J1728" s="4">
        <v>0</v>
      </c>
      <c r="K1728" s="4">
        <v>0</v>
      </c>
      <c r="L1728" s="10" t="s">
        <v>6172</v>
      </c>
      <c r="M1728" s="10" t="s">
        <v>6172</v>
      </c>
      <c r="N1728" s="6" t="s">
        <v>3263</v>
      </c>
      <c r="O1728" s="10" t="s">
        <v>6172</v>
      </c>
      <c r="P1728" s="5" t="s">
        <v>1776</v>
      </c>
      <c r="Q1728" s="10" t="s">
        <v>6172</v>
      </c>
      <c r="R1728" s="10" t="s">
        <v>6172</v>
      </c>
      <c r="S1728" s="10" t="s">
        <v>6172</v>
      </c>
      <c r="T1728" s="10" t="s">
        <v>6172</v>
      </c>
      <c r="U1728" s="10" t="s">
        <v>6172</v>
      </c>
      <c r="V1728" s="10" t="s">
        <v>6172</v>
      </c>
    </row>
    <row r="1729" spans="2:22" ht="25.5" x14ac:dyDescent="0.2">
      <c r="B1729" s="5">
        <v>17933</v>
      </c>
      <c r="C1729" s="4" t="s">
        <v>4885</v>
      </c>
      <c r="D1729" s="4" t="s">
        <v>5947</v>
      </c>
      <c r="E1729" s="15">
        <v>2001</v>
      </c>
      <c r="F1729" s="10" t="s">
        <v>6172</v>
      </c>
      <c r="G1729" s="10" t="s">
        <v>6172</v>
      </c>
      <c r="H1729" s="7" t="s">
        <v>439</v>
      </c>
      <c r="I1729" s="6" t="s">
        <v>1500</v>
      </c>
      <c r="J1729" s="4">
        <v>0</v>
      </c>
      <c r="K1729" s="4">
        <v>0</v>
      </c>
      <c r="L1729" s="10" t="s">
        <v>6172</v>
      </c>
      <c r="M1729" s="10" t="s">
        <v>6172</v>
      </c>
      <c r="N1729" s="6" t="s">
        <v>3339</v>
      </c>
      <c r="O1729" s="10" t="s">
        <v>6172</v>
      </c>
      <c r="P1729" s="5" t="s">
        <v>460</v>
      </c>
      <c r="Q1729" s="10" t="s">
        <v>6172</v>
      </c>
      <c r="R1729" s="10" t="s">
        <v>6172</v>
      </c>
      <c r="S1729" s="10" t="s">
        <v>6172</v>
      </c>
      <c r="T1729" s="10" t="s">
        <v>6172</v>
      </c>
      <c r="U1729" s="10" t="s">
        <v>6172</v>
      </c>
      <c r="V1729" s="10" t="s">
        <v>6172</v>
      </c>
    </row>
    <row r="1730" spans="2:22" ht="51" x14ac:dyDescent="0.2">
      <c r="B1730" s="5">
        <v>17941</v>
      </c>
      <c r="C1730" s="4" t="s">
        <v>4885</v>
      </c>
      <c r="D1730" s="4" t="s">
        <v>5947</v>
      </c>
      <c r="E1730" s="15">
        <v>2001</v>
      </c>
      <c r="F1730" s="10" t="s">
        <v>6172</v>
      </c>
      <c r="G1730" s="6" t="s">
        <v>5431</v>
      </c>
      <c r="H1730" s="6" t="s">
        <v>430</v>
      </c>
      <c r="I1730" s="6" t="s">
        <v>1579</v>
      </c>
      <c r="J1730" s="4">
        <v>0</v>
      </c>
      <c r="K1730" s="4">
        <v>3</v>
      </c>
      <c r="L1730" s="10" t="s">
        <v>6172</v>
      </c>
      <c r="M1730" s="10" t="s">
        <v>6172</v>
      </c>
      <c r="N1730" s="6" t="s">
        <v>3340</v>
      </c>
      <c r="O1730" s="10" t="s">
        <v>6172</v>
      </c>
      <c r="P1730" s="5" t="s">
        <v>1518</v>
      </c>
      <c r="Q1730" s="10" t="s">
        <v>6172</v>
      </c>
      <c r="R1730" s="10" t="s">
        <v>6172</v>
      </c>
      <c r="S1730" s="10" t="s">
        <v>6172</v>
      </c>
      <c r="T1730" s="10" t="s">
        <v>6172</v>
      </c>
      <c r="U1730" s="10" t="s">
        <v>6172</v>
      </c>
      <c r="V1730" s="10" t="s">
        <v>6172</v>
      </c>
    </row>
    <row r="1731" spans="2:22" ht="25.5" x14ac:dyDescent="0.2">
      <c r="B1731" s="6">
        <v>17938</v>
      </c>
      <c r="C1731" s="4" t="s">
        <v>4886</v>
      </c>
      <c r="D1731" s="4" t="s">
        <v>5947</v>
      </c>
      <c r="E1731" s="13">
        <v>2001</v>
      </c>
      <c r="F1731" s="10" t="s">
        <v>6172</v>
      </c>
      <c r="G1731" s="7" t="s">
        <v>5942</v>
      </c>
      <c r="H1731" s="7" t="s">
        <v>5904</v>
      </c>
      <c r="I1731" s="6" t="s">
        <v>1489</v>
      </c>
      <c r="J1731" s="4">
        <v>1</v>
      </c>
      <c r="K1731" s="4">
        <v>0</v>
      </c>
      <c r="L1731" s="10" t="s">
        <v>6172</v>
      </c>
      <c r="M1731" s="6" t="s">
        <v>2016</v>
      </c>
      <c r="N1731" s="6" t="s">
        <v>3422</v>
      </c>
      <c r="O1731" s="10" t="s">
        <v>6172</v>
      </c>
      <c r="P1731" s="6" t="s">
        <v>460</v>
      </c>
      <c r="Q1731" s="10" t="s">
        <v>6172</v>
      </c>
      <c r="R1731" s="10" t="s">
        <v>6172</v>
      </c>
      <c r="S1731" s="10" t="s">
        <v>6172</v>
      </c>
      <c r="T1731" s="10" t="s">
        <v>6172</v>
      </c>
      <c r="U1731" s="10" t="s">
        <v>6172</v>
      </c>
      <c r="V1731" s="10" t="s">
        <v>6172</v>
      </c>
    </row>
    <row r="1732" spans="2:22" ht="51" x14ac:dyDescent="0.2">
      <c r="B1732" s="3">
        <v>9158</v>
      </c>
      <c r="C1732" s="8" t="s">
        <v>4873</v>
      </c>
      <c r="D1732" s="4" t="s">
        <v>5947</v>
      </c>
      <c r="E1732" s="10">
        <v>2002</v>
      </c>
      <c r="F1732" s="10" t="s">
        <v>6172</v>
      </c>
      <c r="G1732" s="10" t="s">
        <v>6172</v>
      </c>
      <c r="H1732" s="9" t="s">
        <v>436</v>
      </c>
      <c r="I1732" s="2" t="s">
        <v>812</v>
      </c>
      <c r="J1732" s="4">
        <v>5</v>
      </c>
      <c r="K1732" s="4">
        <v>8</v>
      </c>
      <c r="L1732" s="10" t="s">
        <v>6172</v>
      </c>
      <c r="M1732" s="10" t="s">
        <v>6172</v>
      </c>
      <c r="N1732" s="2" t="s">
        <v>811</v>
      </c>
      <c r="O1732" s="2" t="s">
        <v>26</v>
      </c>
      <c r="P1732" s="2" t="s">
        <v>161</v>
      </c>
      <c r="Q1732" s="2" t="s">
        <v>813</v>
      </c>
      <c r="R1732" s="2" t="s">
        <v>814</v>
      </c>
      <c r="S1732" s="2" t="s">
        <v>815</v>
      </c>
      <c r="T1732" s="2" t="s">
        <v>816</v>
      </c>
      <c r="U1732" s="2" t="s">
        <v>817</v>
      </c>
      <c r="V1732" s="10" t="s">
        <v>6172</v>
      </c>
    </row>
    <row r="1733" spans="2:22" ht="51" x14ac:dyDescent="0.2">
      <c r="B1733" s="5">
        <v>11028</v>
      </c>
      <c r="C1733" s="4" t="s">
        <v>4870</v>
      </c>
      <c r="D1733" s="4" t="s">
        <v>5947</v>
      </c>
      <c r="E1733" s="15">
        <v>2002</v>
      </c>
      <c r="F1733" s="10" t="s">
        <v>6172</v>
      </c>
      <c r="G1733" s="6" t="s">
        <v>5438</v>
      </c>
      <c r="H1733" s="6" t="s">
        <v>430</v>
      </c>
      <c r="I1733" s="5" t="s">
        <v>1658</v>
      </c>
      <c r="J1733" s="4">
        <v>4</v>
      </c>
      <c r="K1733" s="4">
        <v>0</v>
      </c>
      <c r="L1733" s="10" t="s">
        <v>6172</v>
      </c>
      <c r="M1733" s="5" t="s">
        <v>1648</v>
      </c>
      <c r="N1733" s="6" t="s">
        <v>3755</v>
      </c>
      <c r="O1733" s="10" t="s">
        <v>6172</v>
      </c>
      <c r="P1733" s="5" t="s">
        <v>460</v>
      </c>
      <c r="Q1733" s="10" t="s">
        <v>6172</v>
      </c>
      <c r="R1733" s="10" t="s">
        <v>6172</v>
      </c>
      <c r="S1733" s="10" t="s">
        <v>6172</v>
      </c>
      <c r="T1733" s="10" t="s">
        <v>6172</v>
      </c>
      <c r="U1733" s="10" t="s">
        <v>6172</v>
      </c>
      <c r="V1733" s="10" t="s">
        <v>6172</v>
      </c>
    </row>
    <row r="1734" spans="2:22" ht="38.25" x14ac:dyDescent="0.2">
      <c r="B1734" s="5">
        <v>12703</v>
      </c>
      <c r="C1734" s="4" t="s">
        <v>4870</v>
      </c>
      <c r="D1734" s="4" t="s">
        <v>5947</v>
      </c>
      <c r="E1734" s="15">
        <v>2002</v>
      </c>
      <c r="F1734" s="10" t="s">
        <v>6172</v>
      </c>
      <c r="G1734" s="7" t="s">
        <v>5942</v>
      </c>
      <c r="H1734" s="7" t="s">
        <v>5904</v>
      </c>
      <c r="I1734" s="6" t="s">
        <v>1579</v>
      </c>
      <c r="J1734" s="4">
        <v>0</v>
      </c>
      <c r="K1734" s="4">
        <v>3</v>
      </c>
      <c r="L1734" s="10" t="s">
        <v>6172</v>
      </c>
      <c r="M1734" s="5" t="s">
        <v>1628</v>
      </c>
      <c r="N1734" s="6" t="s">
        <v>3769</v>
      </c>
      <c r="O1734" s="10" t="s">
        <v>6172</v>
      </c>
      <c r="P1734" s="5" t="s">
        <v>1543</v>
      </c>
      <c r="Q1734" s="10" t="s">
        <v>6172</v>
      </c>
      <c r="R1734" s="10" t="s">
        <v>6172</v>
      </c>
      <c r="S1734" s="10" t="s">
        <v>6172</v>
      </c>
      <c r="T1734" s="10" t="s">
        <v>6172</v>
      </c>
      <c r="U1734" s="10" t="s">
        <v>6172</v>
      </c>
      <c r="V1734" s="10" t="s">
        <v>6172</v>
      </c>
    </row>
    <row r="1735" spans="2:22" ht="38.25" x14ac:dyDescent="0.2">
      <c r="B1735" s="5">
        <v>12731</v>
      </c>
      <c r="C1735" s="4" t="s">
        <v>4870</v>
      </c>
      <c r="D1735" s="4" t="s">
        <v>5947</v>
      </c>
      <c r="E1735" s="15">
        <v>2002</v>
      </c>
      <c r="F1735" s="10" t="s">
        <v>6172</v>
      </c>
      <c r="G1735" s="4" t="s">
        <v>4959</v>
      </c>
      <c r="H1735" s="6" t="s">
        <v>11</v>
      </c>
      <c r="I1735" s="6" t="s">
        <v>1500</v>
      </c>
      <c r="J1735" s="4">
        <v>0</v>
      </c>
      <c r="K1735" s="4">
        <v>0</v>
      </c>
      <c r="L1735" s="10" t="s">
        <v>6172</v>
      </c>
      <c r="M1735" s="5" t="s">
        <v>2202</v>
      </c>
      <c r="N1735" s="6" t="s">
        <v>3772</v>
      </c>
      <c r="O1735" s="10" t="s">
        <v>6172</v>
      </c>
      <c r="P1735" s="5" t="s">
        <v>1510</v>
      </c>
      <c r="Q1735" s="10" t="s">
        <v>6172</v>
      </c>
      <c r="R1735" s="10" t="s">
        <v>6172</v>
      </c>
      <c r="S1735" s="10" t="s">
        <v>6172</v>
      </c>
      <c r="T1735" s="10" t="s">
        <v>6172</v>
      </c>
      <c r="U1735" s="10" t="s">
        <v>6172</v>
      </c>
      <c r="V1735" s="10" t="s">
        <v>6172</v>
      </c>
    </row>
    <row r="1736" spans="2:22" ht="38.25" x14ac:dyDescent="0.2">
      <c r="B1736" s="5">
        <v>12737</v>
      </c>
      <c r="C1736" s="4" t="s">
        <v>4870</v>
      </c>
      <c r="D1736" s="4" t="s">
        <v>5947</v>
      </c>
      <c r="E1736" s="15">
        <v>2002</v>
      </c>
      <c r="F1736" s="10" t="s">
        <v>6172</v>
      </c>
      <c r="G1736" s="4" t="s">
        <v>4992</v>
      </c>
      <c r="H1736" s="6" t="s">
        <v>11</v>
      </c>
      <c r="I1736" s="6" t="s">
        <v>1500</v>
      </c>
      <c r="J1736" s="4">
        <v>0</v>
      </c>
      <c r="K1736" s="4">
        <v>0</v>
      </c>
      <c r="L1736" s="10" t="s">
        <v>6172</v>
      </c>
      <c r="M1736" s="5" t="s">
        <v>3773</v>
      </c>
      <c r="N1736" s="6" t="s">
        <v>3774</v>
      </c>
      <c r="O1736" s="10" t="s">
        <v>6172</v>
      </c>
      <c r="P1736" s="5" t="s">
        <v>1488</v>
      </c>
      <c r="Q1736" s="10" t="s">
        <v>6172</v>
      </c>
      <c r="R1736" s="10" t="s">
        <v>6172</v>
      </c>
      <c r="S1736" s="10" t="s">
        <v>6172</v>
      </c>
      <c r="T1736" s="10" t="s">
        <v>6172</v>
      </c>
      <c r="U1736" s="10" t="s">
        <v>6172</v>
      </c>
      <c r="V1736" s="10" t="s">
        <v>6172</v>
      </c>
    </row>
    <row r="1737" spans="2:22" ht="38.25" x14ac:dyDescent="0.2">
      <c r="B1737" s="5">
        <v>14482</v>
      </c>
      <c r="C1737" s="4" t="s">
        <v>4870</v>
      </c>
      <c r="D1737" s="4" t="s">
        <v>5947</v>
      </c>
      <c r="E1737" s="15">
        <v>2002</v>
      </c>
      <c r="F1737" s="10" t="s">
        <v>6172</v>
      </c>
      <c r="G1737" s="4" t="s">
        <v>4998</v>
      </c>
      <c r="H1737" s="6" t="s">
        <v>11</v>
      </c>
      <c r="I1737" s="6" t="s">
        <v>1579</v>
      </c>
      <c r="J1737" s="4">
        <v>0</v>
      </c>
      <c r="K1737" s="4">
        <v>3</v>
      </c>
      <c r="L1737" s="10" t="s">
        <v>6172</v>
      </c>
      <c r="M1737" s="5" t="s">
        <v>3793</v>
      </c>
      <c r="N1737" s="6" t="s">
        <v>3794</v>
      </c>
      <c r="O1737" s="10" t="s">
        <v>6172</v>
      </c>
      <c r="P1737" s="5" t="s">
        <v>2428</v>
      </c>
      <c r="Q1737" s="10" t="s">
        <v>6172</v>
      </c>
      <c r="R1737" s="10" t="s">
        <v>6172</v>
      </c>
      <c r="S1737" s="10" t="s">
        <v>6172</v>
      </c>
      <c r="T1737" s="10" t="s">
        <v>6172</v>
      </c>
      <c r="U1737" s="10" t="s">
        <v>6172</v>
      </c>
      <c r="V1737" s="10" t="s">
        <v>6172</v>
      </c>
    </row>
    <row r="1738" spans="2:22" ht="51" x14ac:dyDescent="0.2">
      <c r="B1738" s="5">
        <v>14483</v>
      </c>
      <c r="C1738" s="4" t="s">
        <v>4870</v>
      </c>
      <c r="D1738" s="4" t="s">
        <v>5947</v>
      </c>
      <c r="E1738" s="15">
        <v>2002</v>
      </c>
      <c r="F1738" s="10" t="s">
        <v>6172</v>
      </c>
      <c r="G1738" s="4" t="s">
        <v>4992</v>
      </c>
      <c r="H1738" s="6" t="s">
        <v>11</v>
      </c>
      <c r="I1738" s="6" t="s">
        <v>1493</v>
      </c>
      <c r="J1738" s="4">
        <v>0</v>
      </c>
      <c r="K1738" s="4">
        <v>1</v>
      </c>
      <c r="L1738" s="10" t="s">
        <v>6172</v>
      </c>
      <c r="M1738" s="5" t="s">
        <v>3795</v>
      </c>
      <c r="N1738" s="6" t="s">
        <v>3796</v>
      </c>
      <c r="O1738" s="10" t="s">
        <v>6172</v>
      </c>
      <c r="P1738" s="5" t="s">
        <v>2165</v>
      </c>
      <c r="Q1738" s="10" t="s">
        <v>6172</v>
      </c>
      <c r="R1738" s="10" t="s">
        <v>6172</v>
      </c>
      <c r="S1738" s="10" t="s">
        <v>6172</v>
      </c>
      <c r="T1738" s="10" t="s">
        <v>6172</v>
      </c>
      <c r="U1738" s="10" t="s">
        <v>6172</v>
      </c>
      <c r="V1738" s="10" t="s">
        <v>6172</v>
      </c>
    </row>
    <row r="1739" spans="2:22" ht="25.5" x14ac:dyDescent="0.2">
      <c r="B1739" s="7">
        <v>14570</v>
      </c>
      <c r="C1739" s="4" t="s">
        <v>4871</v>
      </c>
      <c r="D1739" s="4" t="s">
        <v>5947</v>
      </c>
      <c r="E1739" s="16">
        <v>2004</v>
      </c>
      <c r="F1739" s="10" t="s">
        <v>6172</v>
      </c>
      <c r="G1739" s="7" t="s">
        <v>5773</v>
      </c>
      <c r="H1739" s="6" t="s">
        <v>442</v>
      </c>
      <c r="I1739" s="7" t="s">
        <v>1547</v>
      </c>
      <c r="J1739" s="4">
        <v>1</v>
      </c>
      <c r="K1739" s="4">
        <v>2</v>
      </c>
      <c r="L1739" s="10" t="s">
        <v>6172</v>
      </c>
      <c r="M1739" s="7" t="s">
        <v>1615</v>
      </c>
      <c r="N1739" s="7" t="s">
        <v>1616</v>
      </c>
      <c r="O1739" s="7" t="s">
        <v>6135</v>
      </c>
      <c r="P1739" s="7" t="s">
        <v>1499</v>
      </c>
      <c r="Q1739" s="7" t="s">
        <v>6136</v>
      </c>
      <c r="R1739" s="7" t="s">
        <v>687</v>
      </c>
      <c r="S1739" s="10" t="s">
        <v>6172</v>
      </c>
      <c r="T1739" s="10" t="s">
        <v>6172</v>
      </c>
      <c r="U1739" s="10" t="s">
        <v>6172</v>
      </c>
      <c r="V1739" s="10" t="s">
        <v>6172</v>
      </c>
    </row>
    <row r="1740" spans="2:22" ht="38.25" x14ac:dyDescent="0.2">
      <c r="B1740" s="7">
        <v>14602</v>
      </c>
      <c r="C1740" s="4" t="s">
        <v>4871</v>
      </c>
      <c r="D1740" s="4" t="s">
        <v>5947</v>
      </c>
      <c r="E1740" s="16">
        <v>2004</v>
      </c>
      <c r="F1740" s="10" t="s">
        <v>6172</v>
      </c>
      <c r="G1740" s="7" t="s">
        <v>4492</v>
      </c>
      <c r="H1740" s="7" t="s">
        <v>439</v>
      </c>
      <c r="I1740" s="7" t="s">
        <v>1500</v>
      </c>
      <c r="J1740" s="4">
        <v>0</v>
      </c>
      <c r="K1740" s="4">
        <v>0</v>
      </c>
      <c r="L1740" s="10" t="s">
        <v>6172</v>
      </c>
      <c r="M1740" s="7" t="s">
        <v>1571</v>
      </c>
      <c r="N1740" s="7" t="s">
        <v>1617</v>
      </c>
      <c r="O1740" s="10" t="s">
        <v>6172</v>
      </c>
      <c r="P1740" s="7" t="s">
        <v>460</v>
      </c>
      <c r="Q1740" s="10" t="s">
        <v>6172</v>
      </c>
      <c r="R1740" s="10" t="s">
        <v>6172</v>
      </c>
      <c r="S1740" s="10" t="s">
        <v>6172</v>
      </c>
      <c r="T1740" s="10" t="s">
        <v>6172</v>
      </c>
      <c r="U1740" s="10" t="s">
        <v>6172</v>
      </c>
      <c r="V1740" s="10" t="s">
        <v>6172</v>
      </c>
    </row>
    <row r="1741" spans="2:22" ht="51" x14ac:dyDescent="0.2">
      <c r="B1741" s="7">
        <v>12729</v>
      </c>
      <c r="C1741" s="4" t="s">
        <v>4875</v>
      </c>
      <c r="D1741" s="4" t="s">
        <v>5947</v>
      </c>
      <c r="E1741" s="16">
        <v>2002</v>
      </c>
      <c r="F1741" s="10" t="s">
        <v>6172</v>
      </c>
      <c r="G1741" s="4" t="s">
        <v>4959</v>
      </c>
      <c r="H1741" s="6" t="s">
        <v>11</v>
      </c>
      <c r="I1741" s="7" t="s">
        <v>1500</v>
      </c>
      <c r="J1741" s="4">
        <v>0</v>
      </c>
      <c r="K1741" s="4">
        <v>0</v>
      </c>
      <c r="L1741" s="10" t="s">
        <v>6172</v>
      </c>
      <c r="M1741" s="7" t="s">
        <v>2202</v>
      </c>
      <c r="N1741" s="7" t="s">
        <v>4048</v>
      </c>
      <c r="O1741" s="10" t="s">
        <v>6172</v>
      </c>
      <c r="P1741" s="7" t="s">
        <v>4016</v>
      </c>
      <c r="Q1741" s="10" t="s">
        <v>6172</v>
      </c>
      <c r="R1741" s="10" t="s">
        <v>6172</v>
      </c>
      <c r="S1741" s="10" t="s">
        <v>6172</v>
      </c>
      <c r="T1741" s="10" t="s">
        <v>6172</v>
      </c>
      <c r="U1741" s="10" t="s">
        <v>6172</v>
      </c>
      <c r="V1741" s="10" t="s">
        <v>6172</v>
      </c>
    </row>
    <row r="1742" spans="2:22" ht="38.25" x14ac:dyDescent="0.2">
      <c r="B1742" s="7">
        <v>12730</v>
      </c>
      <c r="C1742" s="4" t="s">
        <v>4875</v>
      </c>
      <c r="D1742" s="4" t="s">
        <v>5947</v>
      </c>
      <c r="E1742" s="16">
        <v>2002</v>
      </c>
      <c r="F1742" s="10" t="s">
        <v>6172</v>
      </c>
      <c r="G1742" s="4" t="s">
        <v>4959</v>
      </c>
      <c r="H1742" s="6" t="s">
        <v>11</v>
      </c>
      <c r="I1742" s="7" t="s">
        <v>1500</v>
      </c>
      <c r="J1742" s="4">
        <v>0</v>
      </c>
      <c r="K1742" s="4">
        <v>0</v>
      </c>
      <c r="L1742" s="10" t="s">
        <v>6172</v>
      </c>
      <c r="M1742" s="7" t="s">
        <v>1514</v>
      </c>
      <c r="N1742" s="7" t="s">
        <v>4049</v>
      </c>
      <c r="O1742" s="10" t="s">
        <v>6172</v>
      </c>
      <c r="P1742" s="7" t="s">
        <v>4016</v>
      </c>
      <c r="Q1742" s="10" t="s">
        <v>6172</v>
      </c>
      <c r="R1742" s="10" t="s">
        <v>6172</v>
      </c>
      <c r="S1742" s="10" t="s">
        <v>6172</v>
      </c>
      <c r="T1742" s="10" t="s">
        <v>6172</v>
      </c>
      <c r="U1742" s="10" t="s">
        <v>6172</v>
      </c>
      <c r="V1742" s="10" t="s">
        <v>6172</v>
      </c>
    </row>
    <row r="1743" spans="2:22" ht="38.25" x14ac:dyDescent="0.2">
      <c r="B1743" s="7">
        <v>14690</v>
      </c>
      <c r="C1743" s="4" t="s">
        <v>4876</v>
      </c>
      <c r="D1743" s="4" t="s">
        <v>5947</v>
      </c>
      <c r="E1743" s="16">
        <v>2002</v>
      </c>
      <c r="F1743" s="10" t="s">
        <v>6172</v>
      </c>
      <c r="G1743" s="6" t="s">
        <v>5537</v>
      </c>
      <c r="H1743" s="7" t="s">
        <v>434</v>
      </c>
      <c r="I1743" s="7" t="s">
        <v>1493</v>
      </c>
      <c r="J1743" s="4">
        <v>0</v>
      </c>
      <c r="K1743" s="4">
        <v>1</v>
      </c>
      <c r="L1743" s="10" t="s">
        <v>6172</v>
      </c>
      <c r="M1743" s="7" t="s">
        <v>1571</v>
      </c>
      <c r="N1743" s="7" t="s">
        <v>1760</v>
      </c>
      <c r="O1743" s="10" t="s">
        <v>6172</v>
      </c>
      <c r="P1743" s="7" t="s">
        <v>460</v>
      </c>
      <c r="Q1743" s="10" t="s">
        <v>6172</v>
      </c>
      <c r="R1743" s="10" t="s">
        <v>6172</v>
      </c>
      <c r="S1743" s="10" t="s">
        <v>6172</v>
      </c>
      <c r="T1743" s="10" t="s">
        <v>6172</v>
      </c>
      <c r="U1743" s="10" t="s">
        <v>6172</v>
      </c>
      <c r="V1743" s="10" t="s">
        <v>6172</v>
      </c>
    </row>
    <row r="1744" spans="2:22" ht="25.5" x14ac:dyDescent="0.2">
      <c r="B1744" s="7">
        <v>17946</v>
      </c>
      <c r="C1744" s="4" t="s">
        <v>4876</v>
      </c>
      <c r="D1744" s="4" t="s">
        <v>5947</v>
      </c>
      <c r="E1744" s="16">
        <v>2002</v>
      </c>
      <c r="F1744" s="10" t="s">
        <v>6172</v>
      </c>
      <c r="G1744" s="7" t="s">
        <v>5429</v>
      </c>
      <c r="H1744" s="6" t="s">
        <v>430</v>
      </c>
      <c r="I1744" s="7" t="s">
        <v>1500</v>
      </c>
      <c r="J1744" s="4">
        <v>0</v>
      </c>
      <c r="K1744" s="4">
        <v>0</v>
      </c>
      <c r="L1744" s="10" t="s">
        <v>6172</v>
      </c>
      <c r="M1744" s="7" t="s">
        <v>1571</v>
      </c>
      <c r="N1744" s="7" t="s">
        <v>1773</v>
      </c>
      <c r="O1744" s="10" t="s">
        <v>6172</v>
      </c>
      <c r="P1744" s="7" t="s">
        <v>460</v>
      </c>
      <c r="Q1744" s="10" t="s">
        <v>6172</v>
      </c>
      <c r="R1744" s="10" t="s">
        <v>6172</v>
      </c>
      <c r="S1744" s="10" t="s">
        <v>6172</v>
      </c>
      <c r="T1744" s="10" t="s">
        <v>6172</v>
      </c>
      <c r="U1744" s="10" t="s">
        <v>6172</v>
      </c>
      <c r="V1744" s="10" t="s">
        <v>6172</v>
      </c>
    </row>
    <row r="1745" spans="2:22" ht="51" x14ac:dyDescent="0.2">
      <c r="B1745" s="7">
        <v>10686</v>
      </c>
      <c r="C1745" s="4" t="s">
        <v>4877</v>
      </c>
      <c r="D1745" s="4" t="s">
        <v>5947</v>
      </c>
      <c r="E1745" s="16">
        <v>2002</v>
      </c>
      <c r="F1745" s="10" t="s">
        <v>6172</v>
      </c>
      <c r="G1745" s="7" t="s">
        <v>5420</v>
      </c>
      <c r="H1745" s="7" t="s">
        <v>5408</v>
      </c>
      <c r="I1745" s="7" t="s">
        <v>2455</v>
      </c>
      <c r="J1745" s="4">
        <v>2</v>
      </c>
      <c r="K1745" s="4">
        <v>2</v>
      </c>
      <c r="L1745" s="10" t="s">
        <v>6172</v>
      </c>
      <c r="M1745" s="7" t="s">
        <v>1623</v>
      </c>
      <c r="N1745" s="7" t="s">
        <v>4356</v>
      </c>
      <c r="O1745" s="10" t="s">
        <v>6172</v>
      </c>
      <c r="P1745" s="7" t="s">
        <v>1633</v>
      </c>
      <c r="Q1745" s="10" t="s">
        <v>6172</v>
      </c>
      <c r="R1745" s="10" t="s">
        <v>6172</v>
      </c>
      <c r="S1745" s="10" t="s">
        <v>6172</v>
      </c>
      <c r="T1745" s="10" t="s">
        <v>6172</v>
      </c>
      <c r="U1745" s="10" t="s">
        <v>6172</v>
      </c>
      <c r="V1745" s="10" t="s">
        <v>6172</v>
      </c>
    </row>
    <row r="1746" spans="2:22" ht="51" x14ac:dyDescent="0.2">
      <c r="B1746" s="7">
        <v>14692</v>
      </c>
      <c r="C1746" s="4" t="s">
        <v>4877</v>
      </c>
      <c r="D1746" s="4" t="s">
        <v>5947</v>
      </c>
      <c r="E1746" s="16">
        <v>2002</v>
      </c>
      <c r="F1746" s="10" t="s">
        <v>6172</v>
      </c>
      <c r="G1746" s="7" t="s">
        <v>4453</v>
      </c>
      <c r="H1746" s="7" t="s">
        <v>430</v>
      </c>
      <c r="I1746" s="7" t="s">
        <v>1493</v>
      </c>
      <c r="J1746" s="4">
        <v>0</v>
      </c>
      <c r="K1746" s="4">
        <v>1</v>
      </c>
      <c r="L1746" s="10" t="s">
        <v>6172</v>
      </c>
      <c r="M1746" s="7" t="s">
        <v>1497</v>
      </c>
      <c r="N1746" s="7" t="s">
        <v>4454</v>
      </c>
      <c r="O1746" s="10" t="s">
        <v>6172</v>
      </c>
      <c r="P1746" s="7" t="s">
        <v>460</v>
      </c>
      <c r="Q1746" s="10" t="s">
        <v>6172</v>
      </c>
      <c r="R1746" s="10" t="s">
        <v>6172</v>
      </c>
      <c r="S1746" s="10" t="s">
        <v>6172</v>
      </c>
      <c r="T1746" s="10" t="s">
        <v>6172</v>
      </c>
      <c r="U1746" s="10" t="s">
        <v>6172</v>
      </c>
      <c r="V1746" s="10" t="s">
        <v>6172</v>
      </c>
    </row>
    <row r="1747" spans="2:22" ht="51" x14ac:dyDescent="0.2">
      <c r="B1747" s="6">
        <v>8239</v>
      </c>
      <c r="C1747" s="4" t="s">
        <v>4878</v>
      </c>
      <c r="D1747" s="4" t="s">
        <v>5947</v>
      </c>
      <c r="E1747" s="13">
        <v>2002</v>
      </c>
      <c r="F1747" s="10" t="s">
        <v>6172</v>
      </c>
      <c r="G1747" s="10" t="s">
        <v>6172</v>
      </c>
      <c r="H1747" s="6" t="s">
        <v>5421</v>
      </c>
      <c r="I1747" s="6" t="s">
        <v>2217</v>
      </c>
      <c r="J1747" s="4">
        <v>6</v>
      </c>
      <c r="K1747" s="4">
        <v>12</v>
      </c>
      <c r="L1747" s="10" t="s">
        <v>6172</v>
      </c>
      <c r="M1747" s="6" t="s">
        <v>2218</v>
      </c>
      <c r="N1747" s="6" t="s">
        <v>2219</v>
      </c>
      <c r="O1747" s="10" t="s">
        <v>6172</v>
      </c>
      <c r="P1747" s="6" t="s">
        <v>460</v>
      </c>
      <c r="Q1747" s="10" t="s">
        <v>6172</v>
      </c>
      <c r="R1747" s="10" t="s">
        <v>6172</v>
      </c>
      <c r="S1747" s="10" t="s">
        <v>6172</v>
      </c>
      <c r="T1747" s="10" t="s">
        <v>6172</v>
      </c>
      <c r="U1747" s="10" t="s">
        <v>6172</v>
      </c>
      <c r="V1747" s="10" t="s">
        <v>6172</v>
      </c>
    </row>
    <row r="1748" spans="2:22" ht="51" x14ac:dyDescent="0.2">
      <c r="B1748" s="6">
        <v>8431</v>
      </c>
      <c r="C1748" s="4" t="s">
        <v>4878</v>
      </c>
      <c r="D1748" s="4" t="s">
        <v>5947</v>
      </c>
      <c r="E1748" s="13">
        <v>2002</v>
      </c>
      <c r="F1748" s="10" t="s">
        <v>6172</v>
      </c>
      <c r="G1748" s="6" t="s">
        <v>5720</v>
      </c>
      <c r="H1748" s="6" t="s">
        <v>5423</v>
      </c>
      <c r="I1748" s="6" t="s">
        <v>2224</v>
      </c>
      <c r="J1748" s="4">
        <v>1</v>
      </c>
      <c r="K1748" s="4">
        <v>18</v>
      </c>
      <c r="L1748" s="10" t="s">
        <v>6172</v>
      </c>
      <c r="M1748" s="6" t="s">
        <v>1648</v>
      </c>
      <c r="N1748" s="6" t="s">
        <v>2225</v>
      </c>
      <c r="O1748" s="10" t="s">
        <v>6172</v>
      </c>
      <c r="P1748" s="6" t="s">
        <v>2226</v>
      </c>
      <c r="Q1748" s="10" t="s">
        <v>6172</v>
      </c>
      <c r="R1748" s="10" t="s">
        <v>6172</v>
      </c>
      <c r="S1748" s="10" t="s">
        <v>6172</v>
      </c>
      <c r="T1748" s="10" t="s">
        <v>6172</v>
      </c>
      <c r="U1748" s="10" t="s">
        <v>6172</v>
      </c>
      <c r="V1748" s="10" t="s">
        <v>6172</v>
      </c>
    </row>
    <row r="1749" spans="2:22" ht="51" x14ac:dyDescent="0.2">
      <c r="B1749" s="6">
        <v>9156</v>
      </c>
      <c r="C1749" s="4" t="s">
        <v>4878</v>
      </c>
      <c r="D1749" s="4" t="s">
        <v>5947</v>
      </c>
      <c r="E1749" s="13">
        <v>2002</v>
      </c>
      <c r="F1749" s="10" t="s">
        <v>6172</v>
      </c>
      <c r="G1749" s="6" t="s">
        <v>5551</v>
      </c>
      <c r="H1749" s="6" t="s">
        <v>20</v>
      </c>
      <c r="I1749" s="6" t="s">
        <v>1500</v>
      </c>
      <c r="J1749" s="4">
        <v>0</v>
      </c>
      <c r="K1749" s="4">
        <v>0</v>
      </c>
      <c r="L1749" s="10" t="s">
        <v>6172</v>
      </c>
      <c r="M1749" s="6" t="s">
        <v>1623</v>
      </c>
      <c r="N1749" s="6" t="s">
        <v>2234</v>
      </c>
      <c r="O1749" s="10" t="s">
        <v>6172</v>
      </c>
      <c r="P1749" s="6" t="s">
        <v>1808</v>
      </c>
      <c r="Q1749" s="10" t="s">
        <v>6172</v>
      </c>
      <c r="R1749" s="10" t="s">
        <v>6172</v>
      </c>
      <c r="S1749" s="10" t="s">
        <v>6172</v>
      </c>
      <c r="T1749" s="10" t="s">
        <v>6172</v>
      </c>
      <c r="U1749" s="10" t="s">
        <v>6172</v>
      </c>
      <c r="V1749" s="10" t="s">
        <v>6172</v>
      </c>
    </row>
    <row r="1750" spans="2:22" ht="38.25" x14ac:dyDescent="0.2">
      <c r="B1750" s="6">
        <v>9250</v>
      </c>
      <c r="C1750" s="4" t="s">
        <v>4878</v>
      </c>
      <c r="D1750" s="4" t="s">
        <v>5947</v>
      </c>
      <c r="E1750" s="13">
        <v>2002</v>
      </c>
      <c r="F1750" s="10" t="s">
        <v>6172</v>
      </c>
      <c r="G1750" s="6" t="s">
        <v>5735</v>
      </c>
      <c r="H1750" s="6" t="s">
        <v>436</v>
      </c>
      <c r="I1750" s="6" t="s">
        <v>1655</v>
      </c>
      <c r="J1750" s="4">
        <v>3</v>
      </c>
      <c r="K1750" s="4">
        <v>0</v>
      </c>
      <c r="L1750" s="10" t="s">
        <v>6172</v>
      </c>
      <c r="M1750" s="6" t="s">
        <v>2238</v>
      </c>
      <c r="N1750" s="6" t="s">
        <v>2239</v>
      </c>
      <c r="O1750" s="10" t="s">
        <v>6172</v>
      </c>
      <c r="P1750" s="6" t="s">
        <v>460</v>
      </c>
      <c r="Q1750" s="10" t="s">
        <v>6172</v>
      </c>
      <c r="R1750" s="10" t="s">
        <v>6172</v>
      </c>
      <c r="S1750" s="10" t="s">
        <v>6172</v>
      </c>
      <c r="T1750" s="10" t="s">
        <v>6172</v>
      </c>
      <c r="U1750" s="10" t="s">
        <v>6172</v>
      </c>
      <c r="V1750" s="10" t="s">
        <v>6172</v>
      </c>
    </row>
    <row r="1751" spans="2:22" ht="51" x14ac:dyDescent="0.2">
      <c r="B1751" s="6">
        <v>9251</v>
      </c>
      <c r="C1751" s="4" t="s">
        <v>4878</v>
      </c>
      <c r="D1751" s="4" t="s">
        <v>5947</v>
      </c>
      <c r="E1751" s="13">
        <v>2002</v>
      </c>
      <c r="F1751" s="10" t="s">
        <v>6172</v>
      </c>
      <c r="G1751" s="6" t="s">
        <v>5736</v>
      </c>
      <c r="H1751" s="6" t="s">
        <v>436</v>
      </c>
      <c r="I1751" s="6" t="s">
        <v>1493</v>
      </c>
      <c r="J1751" s="4">
        <v>0</v>
      </c>
      <c r="K1751" s="4">
        <v>1</v>
      </c>
      <c r="L1751" s="10" t="s">
        <v>6172</v>
      </c>
      <c r="M1751" s="6" t="s">
        <v>2240</v>
      </c>
      <c r="N1751" s="6" t="s">
        <v>2241</v>
      </c>
      <c r="O1751" s="10" t="s">
        <v>6172</v>
      </c>
      <c r="P1751" s="6" t="s">
        <v>460</v>
      </c>
      <c r="Q1751" s="10" t="s">
        <v>6172</v>
      </c>
      <c r="R1751" s="10" t="s">
        <v>6172</v>
      </c>
      <c r="S1751" s="10" t="s">
        <v>6172</v>
      </c>
      <c r="T1751" s="10" t="s">
        <v>6172</v>
      </c>
      <c r="U1751" s="10" t="s">
        <v>6172</v>
      </c>
      <c r="V1751" s="10" t="s">
        <v>6172</v>
      </c>
    </row>
    <row r="1752" spans="2:22" ht="51" x14ac:dyDescent="0.2">
      <c r="B1752" s="6">
        <v>10244</v>
      </c>
      <c r="C1752" s="4" t="s">
        <v>4878</v>
      </c>
      <c r="D1752" s="4" t="s">
        <v>5947</v>
      </c>
      <c r="E1752" s="13">
        <v>2002</v>
      </c>
      <c r="F1752" s="10" t="s">
        <v>6172</v>
      </c>
      <c r="G1752" s="6" t="s">
        <v>5496</v>
      </c>
      <c r="H1752" s="6" t="s">
        <v>445</v>
      </c>
      <c r="I1752" s="6" t="s">
        <v>2250</v>
      </c>
      <c r="J1752" s="4">
        <v>7</v>
      </c>
      <c r="K1752" s="4">
        <v>4</v>
      </c>
      <c r="L1752" s="10" t="s">
        <v>6172</v>
      </c>
      <c r="M1752" s="6" t="s">
        <v>2251</v>
      </c>
      <c r="N1752" s="6" t="s">
        <v>2252</v>
      </c>
      <c r="O1752" s="10" t="s">
        <v>6172</v>
      </c>
      <c r="P1752" s="6" t="s">
        <v>460</v>
      </c>
      <c r="Q1752" s="10" t="s">
        <v>6172</v>
      </c>
      <c r="R1752" s="10" t="s">
        <v>6172</v>
      </c>
      <c r="S1752" s="10" t="s">
        <v>6172</v>
      </c>
      <c r="T1752" s="10" t="s">
        <v>6172</v>
      </c>
      <c r="U1752" s="10" t="s">
        <v>6172</v>
      </c>
      <c r="V1752" s="10" t="s">
        <v>6172</v>
      </c>
    </row>
    <row r="1753" spans="2:22" ht="38.25" x14ac:dyDescent="0.2">
      <c r="B1753" s="6">
        <v>10685</v>
      </c>
      <c r="C1753" s="4" t="s">
        <v>4878</v>
      </c>
      <c r="D1753" s="4" t="s">
        <v>5947</v>
      </c>
      <c r="E1753" s="13">
        <v>2002</v>
      </c>
      <c r="F1753" s="10" t="s">
        <v>6172</v>
      </c>
      <c r="G1753" s="4" t="s">
        <v>5395</v>
      </c>
      <c r="H1753" s="6" t="s">
        <v>432</v>
      </c>
      <c r="I1753" s="6" t="s">
        <v>1511</v>
      </c>
      <c r="J1753" s="4">
        <v>0</v>
      </c>
      <c r="K1753" s="4">
        <v>2</v>
      </c>
      <c r="L1753" s="10" t="s">
        <v>6172</v>
      </c>
      <c r="M1753" s="6" t="s">
        <v>1640</v>
      </c>
      <c r="N1753" s="6" t="s">
        <v>2253</v>
      </c>
      <c r="O1753" s="10" t="s">
        <v>6172</v>
      </c>
      <c r="P1753" s="6" t="s">
        <v>460</v>
      </c>
      <c r="Q1753" s="10" t="s">
        <v>6172</v>
      </c>
      <c r="R1753" s="10" t="s">
        <v>6172</v>
      </c>
      <c r="S1753" s="10" t="s">
        <v>6172</v>
      </c>
      <c r="T1753" s="10" t="s">
        <v>6172</v>
      </c>
      <c r="U1753" s="10" t="s">
        <v>6172</v>
      </c>
      <c r="V1753" s="10" t="s">
        <v>6172</v>
      </c>
    </row>
    <row r="1754" spans="2:22" ht="38.25" x14ac:dyDescent="0.2">
      <c r="B1754" s="6">
        <v>10713</v>
      </c>
      <c r="C1754" s="4" t="s">
        <v>4878</v>
      </c>
      <c r="D1754" s="4" t="s">
        <v>5947</v>
      </c>
      <c r="E1754" s="13">
        <v>2002</v>
      </c>
      <c r="F1754" s="10" t="s">
        <v>6172</v>
      </c>
      <c r="G1754" s="6" t="s">
        <v>5490</v>
      </c>
      <c r="H1754" s="6" t="s">
        <v>445</v>
      </c>
      <c r="I1754" s="6" t="s">
        <v>2254</v>
      </c>
      <c r="J1754" s="4">
        <v>6</v>
      </c>
      <c r="K1754" s="4">
        <v>54</v>
      </c>
      <c r="L1754" s="10" t="s">
        <v>6172</v>
      </c>
      <c r="M1754" s="6" t="s">
        <v>1490</v>
      </c>
      <c r="N1754" s="6" t="s">
        <v>2255</v>
      </c>
      <c r="O1754" s="10" t="s">
        <v>6172</v>
      </c>
      <c r="P1754" s="6" t="s">
        <v>1488</v>
      </c>
      <c r="Q1754" s="10" t="s">
        <v>6172</v>
      </c>
      <c r="R1754" s="10" t="s">
        <v>6172</v>
      </c>
      <c r="S1754" s="10" t="s">
        <v>6172</v>
      </c>
      <c r="T1754" s="10" t="s">
        <v>6172</v>
      </c>
      <c r="U1754" s="10" t="s">
        <v>6172</v>
      </c>
      <c r="V1754" s="10" t="s">
        <v>6172</v>
      </c>
    </row>
    <row r="1755" spans="2:22" ht="38.25" x14ac:dyDescent="0.2">
      <c r="B1755" s="6">
        <v>11029</v>
      </c>
      <c r="C1755" s="4" t="s">
        <v>4878</v>
      </c>
      <c r="D1755" s="4" t="s">
        <v>5947</v>
      </c>
      <c r="E1755" s="13">
        <v>2002</v>
      </c>
      <c r="F1755" s="10" t="s">
        <v>6172</v>
      </c>
      <c r="G1755" s="6" t="s">
        <v>5863</v>
      </c>
      <c r="H1755" s="6" t="s">
        <v>5861</v>
      </c>
      <c r="I1755" s="6" t="s">
        <v>2259</v>
      </c>
      <c r="J1755" s="4">
        <v>5</v>
      </c>
      <c r="K1755" s="4">
        <v>5</v>
      </c>
      <c r="L1755" s="10" t="s">
        <v>6172</v>
      </c>
      <c r="M1755" s="6" t="s">
        <v>1604</v>
      </c>
      <c r="N1755" s="6" t="s">
        <v>2260</v>
      </c>
      <c r="O1755" s="10" t="s">
        <v>6172</v>
      </c>
      <c r="P1755" s="6" t="s">
        <v>460</v>
      </c>
      <c r="Q1755" s="10" t="s">
        <v>6172</v>
      </c>
      <c r="R1755" s="10" t="s">
        <v>6172</v>
      </c>
      <c r="S1755" s="10" t="s">
        <v>6172</v>
      </c>
      <c r="T1755" s="10" t="s">
        <v>6172</v>
      </c>
      <c r="U1755" s="10" t="s">
        <v>6172</v>
      </c>
      <c r="V1755" s="10" t="s">
        <v>6172</v>
      </c>
    </row>
    <row r="1756" spans="2:22" ht="38.25" x14ac:dyDescent="0.2">
      <c r="B1756" s="6">
        <v>14700</v>
      </c>
      <c r="C1756" s="4" t="s">
        <v>4878</v>
      </c>
      <c r="D1756" s="4" t="s">
        <v>5947</v>
      </c>
      <c r="E1756" s="13">
        <v>2002</v>
      </c>
      <c r="F1756" s="10" t="s">
        <v>6172</v>
      </c>
      <c r="G1756" s="6" t="s">
        <v>5552</v>
      </c>
      <c r="H1756" s="6" t="s">
        <v>20</v>
      </c>
      <c r="I1756" s="6" t="s">
        <v>1500</v>
      </c>
      <c r="J1756" s="4">
        <v>0</v>
      </c>
      <c r="K1756" s="4">
        <v>0</v>
      </c>
      <c r="L1756" s="10" t="s">
        <v>6172</v>
      </c>
      <c r="M1756" s="6" t="s">
        <v>1516</v>
      </c>
      <c r="N1756" s="6" t="s">
        <v>2373</v>
      </c>
      <c r="O1756" s="10" t="s">
        <v>6172</v>
      </c>
      <c r="P1756" s="6" t="s">
        <v>1510</v>
      </c>
      <c r="Q1756" s="10" t="s">
        <v>6172</v>
      </c>
      <c r="R1756" s="10" t="s">
        <v>6172</v>
      </c>
      <c r="S1756" s="10" t="s">
        <v>6172</v>
      </c>
      <c r="T1756" s="10" t="s">
        <v>6172</v>
      </c>
      <c r="U1756" s="10" t="s">
        <v>6172</v>
      </c>
      <c r="V1756" s="10" t="s">
        <v>6172</v>
      </c>
    </row>
    <row r="1757" spans="2:22" ht="51" x14ac:dyDescent="0.2">
      <c r="B1757" s="6">
        <v>9157</v>
      </c>
      <c r="C1757" s="4" t="s">
        <v>4880</v>
      </c>
      <c r="D1757" s="4" t="s">
        <v>5947</v>
      </c>
      <c r="E1757" s="13">
        <v>2002</v>
      </c>
      <c r="F1757" s="10" t="s">
        <v>6172</v>
      </c>
      <c r="G1757" s="6" t="s">
        <v>5502</v>
      </c>
      <c r="H1757" s="6" t="s">
        <v>445</v>
      </c>
      <c r="I1757" s="6" t="s">
        <v>2791</v>
      </c>
      <c r="J1757" s="4">
        <v>20</v>
      </c>
      <c r="K1757" s="4">
        <v>0</v>
      </c>
      <c r="L1757" s="10" t="s">
        <v>6172</v>
      </c>
      <c r="M1757" s="6" t="s">
        <v>1712</v>
      </c>
      <c r="N1757" s="6" t="s">
        <v>2792</v>
      </c>
      <c r="O1757" s="10" t="s">
        <v>6172</v>
      </c>
      <c r="P1757" s="6" t="s">
        <v>460</v>
      </c>
      <c r="Q1757" s="10" t="s">
        <v>6172</v>
      </c>
      <c r="R1757" s="10" t="s">
        <v>6172</v>
      </c>
      <c r="S1757" s="10" t="s">
        <v>6172</v>
      </c>
      <c r="T1757" s="10" t="s">
        <v>6172</v>
      </c>
      <c r="U1757" s="10" t="s">
        <v>6172</v>
      </c>
      <c r="V1757" s="10" t="s">
        <v>6172</v>
      </c>
    </row>
    <row r="1758" spans="2:22" ht="51" x14ac:dyDescent="0.2">
      <c r="B1758" s="6">
        <v>10180</v>
      </c>
      <c r="C1758" s="4" t="s">
        <v>4880</v>
      </c>
      <c r="D1758" s="4" t="s">
        <v>5947</v>
      </c>
      <c r="E1758" s="13">
        <v>2002</v>
      </c>
      <c r="F1758" s="10" t="s">
        <v>6172</v>
      </c>
      <c r="G1758" s="6" t="s">
        <v>5523</v>
      </c>
      <c r="H1758" s="6" t="s">
        <v>445</v>
      </c>
      <c r="I1758" s="6" t="s">
        <v>2795</v>
      </c>
      <c r="J1758" s="4">
        <v>13</v>
      </c>
      <c r="K1758" s="4">
        <v>22</v>
      </c>
      <c r="L1758" s="10" t="s">
        <v>6172</v>
      </c>
      <c r="M1758" s="6" t="s">
        <v>1712</v>
      </c>
      <c r="N1758" s="6" t="s">
        <v>2796</v>
      </c>
      <c r="O1758" s="10" t="s">
        <v>6172</v>
      </c>
      <c r="P1758" s="6" t="s">
        <v>1808</v>
      </c>
      <c r="Q1758" s="10" t="s">
        <v>6172</v>
      </c>
      <c r="R1758" s="10" t="s">
        <v>6172</v>
      </c>
      <c r="S1758" s="10" t="s">
        <v>6172</v>
      </c>
      <c r="T1758" s="10" t="s">
        <v>6172</v>
      </c>
      <c r="U1758" s="10" t="s">
        <v>6172</v>
      </c>
      <c r="V1758" s="10" t="s">
        <v>6172</v>
      </c>
    </row>
    <row r="1759" spans="2:22" ht="38.25" x14ac:dyDescent="0.2">
      <c r="B1759" s="6">
        <v>10689</v>
      </c>
      <c r="C1759" s="4" t="s">
        <v>4880</v>
      </c>
      <c r="D1759" s="4" t="s">
        <v>5947</v>
      </c>
      <c r="E1759" s="13">
        <v>2002</v>
      </c>
      <c r="F1759" s="10" t="s">
        <v>6172</v>
      </c>
      <c r="G1759" s="4" t="s">
        <v>5313</v>
      </c>
      <c r="H1759" s="6" t="s">
        <v>432</v>
      </c>
      <c r="I1759" s="6" t="s">
        <v>1801</v>
      </c>
      <c r="J1759" s="4">
        <v>1</v>
      </c>
      <c r="K1759" s="4">
        <v>0</v>
      </c>
      <c r="L1759" s="10" t="s">
        <v>6172</v>
      </c>
      <c r="M1759" s="6" t="s">
        <v>1623</v>
      </c>
      <c r="N1759" s="6" t="s">
        <v>2797</v>
      </c>
      <c r="O1759" s="10" t="s">
        <v>6172</v>
      </c>
      <c r="P1759" s="6" t="s">
        <v>460</v>
      </c>
      <c r="Q1759" s="10" t="s">
        <v>6172</v>
      </c>
      <c r="R1759" s="10" t="s">
        <v>6172</v>
      </c>
      <c r="S1759" s="10" t="s">
        <v>6172</v>
      </c>
      <c r="T1759" s="10" t="s">
        <v>6172</v>
      </c>
      <c r="U1759" s="10" t="s">
        <v>6172</v>
      </c>
      <c r="V1759" s="10" t="s">
        <v>6172</v>
      </c>
    </row>
    <row r="1760" spans="2:22" ht="51" x14ac:dyDescent="0.2">
      <c r="B1760" s="6">
        <v>10699</v>
      </c>
      <c r="C1760" s="4" t="s">
        <v>4880</v>
      </c>
      <c r="D1760" s="4" t="s">
        <v>5947</v>
      </c>
      <c r="E1760" s="13">
        <v>2002</v>
      </c>
      <c r="F1760" s="10" t="s">
        <v>6172</v>
      </c>
      <c r="G1760" s="6" t="s">
        <v>5521</v>
      </c>
      <c r="H1760" s="6" t="s">
        <v>445</v>
      </c>
      <c r="I1760" s="6" t="s">
        <v>2798</v>
      </c>
      <c r="J1760" s="4">
        <v>17</v>
      </c>
      <c r="K1760" s="4">
        <v>40</v>
      </c>
      <c r="L1760" s="10" t="s">
        <v>6172</v>
      </c>
      <c r="M1760" s="6" t="s">
        <v>1623</v>
      </c>
      <c r="N1760" s="6" t="s">
        <v>2799</v>
      </c>
      <c r="O1760" s="10" t="s">
        <v>6172</v>
      </c>
      <c r="P1760" s="6" t="s">
        <v>460</v>
      </c>
      <c r="Q1760" s="10" t="s">
        <v>6172</v>
      </c>
      <c r="R1760" s="10" t="s">
        <v>6172</v>
      </c>
      <c r="S1760" s="10" t="s">
        <v>6172</v>
      </c>
      <c r="T1760" s="10" t="s">
        <v>6172</v>
      </c>
      <c r="U1760" s="10" t="s">
        <v>6172</v>
      </c>
      <c r="V1760" s="10" t="s">
        <v>6172</v>
      </c>
    </row>
    <row r="1761" spans="2:22" ht="38.25" x14ac:dyDescent="0.2">
      <c r="B1761" s="7">
        <v>12743</v>
      </c>
      <c r="C1761" s="4" t="s">
        <v>4881</v>
      </c>
      <c r="D1761" s="4" t="s">
        <v>5947</v>
      </c>
      <c r="E1761" s="16">
        <v>2002</v>
      </c>
      <c r="F1761" s="10" t="s">
        <v>6172</v>
      </c>
      <c r="G1761" s="4" t="s">
        <v>4987</v>
      </c>
      <c r="H1761" s="6" t="s">
        <v>11</v>
      </c>
      <c r="I1761" s="7" t="s">
        <v>1500</v>
      </c>
      <c r="J1761" s="4">
        <v>0</v>
      </c>
      <c r="K1761" s="4">
        <v>0</v>
      </c>
      <c r="L1761" s="10" t="s">
        <v>6172</v>
      </c>
      <c r="M1761" s="7" t="s">
        <v>4547</v>
      </c>
      <c r="N1761" s="7" t="s">
        <v>4548</v>
      </c>
      <c r="O1761" s="10" t="s">
        <v>6172</v>
      </c>
      <c r="P1761" s="7" t="s">
        <v>460</v>
      </c>
      <c r="Q1761" s="10" t="s">
        <v>6172</v>
      </c>
      <c r="R1761" s="10" t="s">
        <v>6172</v>
      </c>
      <c r="S1761" s="10" t="s">
        <v>6172</v>
      </c>
      <c r="T1761" s="10" t="s">
        <v>6172</v>
      </c>
      <c r="U1761" s="10" t="s">
        <v>6172</v>
      </c>
      <c r="V1761" s="10" t="s">
        <v>6172</v>
      </c>
    </row>
    <row r="1762" spans="2:22" ht="51" x14ac:dyDescent="0.2">
      <c r="B1762" s="6">
        <v>10074</v>
      </c>
      <c r="C1762" s="4" t="s">
        <v>4882</v>
      </c>
      <c r="D1762" s="4" t="s">
        <v>5947</v>
      </c>
      <c r="E1762" s="13">
        <v>2002</v>
      </c>
      <c r="F1762" s="10" t="s">
        <v>6172</v>
      </c>
      <c r="G1762" s="6" t="s">
        <v>5612</v>
      </c>
      <c r="H1762" s="6" t="s">
        <v>5408</v>
      </c>
      <c r="I1762" s="6" t="s">
        <v>1658</v>
      </c>
      <c r="J1762" s="4">
        <v>4</v>
      </c>
      <c r="K1762" s="4">
        <v>0</v>
      </c>
      <c r="L1762" s="10" t="s">
        <v>6172</v>
      </c>
      <c r="M1762" s="6" t="s">
        <v>1623</v>
      </c>
      <c r="N1762" s="6" t="s">
        <v>2964</v>
      </c>
      <c r="O1762" s="10" t="s">
        <v>6172</v>
      </c>
      <c r="P1762" s="6" t="s">
        <v>2965</v>
      </c>
      <c r="Q1762" s="10" t="s">
        <v>6172</v>
      </c>
      <c r="R1762" s="10" t="s">
        <v>6172</v>
      </c>
      <c r="S1762" s="10" t="s">
        <v>6172</v>
      </c>
      <c r="T1762" s="10" t="s">
        <v>6172</v>
      </c>
      <c r="U1762" s="10" t="s">
        <v>6172</v>
      </c>
      <c r="V1762" s="10" t="s">
        <v>6172</v>
      </c>
    </row>
    <row r="1763" spans="2:22" ht="51" x14ac:dyDescent="0.2">
      <c r="B1763" s="6">
        <v>11233</v>
      </c>
      <c r="C1763" s="4" t="s">
        <v>4882</v>
      </c>
      <c r="D1763" s="4" t="s">
        <v>5947</v>
      </c>
      <c r="E1763" s="13">
        <v>2002</v>
      </c>
      <c r="F1763" s="10" t="s">
        <v>6172</v>
      </c>
      <c r="G1763" s="6" t="s">
        <v>5918</v>
      </c>
      <c r="H1763" s="6" t="s">
        <v>5919</v>
      </c>
      <c r="I1763" s="6" t="s">
        <v>2972</v>
      </c>
      <c r="J1763" s="4">
        <v>5</v>
      </c>
      <c r="K1763" s="4">
        <v>300</v>
      </c>
      <c r="L1763" s="10" t="s">
        <v>6172</v>
      </c>
      <c r="M1763" s="6" t="s">
        <v>1648</v>
      </c>
      <c r="N1763" s="6" t="s">
        <v>2973</v>
      </c>
      <c r="O1763" s="10" t="s">
        <v>6172</v>
      </c>
      <c r="P1763" s="6" t="s">
        <v>460</v>
      </c>
      <c r="Q1763" s="10" t="s">
        <v>6172</v>
      </c>
      <c r="R1763" s="10" t="s">
        <v>6172</v>
      </c>
      <c r="S1763" s="10" t="s">
        <v>6172</v>
      </c>
      <c r="T1763" s="10" t="s">
        <v>6172</v>
      </c>
      <c r="U1763" s="10" t="s">
        <v>6172</v>
      </c>
      <c r="V1763" s="10" t="s">
        <v>6172</v>
      </c>
    </row>
    <row r="1764" spans="2:22" ht="51" x14ac:dyDescent="0.2">
      <c r="B1764" s="7">
        <v>14694</v>
      </c>
      <c r="C1764" s="4" t="s">
        <v>4884</v>
      </c>
      <c r="D1764" s="4" t="s">
        <v>5947</v>
      </c>
      <c r="E1764" s="16">
        <v>2002</v>
      </c>
      <c r="F1764" s="10" t="s">
        <v>6172</v>
      </c>
      <c r="G1764" s="7" t="s">
        <v>5582</v>
      </c>
      <c r="H1764" s="7" t="s">
        <v>437</v>
      </c>
      <c r="I1764" s="7" t="s">
        <v>1500</v>
      </c>
      <c r="J1764" s="4">
        <v>0</v>
      </c>
      <c r="K1764" s="4">
        <v>0</v>
      </c>
      <c r="L1764" s="10" t="s">
        <v>6172</v>
      </c>
      <c r="M1764" s="7" t="s">
        <v>1604</v>
      </c>
      <c r="N1764" s="7" t="s">
        <v>4758</v>
      </c>
      <c r="O1764" s="10" t="s">
        <v>6172</v>
      </c>
      <c r="P1764" s="7" t="s">
        <v>1546</v>
      </c>
      <c r="Q1764" s="10" t="s">
        <v>6172</v>
      </c>
      <c r="R1764" s="10" t="s">
        <v>6172</v>
      </c>
      <c r="S1764" s="10" t="s">
        <v>6172</v>
      </c>
      <c r="T1764" s="10" t="s">
        <v>6172</v>
      </c>
      <c r="U1764" s="10" t="s">
        <v>6172</v>
      </c>
      <c r="V1764" s="10" t="s">
        <v>6172</v>
      </c>
    </row>
    <row r="1765" spans="2:22" ht="51" x14ac:dyDescent="0.2">
      <c r="B1765" s="5">
        <v>10670</v>
      </c>
      <c r="C1765" s="4" t="s">
        <v>4885</v>
      </c>
      <c r="D1765" s="4" t="s">
        <v>5947</v>
      </c>
      <c r="E1765" s="15">
        <v>2002</v>
      </c>
      <c r="F1765" s="10" t="s">
        <v>6172</v>
      </c>
      <c r="G1765" s="6" t="s">
        <v>5681</v>
      </c>
      <c r="H1765" s="2" t="s">
        <v>17</v>
      </c>
      <c r="I1765" s="6" t="s">
        <v>1511</v>
      </c>
      <c r="J1765" s="4">
        <v>0</v>
      </c>
      <c r="K1765" s="4">
        <v>2</v>
      </c>
      <c r="L1765" s="10" t="s">
        <v>6172</v>
      </c>
      <c r="M1765" s="10" t="s">
        <v>6172</v>
      </c>
      <c r="N1765" s="6" t="s">
        <v>3218</v>
      </c>
      <c r="O1765" s="10" t="s">
        <v>6172</v>
      </c>
      <c r="P1765" s="5" t="s">
        <v>460</v>
      </c>
      <c r="Q1765" s="10" t="s">
        <v>6172</v>
      </c>
      <c r="R1765" s="10" t="s">
        <v>6172</v>
      </c>
      <c r="S1765" s="10" t="s">
        <v>6172</v>
      </c>
      <c r="T1765" s="10" t="s">
        <v>6172</v>
      </c>
      <c r="U1765" s="10" t="s">
        <v>6172</v>
      </c>
      <c r="V1765" s="10" t="s">
        <v>6172</v>
      </c>
    </row>
    <row r="1766" spans="2:22" ht="51" x14ac:dyDescent="0.2">
      <c r="B1766" s="5">
        <v>12704</v>
      </c>
      <c r="C1766" s="4" t="s">
        <v>4885</v>
      </c>
      <c r="D1766" s="4" t="s">
        <v>5947</v>
      </c>
      <c r="E1766" s="15">
        <v>2002</v>
      </c>
      <c r="F1766" s="10" t="s">
        <v>6172</v>
      </c>
      <c r="G1766" s="10" t="s">
        <v>6172</v>
      </c>
      <c r="H1766" s="6" t="s">
        <v>846</v>
      </c>
      <c r="I1766" s="6" t="s">
        <v>1500</v>
      </c>
      <c r="J1766" s="4">
        <v>0</v>
      </c>
      <c r="K1766" s="4">
        <v>0</v>
      </c>
      <c r="L1766" s="10" t="s">
        <v>6172</v>
      </c>
      <c r="M1766" s="10" t="s">
        <v>6172</v>
      </c>
      <c r="N1766" s="6" t="s">
        <v>3258</v>
      </c>
      <c r="O1766" s="10" t="s">
        <v>6172</v>
      </c>
      <c r="P1766" s="5" t="s">
        <v>2931</v>
      </c>
      <c r="Q1766" s="10" t="s">
        <v>6172</v>
      </c>
      <c r="R1766" s="10" t="s">
        <v>6172</v>
      </c>
      <c r="S1766" s="10" t="s">
        <v>6172</v>
      </c>
      <c r="T1766" s="10" t="s">
        <v>6172</v>
      </c>
      <c r="U1766" s="10" t="s">
        <v>6172</v>
      </c>
      <c r="V1766" s="10" t="s">
        <v>6172</v>
      </c>
    </row>
    <row r="1767" spans="2:22" ht="38.25" x14ac:dyDescent="0.2">
      <c r="B1767" s="5">
        <v>12732</v>
      </c>
      <c r="C1767" s="4" t="s">
        <v>4885</v>
      </c>
      <c r="D1767" s="4" t="s">
        <v>5947</v>
      </c>
      <c r="E1767" s="15">
        <v>2002</v>
      </c>
      <c r="F1767" s="10" t="s">
        <v>6172</v>
      </c>
      <c r="G1767" s="4" t="s">
        <v>4959</v>
      </c>
      <c r="H1767" s="6" t="s">
        <v>11</v>
      </c>
      <c r="I1767" s="6" t="s">
        <v>1500</v>
      </c>
      <c r="J1767" s="4">
        <v>0</v>
      </c>
      <c r="K1767" s="4">
        <v>0</v>
      </c>
      <c r="L1767" s="10" t="s">
        <v>6172</v>
      </c>
      <c r="M1767" s="10" t="s">
        <v>6172</v>
      </c>
      <c r="N1767" s="6" t="s">
        <v>3259</v>
      </c>
      <c r="O1767" s="10" t="s">
        <v>6172</v>
      </c>
      <c r="P1767" s="5" t="s">
        <v>1776</v>
      </c>
      <c r="Q1767" s="10" t="s">
        <v>6172</v>
      </c>
      <c r="R1767" s="10" t="s">
        <v>6172</v>
      </c>
      <c r="S1767" s="10" t="s">
        <v>6172</v>
      </c>
      <c r="T1767" s="10" t="s">
        <v>6172</v>
      </c>
      <c r="U1767" s="10" t="s">
        <v>6172</v>
      </c>
      <c r="V1767" s="10" t="s">
        <v>6172</v>
      </c>
    </row>
    <row r="1768" spans="2:22" ht="25.5" x14ac:dyDescent="0.2">
      <c r="B1768" s="5">
        <v>12733</v>
      </c>
      <c r="C1768" s="4" t="s">
        <v>4885</v>
      </c>
      <c r="D1768" s="4" t="s">
        <v>5947</v>
      </c>
      <c r="E1768" s="15">
        <v>2002</v>
      </c>
      <c r="F1768" s="10" t="s">
        <v>6172</v>
      </c>
      <c r="G1768" s="4" t="s">
        <v>4959</v>
      </c>
      <c r="H1768" s="6" t="s">
        <v>11</v>
      </c>
      <c r="I1768" s="6" t="s">
        <v>1500</v>
      </c>
      <c r="J1768" s="4">
        <v>0</v>
      </c>
      <c r="K1768" s="4">
        <v>0</v>
      </c>
      <c r="L1768" s="10" t="s">
        <v>6172</v>
      </c>
      <c r="M1768" s="10" t="s">
        <v>6172</v>
      </c>
      <c r="N1768" s="6" t="s">
        <v>3260</v>
      </c>
      <c r="O1768" s="10" t="s">
        <v>6172</v>
      </c>
      <c r="P1768" s="5" t="s">
        <v>460</v>
      </c>
      <c r="Q1768" s="10" t="s">
        <v>6172</v>
      </c>
      <c r="R1768" s="10" t="s">
        <v>6172</v>
      </c>
      <c r="S1768" s="10" t="s">
        <v>6172</v>
      </c>
      <c r="T1768" s="10" t="s">
        <v>6172</v>
      </c>
      <c r="U1768" s="10" t="s">
        <v>6172</v>
      </c>
      <c r="V1768" s="10" t="s">
        <v>6172</v>
      </c>
    </row>
    <row r="1769" spans="2:22" ht="38.25" x14ac:dyDescent="0.2">
      <c r="B1769" s="5">
        <v>12744</v>
      </c>
      <c r="C1769" s="4" t="s">
        <v>4885</v>
      </c>
      <c r="D1769" s="4" t="s">
        <v>5947</v>
      </c>
      <c r="E1769" s="15">
        <v>2002</v>
      </c>
      <c r="F1769" s="10" t="s">
        <v>6172</v>
      </c>
      <c r="G1769" s="4" t="s">
        <v>4988</v>
      </c>
      <c r="H1769" s="6" t="s">
        <v>11</v>
      </c>
      <c r="I1769" s="6" t="s">
        <v>1500</v>
      </c>
      <c r="J1769" s="4">
        <v>0</v>
      </c>
      <c r="K1769" s="4">
        <v>0</v>
      </c>
      <c r="L1769" s="10" t="s">
        <v>6172</v>
      </c>
      <c r="M1769" s="10" t="s">
        <v>6172</v>
      </c>
      <c r="N1769" s="6" t="s">
        <v>3262</v>
      </c>
      <c r="O1769" s="10" t="s">
        <v>6172</v>
      </c>
      <c r="P1769" s="5" t="s">
        <v>1776</v>
      </c>
      <c r="Q1769" s="10" t="s">
        <v>6172</v>
      </c>
      <c r="R1769" s="10" t="s">
        <v>6172</v>
      </c>
      <c r="S1769" s="10" t="s">
        <v>6172</v>
      </c>
      <c r="T1769" s="10" t="s">
        <v>6172</v>
      </c>
      <c r="U1769" s="10" t="s">
        <v>6172</v>
      </c>
      <c r="V1769" s="10" t="s">
        <v>6172</v>
      </c>
    </row>
    <row r="1770" spans="2:22" ht="51" x14ac:dyDescent="0.2">
      <c r="B1770" s="5">
        <v>12794</v>
      </c>
      <c r="C1770" s="4" t="s">
        <v>4885</v>
      </c>
      <c r="D1770" s="4" t="s">
        <v>5947</v>
      </c>
      <c r="E1770" s="15">
        <v>2002</v>
      </c>
      <c r="F1770" s="10" t="s">
        <v>6172</v>
      </c>
      <c r="G1770" s="4" t="s">
        <v>5042</v>
      </c>
      <c r="H1770" s="6" t="s">
        <v>11</v>
      </c>
      <c r="I1770" s="6" t="s">
        <v>1500</v>
      </c>
      <c r="J1770" s="4">
        <v>0</v>
      </c>
      <c r="K1770" s="4">
        <v>0</v>
      </c>
      <c r="L1770" s="10" t="s">
        <v>6172</v>
      </c>
      <c r="M1770" s="10" t="s">
        <v>6172</v>
      </c>
      <c r="N1770" s="6" t="s">
        <v>3264</v>
      </c>
      <c r="O1770" s="10" t="s">
        <v>6172</v>
      </c>
      <c r="P1770" s="5" t="s">
        <v>1492</v>
      </c>
      <c r="Q1770" s="10" t="s">
        <v>6172</v>
      </c>
      <c r="R1770" s="10" t="s">
        <v>6172</v>
      </c>
      <c r="S1770" s="10" t="s">
        <v>6172</v>
      </c>
      <c r="T1770" s="10" t="s">
        <v>6172</v>
      </c>
      <c r="U1770" s="10" t="s">
        <v>6172</v>
      </c>
      <c r="V1770" s="10" t="s">
        <v>6172</v>
      </c>
    </row>
    <row r="1771" spans="2:22" ht="51" x14ac:dyDescent="0.2">
      <c r="B1771" s="5">
        <v>14691</v>
      </c>
      <c r="C1771" s="4" t="s">
        <v>4885</v>
      </c>
      <c r="D1771" s="4" t="s">
        <v>5947</v>
      </c>
      <c r="E1771" s="15">
        <v>2002</v>
      </c>
      <c r="F1771" s="10" t="s">
        <v>6172</v>
      </c>
      <c r="G1771" s="6" t="s">
        <v>5827</v>
      </c>
      <c r="H1771" s="6" t="s">
        <v>5410</v>
      </c>
      <c r="I1771" s="6" t="s">
        <v>1489</v>
      </c>
      <c r="J1771" s="4">
        <v>1</v>
      </c>
      <c r="K1771" s="4">
        <v>0</v>
      </c>
      <c r="L1771" s="10" t="s">
        <v>6172</v>
      </c>
      <c r="M1771" s="10" t="s">
        <v>6172</v>
      </c>
      <c r="N1771" s="6" t="s">
        <v>3289</v>
      </c>
      <c r="O1771" s="10" t="s">
        <v>6172</v>
      </c>
      <c r="P1771" s="5" t="s">
        <v>460</v>
      </c>
      <c r="Q1771" s="10" t="s">
        <v>6172</v>
      </c>
      <c r="R1771" s="10" t="s">
        <v>6172</v>
      </c>
      <c r="S1771" s="10" t="s">
        <v>6172</v>
      </c>
      <c r="T1771" s="10" t="s">
        <v>6172</v>
      </c>
      <c r="U1771" s="10" t="s">
        <v>6172</v>
      </c>
      <c r="V1771" s="10" t="s">
        <v>6172</v>
      </c>
    </row>
    <row r="1772" spans="2:22" ht="38.25" x14ac:dyDescent="0.2">
      <c r="B1772" s="5">
        <v>14693</v>
      </c>
      <c r="C1772" s="4" t="s">
        <v>4885</v>
      </c>
      <c r="D1772" s="4" t="s">
        <v>5947</v>
      </c>
      <c r="E1772" s="15">
        <v>2002</v>
      </c>
      <c r="F1772" s="10" t="s">
        <v>6172</v>
      </c>
      <c r="G1772" s="6" t="s">
        <v>5450</v>
      </c>
      <c r="H1772" s="6" t="s">
        <v>430</v>
      </c>
      <c r="I1772" s="6" t="s">
        <v>1500</v>
      </c>
      <c r="J1772" s="4">
        <v>0</v>
      </c>
      <c r="K1772" s="4">
        <v>0</v>
      </c>
      <c r="L1772" s="10" t="s">
        <v>6172</v>
      </c>
      <c r="M1772" s="10" t="s">
        <v>6172</v>
      </c>
      <c r="N1772" s="6" t="s">
        <v>3290</v>
      </c>
      <c r="O1772" s="10" t="s">
        <v>6172</v>
      </c>
      <c r="P1772" s="5" t="s">
        <v>460</v>
      </c>
      <c r="Q1772" s="10" t="s">
        <v>6172</v>
      </c>
      <c r="R1772" s="10" t="s">
        <v>6172</v>
      </c>
      <c r="S1772" s="10" t="s">
        <v>6172</v>
      </c>
      <c r="T1772" s="10" t="s">
        <v>6172</v>
      </c>
      <c r="U1772" s="10" t="s">
        <v>6172</v>
      </c>
      <c r="V1772" s="10" t="s">
        <v>6172</v>
      </c>
    </row>
    <row r="1773" spans="2:22" ht="38.25" x14ac:dyDescent="0.2">
      <c r="B1773" s="5">
        <v>14695</v>
      </c>
      <c r="C1773" s="4" t="s">
        <v>4885</v>
      </c>
      <c r="D1773" s="4" t="s">
        <v>5947</v>
      </c>
      <c r="E1773" s="15">
        <v>2002</v>
      </c>
      <c r="F1773" s="10" t="s">
        <v>6172</v>
      </c>
      <c r="G1773" s="6" t="s">
        <v>5450</v>
      </c>
      <c r="H1773" s="6" t="s">
        <v>430</v>
      </c>
      <c r="I1773" s="6" t="s">
        <v>1500</v>
      </c>
      <c r="J1773" s="4">
        <v>0</v>
      </c>
      <c r="K1773" s="4">
        <v>0</v>
      </c>
      <c r="L1773" s="10" t="s">
        <v>6172</v>
      </c>
      <c r="M1773" s="10" t="s">
        <v>6172</v>
      </c>
      <c r="N1773" s="6" t="s">
        <v>3291</v>
      </c>
      <c r="O1773" s="10" t="s">
        <v>6172</v>
      </c>
      <c r="P1773" s="5" t="s">
        <v>460</v>
      </c>
      <c r="Q1773" s="10" t="s">
        <v>6172</v>
      </c>
      <c r="R1773" s="10" t="s">
        <v>6172</v>
      </c>
      <c r="S1773" s="10" t="s">
        <v>6172</v>
      </c>
      <c r="T1773" s="10" t="s">
        <v>6172</v>
      </c>
      <c r="U1773" s="10" t="s">
        <v>6172</v>
      </c>
      <c r="V1773" s="10" t="s">
        <v>6172</v>
      </c>
    </row>
    <row r="1774" spans="2:22" ht="25.5" x14ac:dyDescent="0.2">
      <c r="B1774" s="5">
        <v>12701</v>
      </c>
      <c r="C1774" s="4" t="s">
        <v>4870</v>
      </c>
      <c r="D1774" s="4" t="s">
        <v>5947</v>
      </c>
      <c r="E1774" s="15">
        <v>2003</v>
      </c>
      <c r="F1774" s="10" t="s">
        <v>6172</v>
      </c>
      <c r="G1774" s="4" t="s">
        <v>5390</v>
      </c>
      <c r="H1774" s="6" t="s">
        <v>432</v>
      </c>
      <c r="I1774" s="6" t="s">
        <v>1493</v>
      </c>
      <c r="J1774" s="4">
        <v>0</v>
      </c>
      <c r="K1774" s="4">
        <v>1</v>
      </c>
      <c r="L1774" s="10" t="s">
        <v>6172</v>
      </c>
      <c r="M1774" s="5" t="s">
        <v>1640</v>
      </c>
      <c r="N1774" s="6" t="s">
        <v>3768</v>
      </c>
      <c r="O1774" s="10" t="s">
        <v>6172</v>
      </c>
      <c r="P1774" s="5" t="s">
        <v>460</v>
      </c>
      <c r="Q1774" s="10" t="s">
        <v>6172</v>
      </c>
      <c r="R1774" s="10" t="s">
        <v>6172</v>
      </c>
      <c r="S1774" s="10" t="s">
        <v>6172</v>
      </c>
      <c r="T1774" s="10" t="s">
        <v>6172</v>
      </c>
      <c r="U1774" s="10" t="s">
        <v>6172</v>
      </c>
      <c r="V1774" s="10" t="s">
        <v>6172</v>
      </c>
    </row>
    <row r="1775" spans="2:22" ht="25.5" x14ac:dyDescent="0.2">
      <c r="B1775" s="5">
        <v>12725</v>
      </c>
      <c r="C1775" s="4" t="s">
        <v>4870</v>
      </c>
      <c r="D1775" s="4" t="s">
        <v>5947</v>
      </c>
      <c r="E1775" s="15">
        <v>2003</v>
      </c>
      <c r="F1775" s="10" t="s">
        <v>6172</v>
      </c>
      <c r="G1775" s="6" t="s">
        <v>5836</v>
      </c>
      <c r="H1775" s="6" t="s">
        <v>5837</v>
      </c>
      <c r="I1775" s="6" t="s">
        <v>2151</v>
      </c>
      <c r="J1775" s="4">
        <v>2</v>
      </c>
      <c r="K1775" s="4">
        <v>4</v>
      </c>
      <c r="L1775" s="10" t="s">
        <v>6172</v>
      </c>
      <c r="M1775" s="5" t="s">
        <v>3770</v>
      </c>
      <c r="N1775" s="6" t="s">
        <v>3771</v>
      </c>
      <c r="O1775" s="10" t="s">
        <v>6172</v>
      </c>
      <c r="P1775" s="5" t="s">
        <v>2931</v>
      </c>
      <c r="Q1775" s="10" t="s">
        <v>6172</v>
      </c>
      <c r="R1775" s="10" t="s">
        <v>6172</v>
      </c>
      <c r="S1775" s="10" t="s">
        <v>6172</v>
      </c>
      <c r="T1775" s="10" t="s">
        <v>6172</v>
      </c>
      <c r="U1775" s="10" t="s">
        <v>6172</v>
      </c>
      <c r="V1775" s="10" t="s">
        <v>6172</v>
      </c>
    </row>
    <row r="1776" spans="2:22" ht="51" x14ac:dyDescent="0.2">
      <c r="B1776" s="5">
        <v>14510</v>
      </c>
      <c r="C1776" s="4" t="s">
        <v>4870</v>
      </c>
      <c r="D1776" s="4" t="s">
        <v>5947</v>
      </c>
      <c r="E1776" s="15">
        <v>2003</v>
      </c>
      <c r="F1776" s="10" t="s">
        <v>6172</v>
      </c>
      <c r="G1776" s="10" t="s">
        <v>6172</v>
      </c>
      <c r="H1776" s="6" t="s">
        <v>18</v>
      </c>
      <c r="I1776" s="6" t="s">
        <v>1493</v>
      </c>
      <c r="J1776" s="4">
        <v>0</v>
      </c>
      <c r="K1776" s="4">
        <v>1</v>
      </c>
      <c r="L1776" s="10" t="s">
        <v>6172</v>
      </c>
      <c r="M1776" s="5" t="s">
        <v>1839</v>
      </c>
      <c r="N1776" s="6" t="s">
        <v>3797</v>
      </c>
      <c r="O1776" s="10" t="s">
        <v>6172</v>
      </c>
      <c r="P1776" s="5" t="s">
        <v>1543</v>
      </c>
      <c r="Q1776" s="10" t="s">
        <v>6172</v>
      </c>
      <c r="R1776" s="10" t="s">
        <v>6172</v>
      </c>
      <c r="S1776" s="10" t="s">
        <v>6172</v>
      </c>
      <c r="T1776" s="10" t="s">
        <v>6172</v>
      </c>
      <c r="U1776" s="10" t="s">
        <v>6172</v>
      </c>
      <c r="V1776" s="10" t="s">
        <v>6172</v>
      </c>
    </row>
    <row r="1777" spans="2:22" ht="51" x14ac:dyDescent="0.2">
      <c r="B1777" s="5">
        <v>14528</v>
      </c>
      <c r="C1777" s="4" t="s">
        <v>4870</v>
      </c>
      <c r="D1777" s="4" t="s">
        <v>5947</v>
      </c>
      <c r="E1777" s="15">
        <v>2003</v>
      </c>
      <c r="F1777" s="10" t="s">
        <v>6172</v>
      </c>
      <c r="G1777" s="10" t="s">
        <v>6172</v>
      </c>
      <c r="H1777" s="6" t="s">
        <v>18</v>
      </c>
      <c r="I1777" s="6" t="s">
        <v>1500</v>
      </c>
      <c r="J1777" s="4">
        <v>0</v>
      </c>
      <c r="K1777" s="4">
        <v>0</v>
      </c>
      <c r="L1777" s="10" t="s">
        <v>6172</v>
      </c>
      <c r="M1777" s="5" t="s">
        <v>1514</v>
      </c>
      <c r="N1777" s="6" t="s">
        <v>3798</v>
      </c>
      <c r="O1777" s="10" t="s">
        <v>6172</v>
      </c>
      <c r="P1777" s="5" t="s">
        <v>1518</v>
      </c>
      <c r="Q1777" s="10" t="s">
        <v>6172</v>
      </c>
      <c r="R1777" s="10" t="s">
        <v>6172</v>
      </c>
      <c r="S1777" s="10" t="s">
        <v>6172</v>
      </c>
      <c r="T1777" s="10" t="s">
        <v>6172</v>
      </c>
      <c r="U1777" s="10" t="s">
        <v>6172</v>
      </c>
      <c r="V1777" s="10" t="s">
        <v>6172</v>
      </c>
    </row>
    <row r="1778" spans="2:22" ht="38.25" x14ac:dyDescent="0.2">
      <c r="B1778" s="5">
        <v>14529</v>
      </c>
      <c r="C1778" s="4" t="s">
        <v>4870</v>
      </c>
      <c r="D1778" s="4" t="s">
        <v>5947</v>
      </c>
      <c r="E1778" s="15">
        <v>2003</v>
      </c>
      <c r="F1778" s="10" t="s">
        <v>6172</v>
      </c>
      <c r="G1778" s="10" t="s">
        <v>6172</v>
      </c>
      <c r="H1778" s="6" t="s">
        <v>18</v>
      </c>
      <c r="I1778" s="6" t="s">
        <v>1493</v>
      </c>
      <c r="J1778" s="4">
        <v>0</v>
      </c>
      <c r="K1778" s="4">
        <v>1</v>
      </c>
      <c r="L1778" s="10" t="s">
        <v>6172</v>
      </c>
      <c r="M1778" s="5" t="s">
        <v>3799</v>
      </c>
      <c r="N1778" s="6" t="s">
        <v>3800</v>
      </c>
      <c r="O1778" s="10" t="s">
        <v>6172</v>
      </c>
      <c r="P1778" s="5" t="s">
        <v>1488</v>
      </c>
      <c r="Q1778" s="10" t="s">
        <v>6172</v>
      </c>
      <c r="R1778" s="10" t="s">
        <v>6172</v>
      </c>
      <c r="S1778" s="10" t="s">
        <v>6172</v>
      </c>
      <c r="T1778" s="10" t="s">
        <v>6172</v>
      </c>
      <c r="U1778" s="10" t="s">
        <v>6172</v>
      </c>
      <c r="V1778" s="10" t="s">
        <v>6172</v>
      </c>
    </row>
    <row r="1779" spans="2:22" ht="51" x14ac:dyDescent="0.2">
      <c r="B1779" s="5">
        <v>14531</v>
      </c>
      <c r="C1779" s="4" t="s">
        <v>4870</v>
      </c>
      <c r="D1779" s="4" t="s">
        <v>5947</v>
      </c>
      <c r="E1779" s="15">
        <v>2003</v>
      </c>
      <c r="F1779" s="10" t="s">
        <v>6172</v>
      </c>
      <c r="G1779" s="10" t="s">
        <v>6172</v>
      </c>
      <c r="H1779" s="6" t="s">
        <v>18</v>
      </c>
      <c r="I1779" s="6" t="s">
        <v>1493</v>
      </c>
      <c r="J1779" s="4">
        <v>0</v>
      </c>
      <c r="K1779" s="4">
        <v>1</v>
      </c>
      <c r="L1779" s="10" t="s">
        <v>6172</v>
      </c>
      <c r="M1779" s="5" t="s">
        <v>1628</v>
      </c>
      <c r="N1779" s="6" t="s">
        <v>3801</v>
      </c>
      <c r="O1779" s="10" t="s">
        <v>6172</v>
      </c>
      <c r="P1779" s="5" t="s">
        <v>1540</v>
      </c>
      <c r="Q1779" s="10" t="s">
        <v>6172</v>
      </c>
      <c r="R1779" s="10" t="s">
        <v>6172</v>
      </c>
      <c r="S1779" s="10" t="s">
        <v>6172</v>
      </c>
      <c r="T1779" s="10" t="s">
        <v>6172</v>
      </c>
      <c r="U1779" s="10" t="s">
        <v>6172</v>
      </c>
      <c r="V1779" s="10" t="s">
        <v>6172</v>
      </c>
    </row>
    <row r="1780" spans="2:22" ht="51" x14ac:dyDescent="0.2">
      <c r="B1780" s="7">
        <v>14697</v>
      </c>
      <c r="C1780" s="4" t="s">
        <v>4871</v>
      </c>
      <c r="D1780" s="4" t="s">
        <v>5947</v>
      </c>
      <c r="E1780" s="16">
        <v>2001</v>
      </c>
      <c r="F1780" s="10" t="s">
        <v>6172</v>
      </c>
      <c r="G1780" s="6" t="s">
        <v>5552</v>
      </c>
      <c r="H1780" s="6" t="s">
        <v>20</v>
      </c>
      <c r="I1780" s="7" t="s">
        <v>1500</v>
      </c>
      <c r="J1780" s="4">
        <v>0</v>
      </c>
      <c r="K1780" s="4">
        <v>0</v>
      </c>
      <c r="L1780" s="10" t="s">
        <v>6172</v>
      </c>
      <c r="M1780" s="7" t="s">
        <v>1618</v>
      </c>
      <c r="N1780" s="7" t="s">
        <v>1619</v>
      </c>
      <c r="O1780" s="7" t="s">
        <v>22</v>
      </c>
      <c r="P1780" s="7" t="s">
        <v>1620</v>
      </c>
      <c r="Q1780" s="7" t="s">
        <v>6137</v>
      </c>
      <c r="R1780" s="7" t="s">
        <v>6138</v>
      </c>
      <c r="S1780" s="7" t="s">
        <v>6139</v>
      </c>
      <c r="T1780" s="7" t="s">
        <v>6140</v>
      </c>
      <c r="U1780" s="7" t="s">
        <v>6141</v>
      </c>
      <c r="V1780" s="10" t="s">
        <v>6172</v>
      </c>
    </row>
    <row r="1781" spans="2:22" ht="38.25" x14ac:dyDescent="0.2">
      <c r="B1781" s="7">
        <v>13000</v>
      </c>
      <c r="C1781" s="4" t="s">
        <v>4872</v>
      </c>
      <c r="D1781" s="4" t="s">
        <v>5947</v>
      </c>
      <c r="E1781" s="16">
        <v>2003</v>
      </c>
      <c r="F1781" s="10" t="s">
        <v>6172</v>
      </c>
      <c r="G1781" s="7" t="s">
        <v>5556</v>
      </c>
      <c r="H1781" s="6" t="s">
        <v>18</v>
      </c>
      <c r="I1781" s="7" t="s">
        <v>1511</v>
      </c>
      <c r="J1781" s="4">
        <v>0</v>
      </c>
      <c r="K1781" s="4">
        <v>2</v>
      </c>
      <c r="L1781" s="10" t="s">
        <v>6172</v>
      </c>
      <c r="M1781" s="7" t="s">
        <v>1693</v>
      </c>
      <c r="N1781" s="7" t="s">
        <v>1694</v>
      </c>
      <c r="O1781" s="7" t="s">
        <v>4840</v>
      </c>
      <c r="P1781" s="7" t="s">
        <v>1492</v>
      </c>
      <c r="Q1781" s="7" t="s">
        <v>4841</v>
      </c>
      <c r="R1781" s="10" t="s">
        <v>6172</v>
      </c>
      <c r="S1781" s="10" t="s">
        <v>6172</v>
      </c>
      <c r="T1781" s="10" t="s">
        <v>6172</v>
      </c>
      <c r="U1781" s="7" t="s">
        <v>4842</v>
      </c>
      <c r="V1781" s="10" t="s">
        <v>6172</v>
      </c>
    </row>
    <row r="1782" spans="2:22" ht="38.25" x14ac:dyDescent="0.2">
      <c r="B1782" s="7">
        <v>14513</v>
      </c>
      <c r="C1782" s="4" t="s">
        <v>4874</v>
      </c>
      <c r="D1782" s="4" t="s">
        <v>5947</v>
      </c>
      <c r="E1782" s="16">
        <v>2003</v>
      </c>
      <c r="F1782" s="10" t="s">
        <v>6172</v>
      </c>
      <c r="G1782" s="10" t="s">
        <v>6172</v>
      </c>
      <c r="H1782" s="6" t="s">
        <v>18</v>
      </c>
      <c r="I1782" s="7" t="s">
        <v>1500</v>
      </c>
      <c r="J1782" s="4">
        <v>0</v>
      </c>
      <c r="K1782" s="4">
        <v>0</v>
      </c>
      <c r="L1782" s="10" t="s">
        <v>6172</v>
      </c>
      <c r="M1782" s="7" t="s">
        <v>3886</v>
      </c>
      <c r="N1782" s="7" t="s">
        <v>3887</v>
      </c>
      <c r="O1782" s="10" t="s">
        <v>6172</v>
      </c>
      <c r="P1782" s="7" t="s">
        <v>1492</v>
      </c>
      <c r="Q1782" s="10" t="s">
        <v>6172</v>
      </c>
      <c r="R1782" s="10" t="s">
        <v>6172</v>
      </c>
      <c r="S1782" s="10" t="s">
        <v>6172</v>
      </c>
      <c r="T1782" s="10" t="s">
        <v>6172</v>
      </c>
      <c r="U1782" s="10" t="s">
        <v>6172</v>
      </c>
      <c r="V1782" s="10" t="s">
        <v>6172</v>
      </c>
    </row>
    <row r="1783" spans="2:22" ht="51" x14ac:dyDescent="0.2">
      <c r="B1783" s="7">
        <v>11682</v>
      </c>
      <c r="C1783" s="4" t="s">
        <v>4877</v>
      </c>
      <c r="D1783" s="4" t="s">
        <v>5947</v>
      </c>
      <c r="E1783" s="16">
        <v>2003</v>
      </c>
      <c r="F1783" s="10" t="s">
        <v>6172</v>
      </c>
      <c r="G1783" s="7" t="s">
        <v>4384</v>
      </c>
      <c r="H1783" s="7" t="s">
        <v>18</v>
      </c>
      <c r="I1783" s="7" t="s">
        <v>4385</v>
      </c>
      <c r="J1783" s="4">
        <v>4</v>
      </c>
      <c r="K1783" s="4">
        <v>6</v>
      </c>
      <c r="L1783" s="10" t="s">
        <v>6172</v>
      </c>
      <c r="M1783" s="7" t="s">
        <v>1497</v>
      </c>
      <c r="N1783" s="7" t="s">
        <v>4386</v>
      </c>
      <c r="O1783" s="10" t="s">
        <v>6172</v>
      </c>
      <c r="P1783" s="7" t="s">
        <v>460</v>
      </c>
      <c r="Q1783" s="10" t="s">
        <v>6172</v>
      </c>
      <c r="R1783" s="10" t="s">
        <v>6172</v>
      </c>
      <c r="S1783" s="10" t="s">
        <v>6172</v>
      </c>
      <c r="T1783" s="10" t="s">
        <v>6172</v>
      </c>
      <c r="U1783" s="10" t="s">
        <v>6172</v>
      </c>
      <c r="V1783" s="10" t="s">
        <v>6172</v>
      </c>
    </row>
    <row r="1784" spans="2:22" ht="51" x14ac:dyDescent="0.2">
      <c r="B1784" s="7">
        <v>12740</v>
      </c>
      <c r="C1784" s="4" t="s">
        <v>4877</v>
      </c>
      <c r="D1784" s="4" t="s">
        <v>5947</v>
      </c>
      <c r="E1784" s="16">
        <v>2003</v>
      </c>
      <c r="F1784" s="10" t="s">
        <v>6172</v>
      </c>
      <c r="G1784" s="7" t="s">
        <v>5624</v>
      </c>
      <c r="H1784" s="7" t="s">
        <v>11</v>
      </c>
      <c r="I1784" s="7" t="s">
        <v>1500</v>
      </c>
      <c r="J1784" s="4">
        <v>0</v>
      </c>
      <c r="K1784" s="4">
        <v>0</v>
      </c>
      <c r="L1784" s="10" t="s">
        <v>6172</v>
      </c>
      <c r="M1784" s="7" t="s">
        <v>4424</v>
      </c>
      <c r="N1784" s="7" t="s">
        <v>4425</v>
      </c>
      <c r="O1784" s="10" t="s">
        <v>6172</v>
      </c>
      <c r="P1784" s="7" t="s">
        <v>1510</v>
      </c>
      <c r="Q1784" s="10" t="s">
        <v>6172</v>
      </c>
      <c r="R1784" s="10" t="s">
        <v>6172</v>
      </c>
      <c r="S1784" s="10" t="s">
        <v>6172</v>
      </c>
      <c r="T1784" s="10" t="s">
        <v>6172</v>
      </c>
      <c r="U1784" s="10" t="s">
        <v>6172</v>
      </c>
      <c r="V1784" s="10" t="s">
        <v>6172</v>
      </c>
    </row>
    <row r="1785" spans="2:22" ht="51" x14ac:dyDescent="0.2">
      <c r="B1785" s="7">
        <v>14519</v>
      </c>
      <c r="C1785" s="4" t="s">
        <v>4877</v>
      </c>
      <c r="D1785" s="4" t="s">
        <v>5947</v>
      </c>
      <c r="E1785" s="16">
        <v>2003</v>
      </c>
      <c r="F1785" s="10" t="s">
        <v>6172</v>
      </c>
      <c r="G1785" s="10" t="s">
        <v>6172</v>
      </c>
      <c r="H1785" s="10" t="s">
        <v>6172</v>
      </c>
      <c r="I1785" s="7" t="s">
        <v>1500</v>
      </c>
      <c r="J1785" s="4">
        <v>0</v>
      </c>
      <c r="K1785" s="4">
        <v>0</v>
      </c>
      <c r="L1785" s="10" t="s">
        <v>6172</v>
      </c>
      <c r="M1785" s="7" t="s">
        <v>4444</v>
      </c>
      <c r="N1785" s="7" t="s">
        <v>4445</v>
      </c>
      <c r="O1785" s="10" t="s">
        <v>6172</v>
      </c>
      <c r="P1785" s="7" t="s">
        <v>1518</v>
      </c>
      <c r="Q1785" s="10" t="s">
        <v>6172</v>
      </c>
      <c r="R1785" s="10" t="s">
        <v>6172</v>
      </c>
      <c r="S1785" s="10" t="s">
        <v>6172</v>
      </c>
      <c r="T1785" s="10" t="s">
        <v>6172</v>
      </c>
      <c r="U1785" s="10" t="s">
        <v>6172</v>
      </c>
      <c r="V1785" s="10" t="s">
        <v>6172</v>
      </c>
    </row>
    <row r="1786" spans="2:22" ht="38.25" x14ac:dyDescent="0.2">
      <c r="B1786" s="7">
        <v>14524</v>
      </c>
      <c r="C1786" s="4" t="s">
        <v>4877</v>
      </c>
      <c r="D1786" s="4" t="s">
        <v>5947</v>
      </c>
      <c r="E1786" s="16">
        <v>2003</v>
      </c>
      <c r="F1786" s="10" t="s">
        <v>6172</v>
      </c>
      <c r="G1786" s="10" t="s">
        <v>6172</v>
      </c>
      <c r="H1786" s="10" t="s">
        <v>6172</v>
      </c>
      <c r="I1786" s="7" t="s">
        <v>1500</v>
      </c>
      <c r="J1786" s="4">
        <v>0</v>
      </c>
      <c r="K1786" s="4">
        <v>0</v>
      </c>
      <c r="L1786" s="10" t="s">
        <v>6172</v>
      </c>
      <c r="M1786" s="7" t="s">
        <v>4446</v>
      </c>
      <c r="N1786" s="7" t="s">
        <v>4447</v>
      </c>
      <c r="O1786" s="10" t="s">
        <v>6172</v>
      </c>
      <c r="P1786" s="7" t="s">
        <v>1518</v>
      </c>
      <c r="Q1786" s="10" t="s">
        <v>6172</v>
      </c>
      <c r="R1786" s="10" t="s">
        <v>6172</v>
      </c>
      <c r="S1786" s="10" t="s">
        <v>6172</v>
      </c>
      <c r="T1786" s="10" t="s">
        <v>6172</v>
      </c>
      <c r="U1786" s="10" t="s">
        <v>6172</v>
      </c>
      <c r="V1786" s="10" t="s">
        <v>6172</v>
      </c>
    </row>
    <row r="1787" spans="2:22" ht="38.25" x14ac:dyDescent="0.2">
      <c r="B1787" s="6">
        <v>11554</v>
      </c>
      <c r="C1787" s="4" t="s">
        <v>4878</v>
      </c>
      <c r="D1787" s="4" t="s">
        <v>5947</v>
      </c>
      <c r="E1787" s="13">
        <v>2003</v>
      </c>
      <c r="F1787" s="10" t="s">
        <v>6172</v>
      </c>
      <c r="G1787" s="10" t="s">
        <v>6172</v>
      </c>
      <c r="H1787" s="6" t="s">
        <v>20</v>
      </c>
      <c r="I1787" s="6" t="s">
        <v>1579</v>
      </c>
      <c r="J1787" s="4">
        <v>0</v>
      </c>
      <c r="K1787" s="4">
        <v>3</v>
      </c>
      <c r="L1787" s="10" t="s">
        <v>6172</v>
      </c>
      <c r="M1787" s="6" t="s">
        <v>1623</v>
      </c>
      <c r="N1787" s="6" t="s">
        <v>2264</v>
      </c>
      <c r="O1787" s="10" t="s">
        <v>6172</v>
      </c>
      <c r="P1787" s="6" t="s">
        <v>460</v>
      </c>
      <c r="Q1787" s="10" t="s">
        <v>6172</v>
      </c>
      <c r="R1787" s="10" t="s">
        <v>6172</v>
      </c>
      <c r="S1787" s="10" t="s">
        <v>6172</v>
      </c>
      <c r="T1787" s="10" t="s">
        <v>6172</v>
      </c>
      <c r="U1787" s="10" t="s">
        <v>6172</v>
      </c>
      <c r="V1787" s="10" t="s">
        <v>6172</v>
      </c>
    </row>
    <row r="1788" spans="2:22" ht="38.25" x14ac:dyDescent="0.2">
      <c r="B1788" s="6">
        <v>11691</v>
      </c>
      <c r="C1788" s="4" t="s">
        <v>4878</v>
      </c>
      <c r="D1788" s="4" t="s">
        <v>5947</v>
      </c>
      <c r="E1788" s="13">
        <v>2003</v>
      </c>
      <c r="F1788" s="10" t="s">
        <v>6172</v>
      </c>
      <c r="G1788" s="6" t="s">
        <v>5812</v>
      </c>
      <c r="H1788" s="6" t="s">
        <v>21</v>
      </c>
      <c r="I1788" s="6" t="s">
        <v>1489</v>
      </c>
      <c r="J1788" s="4">
        <v>1</v>
      </c>
      <c r="K1788" s="4">
        <v>0</v>
      </c>
      <c r="L1788" s="10" t="s">
        <v>6172</v>
      </c>
      <c r="M1788" s="6" t="s">
        <v>1880</v>
      </c>
      <c r="N1788" s="6" t="s">
        <v>2265</v>
      </c>
      <c r="O1788" s="10" t="s">
        <v>6172</v>
      </c>
      <c r="P1788" s="6" t="s">
        <v>2145</v>
      </c>
      <c r="Q1788" s="10" t="s">
        <v>6172</v>
      </c>
      <c r="R1788" s="10" t="s">
        <v>6172</v>
      </c>
      <c r="S1788" s="10" t="s">
        <v>6172</v>
      </c>
      <c r="T1788" s="10" t="s">
        <v>6172</v>
      </c>
      <c r="U1788" s="10" t="s">
        <v>6172</v>
      </c>
      <c r="V1788" s="10" t="s">
        <v>6172</v>
      </c>
    </row>
    <row r="1789" spans="2:22" ht="25.5" x14ac:dyDescent="0.2">
      <c r="B1789" s="6">
        <v>11697</v>
      </c>
      <c r="C1789" s="4" t="s">
        <v>4878</v>
      </c>
      <c r="D1789" s="4" t="s">
        <v>5947</v>
      </c>
      <c r="E1789" s="13">
        <v>2003</v>
      </c>
      <c r="F1789" s="10" t="s">
        <v>6172</v>
      </c>
      <c r="G1789" s="6" t="s">
        <v>5462</v>
      </c>
      <c r="H1789" s="6" t="s">
        <v>5412</v>
      </c>
      <c r="I1789" s="6" t="s">
        <v>1553</v>
      </c>
      <c r="J1789" s="4">
        <v>2</v>
      </c>
      <c r="K1789" s="4">
        <v>0</v>
      </c>
      <c r="L1789" s="10" t="s">
        <v>6172</v>
      </c>
      <c r="M1789" s="6" t="s">
        <v>1648</v>
      </c>
      <c r="N1789" s="6" t="s">
        <v>2266</v>
      </c>
      <c r="O1789" s="10" t="s">
        <v>6172</v>
      </c>
      <c r="P1789" s="6" t="s">
        <v>460</v>
      </c>
      <c r="Q1789" s="10" t="s">
        <v>6172</v>
      </c>
      <c r="R1789" s="10" t="s">
        <v>6172</v>
      </c>
      <c r="S1789" s="10" t="s">
        <v>6172</v>
      </c>
      <c r="T1789" s="10" t="s">
        <v>6172</v>
      </c>
      <c r="U1789" s="10" t="s">
        <v>6172</v>
      </c>
      <c r="V1789" s="10" t="s">
        <v>6172</v>
      </c>
    </row>
    <row r="1790" spans="2:22" ht="38.25" x14ac:dyDescent="0.2">
      <c r="B1790" s="6">
        <v>11700</v>
      </c>
      <c r="C1790" s="4" t="s">
        <v>4878</v>
      </c>
      <c r="D1790" s="4" t="s">
        <v>5947</v>
      </c>
      <c r="E1790" s="13">
        <v>2003</v>
      </c>
      <c r="F1790" s="10" t="s">
        <v>6172</v>
      </c>
      <c r="G1790" s="6" t="s">
        <v>5461</v>
      </c>
      <c r="H1790" s="6" t="s">
        <v>5412</v>
      </c>
      <c r="I1790" s="6" t="s">
        <v>2148</v>
      </c>
      <c r="J1790" s="4">
        <v>3</v>
      </c>
      <c r="K1790" s="4">
        <v>2</v>
      </c>
      <c r="L1790" s="10" t="s">
        <v>6172</v>
      </c>
      <c r="M1790" s="6" t="s">
        <v>2033</v>
      </c>
      <c r="N1790" s="6" t="s">
        <v>2267</v>
      </c>
      <c r="O1790" s="10" t="s">
        <v>6172</v>
      </c>
      <c r="P1790" s="6" t="s">
        <v>460</v>
      </c>
      <c r="Q1790" s="10" t="s">
        <v>6172</v>
      </c>
      <c r="R1790" s="10" t="s">
        <v>6172</v>
      </c>
      <c r="S1790" s="10" t="s">
        <v>6172</v>
      </c>
      <c r="T1790" s="10" t="s">
        <v>6172</v>
      </c>
      <c r="U1790" s="10" t="s">
        <v>6172</v>
      </c>
      <c r="V1790" s="10" t="s">
        <v>6172</v>
      </c>
    </row>
    <row r="1791" spans="2:22" ht="38.25" x14ac:dyDescent="0.2">
      <c r="B1791" s="6">
        <v>11716</v>
      </c>
      <c r="C1791" s="4" t="s">
        <v>4878</v>
      </c>
      <c r="D1791" s="4" t="s">
        <v>5947</v>
      </c>
      <c r="E1791" s="13">
        <v>2003</v>
      </c>
      <c r="F1791" s="10" t="s">
        <v>6172</v>
      </c>
      <c r="G1791" s="6" t="s">
        <v>5810</v>
      </c>
      <c r="H1791" s="6" t="s">
        <v>21</v>
      </c>
      <c r="I1791" s="6" t="s">
        <v>1878</v>
      </c>
      <c r="J1791" s="4">
        <v>1</v>
      </c>
      <c r="K1791" s="4">
        <v>4</v>
      </c>
      <c r="L1791" s="10" t="s">
        <v>6172</v>
      </c>
      <c r="M1791" s="6" t="s">
        <v>2268</v>
      </c>
      <c r="N1791" s="6" t="s">
        <v>2269</v>
      </c>
      <c r="O1791" s="10" t="s">
        <v>6172</v>
      </c>
      <c r="P1791" s="6" t="s">
        <v>1488</v>
      </c>
      <c r="Q1791" s="10" t="s">
        <v>6172</v>
      </c>
      <c r="R1791" s="10" t="s">
        <v>6172</v>
      </c>
      <c r="S1791" s="10" t="s">
        <v>6172</v>
      </c>
      <c r="T1791" s="10" t="s">
        <v>6172</v>
      </c>
      <c r="U1791" s="10" t="s">
        <v>6172</v>
      </c>
      <c r="V1791" s="10" t="s">
        <v>6172</v>
      </c>
    </row>
    <row r="1792" spans="2:22" ht="25.5" x14ac:dyDescent="0.2">
      <c r="B1792" s="6">
        <v>11808</v>
      </c>
      <c r="C1792" s="4" t="s">
        <v>4878</v>
      </c>
      <c r="D1792" s="4" t="s">
        <v>5947</v>
      </c>
      <c r="E1792" s="13">
        <v>2003</v>
      </c>
      <c r="F1792" s="10" t="s">
        <v>6172</v>
      </c>
      <c r="G1792" s="10" t="s">
        <v>6172</v>
      </c>
      <c r="H1792" s="6" t="s">
        <v>436</v>
      </c>
      <c r="I1792" s="6" t="s">
        <v>2270</v>
      </c>
      <c r="J1792" s="4">
        <v>13</v>
      </c>
      <c r="K1792" s="4">
        <v>9</v>
      </c>
      <c r="L1792" s="10" t="s">
        <v>6172</v>
      </c>
      <c r="M1792" s="6" t="s">
        <v>2271</v>
      </c>
      <c r="N1792" s="6" t="s">
        <v>2272</v>
      </c>
      <c r="O1792" s="10" t="s">
        <v>6172</v>
      </c>
      <c r="P1792" s="6" t="s">
        <v>2030</v>
      </c>
      <c r="Q1792" s="10" t="s">
        <v>6172</v>
      </c>
      <c r="R1792" s="10" t="s">
        <v>6172</v>
      </c>
      <c r="S1792" s="10" t="s">
        <v>6172</v>
      </c>
      <c r="T1792" s="10" t="s">
        <v>6172</v>
      </c>
      <c r="U1792" s="10" t="s">
        <v>6172</v>
      </c>
      <c r="V1792" s="10" t="s">
        <v>6172</v>
      </c>
    </row>
    <row r="1793" spans="2:22" ht="38.25" x14ac:dyDescent="0.2">
      <c r="B1793" s="6">
        <v>12746</v>
      </c>
      <c r="C1793" s="4" t="s">
        <v>4878</v>
      </c>
      <c r="D1793" s="4" t="s">
        <v>5947</v>
      </c>
      <c r="E1793" s="13">
        <v>2003</v>
      </c>
      <c r="F1793" s="10" t="s">
        <v>6172</v>
      </c>
      <c r="G1793" s="4" t="s">
        <v>4987</v>
      </c>
      <c r="H1793" s="6" t="s">
        <v>11</v>
      </c>
      <c r="I1793" s="6" t="s">
        <v>1500</v>
      </c>
      <c r="J1793" s="4">
        <v>0</v>
      </c>
      <c r="K1793" s="4">
        <v>0</v>
      </c>
      <c r="L1793" s="10" t="s">
        <v>6172</v>
      </c>
      <c r="M1793" s="6" t="s">
        <v>1571</v>
      </c>
      <c r="N1793" s="6" t="s">
        <v>2334</v>
      </c>
      <c r="O1793" s="10" t="s">
        <v>6172</v>
      </c>
      <c r="P1793" s="6" t="s">
        <v>1492</v>
      </c>
      <c r="Q1793" s="10" t="s">
        <v>6172</v>
      </c>
      <c r="R1793" s="10" t="s">
        <v>6172</v>
      </c>
      <c r="S1793" s="10" t="s">
        <v>6172</v>
      </c>
      <c r="T1793" s="10" t="s">
        <v>6172</v>
      </c>
      <c r="U1793" s="10" t="s">
        <v>6172</v>
      </c>
      <c r="V1793" s="10" t="s">
        <v>6172</v>
      </c>
    </row>
    <row r="1794" spans="2:22" ht="38.25" x14ac:dyDescent="0.2">
      <c r="B1794" s="6">
        <v>12780</v>
      </c>
      <c r="C1794" s="4" t="s">
        <v>4878</v>
      </c>
      <c r="D1794" s="4" t="s">
        <v>5947</v>
      </c>
      <c r="E1794" s="13">
        <v>2003</v>
      </c>
      <c r="F1794" s="10" t="s">
        <v>6172</v>
      </c>
      <c r="G1794" s="4" t="s">
        <v>4256</v>
      </c>
      <c r="H1794" s="6" t="s">
        <v>432</v>
      </c>
      <c r="I1794" s="6" t="s">
        <v>1579</v>
      </c>
      <c r="J1794" s="4">
        <v>0</v>
      </c>
      <c r="K1794" s="4">
        <v>3</v>
      </c>
      <c r="L1794" s="10" t="s">
        <v>6172</v>
      </c>
      <c r="M1794" s="6" t="s">
        <v>2335</v>
      </c>
      <c r="N1794" s="6" t="s">
        <v>2336</v>
      </c>
      <c r="O1794" s="10" t="s">
        <v>6172</v>
      </c>
      <c r="P1794" s="6" t="s">
        <v>1488</v>
      </c>
      <c r="Q1794" s="10" t="s">
        <v>6172</v>
      </c>
      <c r="R1794" s="10" t="s">
        <v>6172</v>
      </c>
      <c r="S1794" s="10" t="s">
        <v>6172</v>
      </c>
      <c r="T1794" s="10" t="s">
        <v>6172</v>
      </c>
      <c r="U1794" s="10" t="s">
        <v>6172</v>
      </c>
      <c r="V1794" s="10" t="s">
        <v>6172</v>
      </c>
    </row>
    <row r="1795" spans="2:22" ht="38.25" x14ac:dyDescent="0.2">
      <c r="B1795" s="6">
        <v>14710</v>
      </c>
      <c r="C1795" s="4" t="s">
        <v>4878</v>
      </c>
      <c r="D1795" s="4" t="s">
        <v>5947</v>
      </c>
      <c r="E1795" s="13">
        <v>2003</v>
      </c>
      <c r="F1795" s="10" t="s">
        <v>6172</v>
      </c>
      <c r="G1795" s="6" t="s">
        <v>5537</v>
      </c>
      <c r="H1795" s="7" t="s">
        <v>434</v>
      </c>
      <c r="I1795" s="6" t="s">
        <v>1500</v>
      </c>
      <c r="J1795" s="4">
        <v>0</v>
      </c>
      <c r="K1795" s="4">
        <v>0</v>
      </c>
      <c r="L1795" s="10" t="s">
        <v>6172</v>
      </c>
      <c r="M1795" s="6" t="s">
        <v>1571</v>
      </c>
      <c r="N1795" s="6" t="s">
        <v>2374</v>
      </c>
      <c r="O1795" s="10" t="s">
        <v>6172</v>
      </c>
      <c r="P1795" s="6" t="s">
        <v>460</v>
      </c>
      <c r="Q1795" s="10" t="s">
        <v>6172</v>
      </c>
      <c r="R1795" s="10" t="s">
        <v>6172</v>
      </c>
      <c r="S1795" s="10" t="s">
        <v>6172</v>
      </c>
      <c r="T1795" s="10" t="s">
        <v>6172</v>
      </c>
      <c r="U1795" s="10" t="s">
        <v>6172</v>
      </c>
      <c r="V1795" s="10" t="s">
        <v>6172</v>
      </c>
    </row>
    <row r="1796" spans="2:22" ht="25.5" x14ac:dyDescent="0.2">
      <c r="B1796" s="6">
        <v>16626</v>
      </c>
      <c r="C1796" s="4" t="s">
        <v>4878</v>
      </c>
      <c r="D1796" s="4" t="s">
        <v>5947</v>
      </c>
      <c r="E1796" s="13">
        <v>2003</v>
      </c>
      <c r="F1796" s="10" t="s">
        <v>6172</v>
      </c>
      <c r="G1796" s="4" t="s">
        <v>5082</v>
      </c>
      <c r="H1796" s="6" t="s">
        <v>11</v>
      </c>
      <c r="I1796" s="6" t="s">
        <v>1500</v>
      </c>
      <c r="J1796" s="4">
        <v>0</v>
      </c>
      <c r="K1796" s="4">
        <v>0</v>
      </c>
      <c r="L1796" s="10" t="s">
        <v>6172</v>
      </c>
      <c r="M1796" s="6" t="s">
        <v>1623</v>
      </c>
      <c r="N1796" s="6" t="s">
        <v>2415</v>
      </c>
      <c r="O1796" s="10" t="s">
        <v>6172</v>
      </c>
      <c r="P1796" s="6" t="s">
        <v>1588</v>
      </c>
      <c r="Q1796" s="10" t="s">
        <v>6172</v>
      </c>
      <c r="R1796" s="10" t="s">
        <v>6172</v>
      </c>
      <c r="S1796" s="10" t="s">
        <v>6172</v>
      </c>
      <c r="T1796" s="10" t="s">
        <v>6172</v>
      </c>
      <c r="U1796" s="10" t="s">
        <v>6172</v>
      </c>
      <c r="V1796" s="10" t="s">
        <v>6172</v>
      </c>
    </row>
    <row r="1797" spans="2:22" ht="38.25" x14ac:dyDescent="0.2">
      <c r="B1797" s="6">
        <v>17577</v>
      </c>
      <c r="C1797" s="4" t="s">
        <v>4878</v>
      </c>
      <c r="D1797" s="4" t="s">
        <v>5947</v>
      </c>
      <c r="E1797" s="13">
        <v>2003</v>
      </c>
      <c r="F1797" s="10" t="s">
        <v>6172</v>
      </c>
      <c r="G1797" s="4" t="s">
        <v>4992</v>
      </c>
      <c r="H1797" s="6" t="s">
        <v>11</v>
      </c>
      <c r="I1797" s="6" t="s">
        <v>1500</v>
      </c>
      <c r="J1797" s="4">
        <v>0</v>
      </c>
      <c r="K1797" s="4">
        <v>0</v>
      </c>
      <c r="L1797" s="10" t="s">
        <v>6172</v>
      </c>
      <c r="M1797" s="6" t="s">
        <v>2494</v>
      </c>
      <c r="N1797" s="6" t="s">
        <v>2495</v>
      </c>
      <c r="O1797" s="10" t="s">
        <v>6172</v>
      </c>
      <c r="P1797" s="6" t="s">
        <v>1510</v>
      </c>
      <c r="Q1797" s="10" t="s">
        <v>6172</v>
      </c>
      <c r="R1797" s="10" t="s">
        <v>6172</v>
      </c>
      <c r="S1797" s="10" t="s">
        <v>6172</v>
      </c>
      <c r="T1797" s="10" t="s">
        <v>6172</v>
      </c>
      <c r="U1797" s="10" t="s">
        <v>6172</v>
      </c>
      <c r="V1797" s="10" t="s">
        <v>6172</v>
      </c>
    </row>
    <row r="1798" spans="2:22" ht="38.25" x14ac:dyDescent="0.2">
      <c r="B1798" s="7">
        <v>11548</v>
      </c>
      <c r="C1798" s="4" t="s">
        <v>4879</v>
      </c>
      <c r="D1798" s="4" t="s">
        <v>5947</v>
      </c>
      <c r="E1798" s="16">
        <v>2003</v>
      </c>
      <c r="F1798" s="10" t="s">
        <v>6172</v>
      </c>
      <c r="G1798" s="7" t="s">
        <v>5771</v>
      </c>
      <c r="H1798" s="6" t="s">
        <v>442</v>
      </c>
      <c r="I1798" s="7" t="s">
        <v>4519</v>
      </c>
      <c r="J1798" s="4">
        <v>7</v>
      </c>
      <c r="K1798" s="4">
        <v>95</v>
      </c>
      <c r="L1798" s="10" t="s">
        <v>6172</v>
      </c>
      <c r="M1798" s="7" t="s">
        <v>1648</v>
      </c>
      <c r="N1798" s="7" t="s">
        <v>4520</v>
      </c>
      <c r="O1798" s="10" t="s">
        <v>6172</v>
      </c>
      <c r="P1798" s="7" t="s">
        <v>460</v>
      </c>
      <c r="Q1798" s="10" t="s">
        <v>6172</v>
      </c>
      <c r="R1798" s="10" t="s">
        <v>6172</v>
      </c>
      <c r="S1798" s="10" t="s">
        <v>6172</v>
      </c>
      <c r="T1798" s="10" t="s">
        <v>6172</v>
      </c>
      <c r="U1798" s="10" t="s">
        <v>6172</v>
      </c>
      <c r="V1798" s="10" t="s">
        <v>6172</v>
      </c>
    </row>
    <row r="1799" spans="2:22" ht="51" x14ac:dyDescent="0.2">
      <c r="B1799" s="6">
        <v>11553</v>
      </c>
      <c r="C1799" s="4" t="s">
        <v>4880</v>
      </c>
      <c r="D1799" s="4" t="s">
        <v>5947</v>
      </c>
      <c r="E1799" s="13">
        <v>2003</v>
      </c>
      <c r="F1799" s="10" t="s">
        <v>6172</v>
      </c>
      <c r="G1799" s="6" t="s">
        <v>5673</v>
      </c>
      <c r="H1799" s="6" t="s">
        <v>5417</v>
      </c>
      <c r="I1799" s="6" t="s">
        <v>2803</v>
      </c>
      <c r="J1799" s="4">
        <v>17</v>
      </c>
      <c r="K1799" s="4">
        <v>0</v>
      </c>
      <c r="L1799" s="10" t="s">
        <v>6172</v>
      </c>
      <c r="M1799" s="6" t="s">
        <v>1623</v>
      </c>
      <c r="N1799" s="6" t="s">
        <v>2804</v>
      </c>
      <c r="O1799" s="10" t="s">
        <v>6172</v>
      </c>
      <c r="P1799" s="6" t="s">
        <v>460</v>
      </c>
      <c r="Q1799" s="10" t="s">
        <v>6172</v>
      </c>
      <c r="R1799" s="10" t="s">
        <v>6172</v>
      </c>
      <c r="S1799" s="10" t="s">
        <v>6172</v>
      </c>
      <c r="T1799" s="10" t="s">
        <v>6172</v>
      </c>
      <c r="U1799" s="10" t="s">
        <v>6172</v>
      </c>
      <c r="V1799" s="10" t="s">
        <v>6172</v>
      </c>
    </row>
    <row r="1800" spans="2:22" ht="51" x14ac:dyDescent="0.2">
      <c r="B1800" s="6">
        <v>11698</v>
      </c>
      <c r="C1800" s="4" t="s">
        <v>4880</v>
      </c>
      <c r="D1800" s="4" t="s">
        <v>5947</v>
      </c>
      <c r="E1800" s="13">
        <v>2003</v>
      </c>
      <c r="F1800" s="10" t="s">
        <v>6172</v>
      </c>
      <c r="G1800" s="6" t="s">
        <v>5459</v>
      </c>
      <c r="H1800" s="6" t="s">
        <v>5412</v>
      </c>
      <c r="I1800" s="6" t="s">
        <v>1489</v>
      </c>
      <c r="J1800" s="4">
        <v>1</v>
      </c>
      <c r="K1800" s="4">
        <v>0</v>
      </c>
      <c r="L1800" s="10" t="s">
        <v>6172</v>
      </c>
      <c r="M1800" s="6" t="s">
        <v>1648</v>
      </c>
      <c r="N1800" s="6" t="s">
        <v>2805</v>
      </c>
      <c r="O1800" s="10" t="s">
        <v>6172</v>
      </c>
      <c r="P1800" s="6" t="s">
        <v>460</v>
      </c>
      <c r="Q1800" s="10" t="s">
        <v>6172</v>
      </c>
      <c r="R1800" s="10" t="s">
        <v>6172</v>
      </c>
      <c r="S1800" s="10" t="s">
        <v>6172</v>
      </c>
      <c r="T1800" s="10" t="s">
        <v>6172</v>
      </c>
      <c r="U1800" s="10" t="s">
        <v>6172</v>
      </c>
      <c r="V1800" s="10" t="s">
        <v>6172</v>
      </c>
    </row>
    <row r="1801" spans="2:22" ht="38.25" x14ac:dyDescent="0.2">
      <c r="B1801" s="6">
        <v>11714</v>
      </c>
      <c r="C1801" s="4" t="s">
        <v>4880</v>
      </c>
      <c r="D1801" s="4" t="s">
        <v>5947</v>
      </c>
      <c r="E1801" s="13">
        <v>2003</v>
      </c>
      <c r="F1801" s="10" t="s">
        <v>6172</v>
      </c>
      <c r="G1801" s="4" t="s">
        <v>5177</v>
      </c>
      <c r="H1801" s="6" t="s">
        <v>432</v>
      </c>
      <c r="I1801" s="6" t="s">
        <v>2523</v>
      </c>
      <c r="J1801" s="4">
        <v>5</v>
      </c>
      <c r="K1801" s="4">
        <v>0</v>
      </c>
      <c r="L1801" s="10" t="s">
        <v>6172</v>
      </c>
      <c r="M1801" s="6" t="s">
        <v>1623</v>
      </c>
      <c r="N1801" s="6" t="s">
        <v>2806</v>
      </c>
      <c r="O1801" s="10" t="s">
        <v>6172</v>
      </c>
      <c r="P1801" s="6" t="s">
        <v>460</v>
      </c>
      <c r="Q1801" s="10" t="s">
        <v>6172</v>
      </c>
      <c r="R1801" s="10" t="s">
        <v>6172</v>
      </c>
      <c r="S1801" s="10" t="s">
        <v>6172</v>
      </c>
      <c r="T1801" s="10" t="s">
        <v>6172</v>
      </c>
      <c r="U1801" s="10" t="s">
        <v>6172</v>
      </c>
      <c r="V1801" s="10" t="s">
        <v>6172</v>
      </c>
    </row>
    <row r="1802" spans="2:22" ht="51" x14ac:dyDescent="0.2">
      <c r="B1802" s="6">
        <v>12773</v>
      </c>
      <c r="C1802" s="4" t="s">
        <v>4880</v>
      </c>
      <c r="D1802" s="4" t="s">
        <v>5947</v>
      </c>
      <c r="E1802" s="13">
        <v>2003</v>
      </c>
      <c r="F1802" s="10" t="s">
        <v>6172</v>
      </c>
      <c r="G1802" s="6" t="s">
        <v>5671</v>
      </c>
      <c r="H1802" s="6" t="s">
        <v>5417</v>
      </c>
      <c r="I1802" s="6" t="s">
        <v>2815</v>
      </c>
      <c r="J1802" s="4">
        <v>5</v>
      </c>
      <c r="K1802" s="4">
        <v>3</v>
      </c>
      <c r="L1802" s="10" t="s">
        <v>6172</v>
      </c>
      <c r="M1802" s="6" t="s">
        <v>1623</v>
      </c>
      <c r="N1802" s="6" t="s">
        <v>2816</v>
      </c>
      <c r="O1802" s="10" t="s">
        <v>6172</v>
      </c>
      <c r="P1802" s="6" t="s">
        <v>460</v>
      </c>
      <c r="Q1802" s="10" t="s">
        <v>6172</v>
      </c>
      <c r="R1802" s="10" t="s">
        <v>6172</v>
      </c>
      <c r="S1802" s="10" t="s">
        <v>6172</v>
      </c>
      <c r="T1802" s="10" t="s">
        <v>6172</v>
      </c>
      <c r="U1802" s="10" t="s">
        <v>6172</v>
      </c>
      <c r="V1802" s="10" t="s">
        <v>6172</v>
      </c>
    </row>
    <row r="1803" spans="2:22" ht="51" x14ac:dyDescent="0.2">
      <c r="B1803" s="6">
        <v>14514</v>
      </c>
      <c r="C1803" s="4" t="s">
        <v>4880</v>
      </c>
      <c r="D1803" s="4" t="s">
        <v>5947</v>
      </c>
      <c r="E1803" s="13">
        <v>2003</v>
      </c>
      <c r="F1803" s="10" t="s">
        <v>6172</v>
      </c>
      <c r="G1803" s="10" t="s">
        <v>6172</v>
      </c>
      <c r="H1803" s="6" t="s">
        <v>18</v>
      </c>
      <c r="I1803" s="6" t="s">
        <v>1500</v>
      </c>
      <c r="J1803" s="4">
        <v>0</v>
      </c>
      <c r="K1803" s="4">
        <v>0</v>
      </c>
      <c r="L1803" s="10" t="s">
        <v>6172</v>
      </c>
      <c r="M1803" s="6" t="s">
        <v>2775</v>
      </c>
      <c r="N1803" s="6" t="s">
        <v>2821</v>
      </c>
      <c r="O1803" s="10" t="s">
        <v>6172</v>
      </c>
      <c r="P1803" s="6" t="s">
        <v>1784</v>
      </c>
      <c r="Q1803" s="10" t="s">
        <v>6172</v>
      </c>
      <c r="R1803" s="10" t="s">
        <v>6172</v>
      </c>
      <c r="S1803" s="10" t="s">
        <v>6172</v>
      </c>
      <c r="T1803" s="10" t="s">
        <v>6172</v>
      </c>
      <c r="U1803" s="10" t="s">
        <v>6172</v>
      </c>
      <c r="V1803" s="10" t="s">
        <v>6172</v>
      </c>
    </row>
    <row r="1804" spans="2:22" ht="25.5" x14ac:dyDescent="0.2">
      <c r="B1804" s="7">
        <v>12745</v>
      </c>
      <c r="C1804" s="4" t="s">
        <v>4881</v>
      </c>
      <c r="D1804" s="4" t="s">
        <v>5947</v>
      </c>
      <c r="E1804" s="16">
        <v>2003</v>
      </c>
      <c r="F1804" s="10" t="s">
        <v>6172</v>
      </c>
      <c r="G1804" s="4" t="s">
        <v>4987</v>
      </c>
      <c r="H1804" s="6" t="s">
        <v>11</v>
      </c>
      <c r="I1804" s="7" t="s">
        <v>1493</v>
      </c>
      <c r="J1804" s="4">
        <v>0</v>
      </c>
      <c r="K1804" s="4">
        <v>1</v>
      </c>
      <c r="L1804" s="10" t="s">
        <v>6172</v>
      </c>
      <c r="M1804" s="7" t="s">
        <v>4549</v>
      </c>
      <c r="N1804" s="7" t="s">
        <v>4550</v>
      </c>
      <c r="O1804" s="10" t="s">
        <v>6172</v>
      </c>
      <c r="P1804" s="7" t="s">
        <v>460</v>
      </c>
      <c r="Q1804" s="10" t="s">
        <v>6172</v>
      </c>
      <c r="R1804" s="10" t="s">
        <v>6172</v>
      </c>
      <c r="S1804" s="10" t="s">
        <v>6172</v>
      </c>
      <c r="T1804" s="10" t="s">
        <v>6172</v>
      </c>
      <c r="U1804" s="10" t="s">
        <v>6172</v>
      </c>
      <c r="V1804" s="10" t="s">
        <v>6172</v>
      </c>
    </row>
    <row r="1805" spans="2:22" ht="38.25" x14ac:dyDescent="0.2">
      <c r="B1805" s="7">
        <v>14525</v>
      </c>
      <c r="C1805" s="4" t="s">
        <v>4881</v>
      </c>
      <c r="D1805" s="4" t="s">
        <v>5947</v>
      </c>
      <c r="E1805" s="16">
        <v>2003</v>
      </c>
      <c r="F1805" s="10" t="s">
        <v>6172</v>
      </c>
      <c r="G1805" s="10" t="s">
        <v>6172</v>
      </c>
      <c r="H1805" s="6" t="s">
        <v>18</v>
      </c>
      <c r="I1805" s="7" t="s">
        <v>1500</v>
      </c>
      <c r="J1805" s="4">
        <v>0</v>
      </c>
      <c r="K1805" s="4">
        <v>0</v>
      </c>
      <c r="L1805" s="10" t="s">
        <v>6172</v>
      </c>
      <c r="M1805" s="7" t="s">
        <v>1571</v>
      </c>
      <c r="N1805" s="7" t="s">
        <v>4553</v>
      </c>
      <c r="O1805" s="10" t="s">
        <v>6172</v>
      </c>
      <c r="P1805" s="7" t="s">
        <v>1540</v>
      </c>
      <c r="Q1805" s="10" t="s">
        <v>6172</v>
      </c>
      <c r="R1805" s="10" t="s">
        <v>6172</v>
      </c>
      <c r="S1805" s="10" t="s">
        <v>6172</v>
      </c>
      <c r="T1805" s="10" t="s">
        <v>6172</v>
      </c>
      <c r="U1805" s="10" t="s">
        <v>6172</v>
      </c>
      <c r="V1805" s="10" t="s">
        <v>6172</v>
      </c>
    </row>
    <row r="1806" spans="2:22" ht="51" x14ac:dyDescent="0.2">
      <c r="B1806" s="6">
        <v>12355</v>
      </c>
      <c r="C1806" s="4" t="s">
        <v>4882</v>
      </c>
      <c r="D1806" s="4" t="s">
        <v>5947</v>
      </c>
      <c r="E1806" s="13">
        <v>2003</v>
      </c>
      <c r="F1806" s="10" t="s">
        <v>6172</v>
      </c>
      <c r="G1806" s="4" t="s">
        <v>5353</v>
      </c>
      <c r="H1806" s="6" t="s">
        <v>432</v>
      </c>
      <c r="I1806" s="6" t="s">
        <v>1489</v>
      </c>
      <c r="J1806" s="4">
        <v>1</v>
      </c>
      <c r="K1806" s="4">
        <v>0</v>
      </c>
      <c r="L1806" s="10" t="s">
        <v>6172</v>
      </c>
      <c r="M1806" s="6" t="s">
        <v>1774</v>
      </c>
      <c r="N1806" s="6" t="s">
        <v>2981</v>
      </c>
      <c r="O1806" s="10" t="s">
        <v>6172</v>
      </c>
      <c r="P1806" s="6" t="s">
        <v>460</v>
      </c>
      <c r="Q1806" s="10" t="s">
        <v>6172</v>
      </c>
      <c r="R1806" s="10" t="s">
        <v>6172</v>
      </c>
      <c r="S1806" s="10" t="s">
        <v>6172</v>
      </c>
      <c r="T1806" s="10" t="s">
        <v>6172</v>
      </c>
      <c r="U1806" s="10" t="s">
        <v>6172</v>
      </c>
      <c r="V1806" s="10" t="s">
        <v>6172</v>
      </c>
    </row>
    <row r="1807" spans="2:22" ht="38.25" x14ac:dyDescent="0.2">
      <c r="B1807" s="6">
        <v>12736</v>
      </c>
      <c r="C1807" s="4" t="s">
        <v>4882</v>
      </c>
      <c r="D1807" s="4" t="s">
        <v>5947</v>
      </c>
      <c r="E1807" s="13">
        <v>2003</v>
      </c>
      <c r="F1807" s="10" t="s">
        <v>6172</v>
      </c>
      <c r="G1807" s="4" t="s">
        <v>4959</v>
      </c>
      <c r="H1807" s="6" t="s">
        <v>11</v>
      </c>
      <c r="I1807" s="6" t="s">
        <v>1493</v>
      </c>
      <c r="J1807" s="4">
        <v>0</v>
      </c>
      <c r="K1807" s="4">
        <v>1</v>
      </c>
      <c r="L1807" s="10" t="s">
        <v>6172</v>
      </c>
      <c r="M1807" s="6" t="s">
        <v>3003</v>
      </c>
      <c r="N1807" s="6" t="s">
        <v>3004</v>
      </c>
      <c r="O1807" s="10" t="s">
        <v>6172</v>
      </c>
      <c r="P1807" s="6" t="s">
        <v>1540</v>
      </c>
      <c r="Q1807" s="10" t="s">
        <v>6172</v>
      </c>
      <c r="R1807" s="10" t="s">
        <v>6172</v>
      </c>
      <c r="S1807" s="10" t="s">
        <v>6172</v>
      </c>
      <c r="T1807" s="10" t="s">
        <v>6172</v>
      </c>
      <c r="U1807" s="10" t="s">
        <v>6172</v>
      </c>
      <c r="V1807" s="10" t="s">
        <v>6172</v>
      </c>
    </row>
    <row r="1808" spans="2:22" ht="38.25" x14ac:dyDescent="0.2">
      <c r="B1808" s="7">
        <v>14526</v>
      </c>
      <c r="C1808" s="4" t="s">
        <v>4884</v>
      </c>
      <c r="D1808" s="4" t="s">
        <v>5947</v>
      </c>
      <c r="E1808" s="16">
        <v>2003</v>
      </c>
      <c r="F1808" s="10" t="s">
        <v>6172</v>
      </c>
      <c r="G1808" s="6" t="s">
        <v>5557</v>
      </c>
      <c r="H1808" s="6" t="s">
        <v>18</v>
      </c>
      <c r="I1808" s="7" t="s">
        <v>1500</v>
      </c>
      <c r="J1808" s="4">
        <v>0</v>
      </c>
      <c r="K1808" s="4">
        <v>0</v>
      </c>
      <c r="L1808" s="10" t="s">
        <v>6172</v>
      </c>
      <c r="M1808" s="7" t="s">
        <v>1604</v>
      </c>
      <c r="N1808" s="7" t="s">
        <v>4756</v>
      </c>
      <c r="O1808" s="10" t="s">
        <v>6172</v>
      </c>
      <c r="P1808" s="7" t="s">
        <v>460</v>
      </c>
      <c r="Q1808" s="10" t="s">
        <v>6172</v>
      </c>
      <c r="R1808" s="10" t="s">
        <v>6172</v>
      </c>
      <c r="S1808" s="10" t="s">
        <v>6172</v>
      </c>
      <c r="T1808" s="10" t="s">
        <v>6172</v>
      </c>
      <c r="U1808" s="10" t="s">
        <v>6172</v>
      </c>
      <c r="V1808" s="10" t="s">
        <v>6172</v>
      </c>
    </row>
    <row r="1809" spans="2:22" ht="38.25" x14ac:dyDescent="0.2">
      <c r="B1809" s="7">
        <v>14708</v>
      </c>
      <c r="C1809" s="4" t="s">
        <v>4884</v>
      </c>
      <c r="D1809" s="4" t="s">
        <v>5947</v>
      </c>
      <c r="E1809" s="16">
        <v>2003</v>
      </c>
      <c r="F1809" s="10" t="s">
        <v>6172</v>
      </c>
      <c r="G1809" s="7" t="s">
        <v>5453</v>
      </c>
      <c r="H1809" s="6" t="s">
        <v>446</v>
      </c>
      <c r="I1809" s="7" t="s">
        <v>1493</v>
      </c>
      <c r="J1809" s="4">
        <v>0</v>
      </c>
      <c r="K1809" s="4">
        <v>1</v>
      </c>
      <c r="L1809" s="10" t="s">
        <v>6172</v>
      </c>
      <c r="M1809" s="7" t="s">
        <v>1604</v>
      </c>
      <c r="N1809" s="7" t="s">
        <v>4759</v>
      </c>
      <c r="O1809" s="10" t="s">
        <v>6172</v>
      </c>
      <c r="P1809" s="7" t="s">
        <v>460</v>
      </c>
      <c r="Q1809" s="10" t="s">
        <v>6172</v>
      </c>
      <c r="R1809" s="10" t="s">
        <v>6172</v>
      </c>
      <c r="S1809" s="10" t="s">
        <v>6172</v>
      </c>
      <c r="T1809" s="10" t="s">
        <v>6172</v>
      </c>
      <c r="U1809" s="10" t="s">
        <v>6172</v>
      </c>
      <c r="V1809" s="10" t="s">
        <v>6172</v>
      </c>
    </row>
    <row r="1810" spans="2:22" ht="51" x14ac:dyDescent="0.2">
      <c r="B1810" s="5">
        <v>12739</v>
      </c>
      <c r="C1810" s="4" t="s">
        <v>4885</v>
      </c>
      <c r="D1810" s="4" t="s">
        <v>5947</v>
      </c>
      <c r="E1810" s="15">
        <v>2003</v>
      </c>
      <c r="F1810" s="10" t="s">
        <v>6172</v>
      </c>
      <c r="G1810" s="4" t="s">
        <v>4987</v>
      </c>
      <c r="H1810" s="6" t="s">
        <v>11</v>
      </c>
      <c r="I1810" s="6" t="s">
        <v>1511</v>
      </c>
      <c r="J1810" s="4">
        <v>0</v>
      </c>
      <c r="K1810" s="4">
        <v>2</v>
      </c>
      <c r="L1810" s="10" t="s">
        <v>6172</v>
      </c>
      <c r="M1810" s="10" t="s">
        <v>6172</v>
      </c>
      <c r="N1810" s="6" t="s">
        <v>3261</v>
      </c>
      <c r="O1810" s="10" t="s">
        <v>6172</v>
      </c>
      <c r="P1810" s="5" t="s">
        <v>1502</v>
      </c>
      <c r="Q1810" s="10" t="s">
        <v>6172</v>
      </c>
      <c r="R1810" s="10" t="s">
        <v>6172</v>
      </c>
      <c r="S1810" s="10" t="s">
        <v>6172</v>
      </c>
      <c r="T1810" s="10" t="s">
        <v>6172</v>
      </c>
      <c r="U1810" s="10" t="s">
        <v>6172</v>
      </c>
      <c r="V1810" s="10" t="s">
        <v>6172</v>
      </c>
    </row>
    <row r="1811" spans="2:22" ht="25.5" x14ac:dyDescent="0.2">
      <c r="B1811" s="5">
        <v>14489</v>
      </c>
      <c r="C1811" s="4" t="s">
        <v>4885</v>
      </c>
      <c r="D1811" s="4" t="s">
        <v>5947</v>
      </c>
      <c r="E1811" s="15">
        <v>2003</v>
      </c>
      <c r="F1811" s="10" t="s">
        <v>6172</v>
      </c>
      <c r="G1811" s="4" t="s">
        <v>5042</v>
      </c>
      <c r="H1811" s="6" t="s">
        <v>11</v>
      </c>
      <c r="I1811" s="6" t="s">
        <v>1500</v>
      </c>
      <c r="J1811" s="4">
        <v>0</v>
      </c>
      <c r="K1811" s="4">
        <v>0</v>
      </c>
      <c r="L1811" s="10" t="s">
        <v>6172</v>
      </c>
      <c r="M1811" s="10" t="s">
        <v>6172</v>
      </c>
      <c r="N1811" s="6" t="s">
        <v>3279</v>
      </c>
      <c r="O1811" s="10" t="s">
        <v>6172</v>
      </c>
      <c r="P1811" s="5" t="s">
        <v>460</v>
      </c>
      <c r="Q1811" s="10" t="s">
        <v>6172</v>
      </c>
      <c r="R1811" s="10" t="s">
        <v>6172</v>
      </c>
      <c r="S1811" s="10" t="s">
        <v>6172</v>
      </c>
      <c r="T1811" s="10" t="s">
        <v>6172</v>
      </c>
      <c r="U1811" s="10" t="s">
        <v>6172</v>
      </c>
      <c r="V1811" s="10" t="s">
        <v>6172</v>
      </c>
    </row>
    <row r="1812" spans="2:22" ht="38.25" x14ac:dyDescent="0.2">
      <c r="B1812" s="5">
        <v>14490</v>
      </c>
      <c r="C1812" s="4" t="s">
        <v>4885</v>
      </c>
      <c r="D1812" s="4" t="s">
        <v>5947</v>
      </c>
      <c r="E1812" s="15">
        <v>2003</v>
      </c>
      <c r="F1812" s="10" t="s">
        <v>6172</v>
      </c>
      <c r="G1812" s="4" t="s">
        <v>5042</v>
      </c>
      <c r="H1812" s="6" t="s">
        <v>11</v>
      </c>
      <c r="I1812" s="6" t="s">
        <v>1500</v>
      </c>
      <c r="J1812" s="4">
        <v>0</v>
      </c>
      <c r="K1812" s="4">
        <v>0</v>
      </c>
      <c r="L1812" s="10" t="s">
        <v>6172</v>
      </c>
      <c r="M1812" s="10" t="s">
        <v>6172</v>
      </c>
      <c r="N1812" s="6" t="s">
        <v>3280</v>
      </c>
      <c r="O1812" s="10" t="s">
        <v>6172</v>
      </c>
      <c r="P1812" s="5" t="s">
        <v>460</v>
      </c>
      <c r="Q1812" s="10" t="s">
        <v>6172</v>
      </c>
      <c r="R1812" s="10" t="s">
        <v>6172</v>
      </c>
      <c r="S1812" s="10" t="s">
        <v>6172</v>
      </c>
      <c r="T1812" s="10" t="s">
        <v>6172</v>
      </c>
      <c r="U1812" s="10" t="s">
        <v>6172</v>
      </c>
      <c r="V1812" s="10" t="s">
        <v>6172</v>
      </c>
    </row>
    <row r="1813" spans="2:22" ht="38.25" x14ac:dyDescent="0.2">
      <c r="B1813" s="5">
        <v>14492</v>
      </c>
      <c r="C1813" s="4" t="s">
        <v>4885</v>
      </c>
      <c r="D1813" s="4" t="s">
        <v>5947</v>
      </c>
      <c r="E1813" s="15">
        <v>2003</v>
      </c>
      <c r="F1813" s="10" t="s">
        <v>6172</v>
      </c>
      <c r="G1813" s="4" t="s">
        <v>5042</v>
      </c>
      <c r="H1813" s="6" t="s">
        <v>11</v>
      </c>
      <c r="I1813" s="6" t="s">
        <v>1500</v>
      </c>
      <c r="J1813" s="4">
        <v>0</v>
      </c>
      <c r="K1813" s="4">
        <v>0</v>
      </c>
      <c r="L1813" s="10" t="s">
        <v>6172</v>
      </c>
      <c r="M1813" s="10" t="s">
        <v>6172</v>
      </c>
      <c r="N1813" s="6" t="s">
        <v>3281</v>
      </c>
      <c r="O1813" s="10" t="s">
        <v>6172</v>
      </c>
      <c r="P1813" s="5" t="s">
        <v>1502</v>
      </c>
      <c r="Q1813" s="10" t="s">
        <v>6172</v>
      </c>
      <c r="R1813" s="10" t="s">
        <v>6172</v>
      </c>
      <c r="S1813" s="10" t="s">
        <v>6172</v>
      </c>
      <c r="T1813" s="10" t="s">
        <v>6172</v>
      </c>
      <c r="U1813" s="10" t="s">
        <v>6172</v>
      </c>
      <c r="V1813" s="10" t="s">
        <v>6172</v>
      </c>
    </row>
    <row r="1814" spans="2:22" ht="51" x14ac:dyDescent="0.2">
      <c r="B1814" s="5">
        <v>14493</v>
      </c>
      <c r="C1814" s="4" t="s">
        <v>4885</v>
      </c>
      <c r="D1814" s="4" t="s">
        <v>5947</v>
      </c>
      <c r="E1814" s="15">
        <v>2003</v>
      </c>
      <c r="F1814" s="10" t="s">
        <v>6172</v>
      </c>
      <c r="G1814" s="4" t="s">
        <v>5042</v>
      </c>
      <c r="H1814" s="6" t="s">
        <v>11</v>
      </c>
      <c r="I1814" s="6" t="s">
        <v>1500</v>
      </c>
      <c r="J1814" s="4">
        <v>0</v>
      </c>
      <c r="K1814" s="4">
        <v>0</v>
      </c>
      <c r="L1814" s="10" t="s">
        <v>6172</v>
      </c>
      <c r="M1814" s="10" t="s">
        <v>6172</v>
      </c>
      <c r="N1814" s="6" t="s">
        <v>3282</v>
      </c>
      <c r="O1814" s="10" t="s">
        <v>6172</v>
      </c>
      <c r="P1814" s="5" t="s">
        <v>1499</v>
      </c>
      <c r="Q1814" s="10" t="s">
        <v>6172</v>
      </c>
      <c r="R1814" s="10" t="s">
        <v>6172</v>
      </c>
      <c r="S1814" s="10" t="s">
        <v>6172</v>
      </c>
      <c r="T1814" s="10" t="s">
        <v>6172</v>
      </c>
      <c r="U1814" s="10" t="s">
        <v>6172</v>
      </c>
      <c r="V1814" s="10" t="s">
        <v>6172</v>
      </c>
    </row>
    <row r="1815" spans="2:22" ht="51" x14ac:dyDescent="0.2">
      <c r="B1815" s="5">
        <v>14494</v>
      </c>
      <c r="C1815" s="4" t="s">
        <v>4885</v>
      </c>
      <c r="D1815" s="4" t="s">
        <v>5947</v>
      </c>
      <c r="E1815" s="15">
        <v>2003</v>
      </c>
      <c r="F1815" s="10" t="s">
        <v>6172</v>
      </c>
      <c r="G1815" s="4" t="s">
        <v>4988</v>
      </c>
      <c r="H1815" s="6" t="s">
        <v>11</v>
      </c>
      <c r="I1815" s="6" t="s">
        <v>1493</v>
      </c>
      <c r="J1815" s="4">
        <v>0</v>
      </c>
      <c r="K1815" s="4">
        <v>1</v>
      </c>
      <c r="L1815" s="10" t="s">
        <v>6172</v>
      </c>
      <c r="M1815" s="10" t="s">
        <v>6172</v>
      </c>
      <c r="N1815" s="6" t="s">
        <v>3283</v>
      </c>
      <c r="O1815" s="10" t="s">
        <v>6172</v>
      </c>
      <c r="P1815" s="5" t="s">
        <v>1540</v>
      </c>
      <c r="Q1815" s="10" t="s">
        <v>6172</v>
      </c>
      <c r="R1815" s="10" t="s">
        <v>6172</v>
      </c>
      <c r="S1815" s="10" t="s">
        <v>6172</v>
      </c>
      <c r="T1815" s="10" t="s">
        <v>6172</v>
      </c>
      <c r="U1815" s="10" t="s">
        <v>6172</v>
      </c>
      <c r="V1815" s="10" t="s">
        <v>6172</v>
      </c>
    </row>
    <row r="1816" spans="2:22" ht="51" x14ac:dyDescent="0.2">
      <c r="B1816" s="5">
        <v>14511</v>
      </c>
      <c r="C1816" s="4" t="s">
        <v>4885</v>
      </c>
      <c r="D1816" s="4" t="s">
        <v>5947</v>
      </c>
      <c r="E1816" s="15">
        <v>2003</v>
      </c>
      <c r="F1816" s="10" t="s">
        <v>6172</v>
      </c>
      <c r="G1816" s="10" t="s">
        <v>6172</v>
      </c>
      <c r="H1816" s="6" t="s">
        <v>18</v>
      </c>
      <c r="I1816" s="6" t="s">
        <v>1500</v>
      </c>
      <c r="J1816" s="4">
        <v>0</v>
      </c>
      <c r="K1816" s="4">
        <v>0</v>
      </c>
      <c r="L1816" s="10" t="s">
        <v>6172</v>
      </c>
      <c r="M1816" s="10" t="s">
        <v>6172</v>
      </c>
      <c r="N1816" s="6" t="s">
        <v>3285</v>
      </c>
      <c r="O1816" s="10" t="s">
        <v>6172</v>
      </c>
      <c r="P1816" s="5" t="s">
        <v>1518</v>
      </c>
      <c r="Q1816" s="10" t="s">
        <v>6172</v>
      </c>
      <c r="R1816" s="10" t="s">
        <v>6172</v>
      </c>
      <c r="S1816" s="10" t="s">
        <v>6172</v>
      </c>
      <c r="T1816" s="10" t="s">
        <v>6172</v>
      </c>
      <c r="U1816" s="10" t="s">
        <v>6172</v>
      </c>
      <c r="V1816" s="10" t="s">
        <v>6172</v>
      </c>
    </row>
    <row r="1817" spans="2:22" ht="38.25" x14ac:dyDescent="0.2">
      <c r="B1817" s="5">
        <v>14512</v>
      </c>
      <c r="C1817" s="4" t="s">
        <v>4885</v>
      </c>
      <c r="D1817" s="4" t="s">
        <v>5947</v>
      </c>
      <c r="E1817" s="15">
        <v>2003</v>
      </c>
      <c r="F1817" s="10" t="s">
        <v>6172</v>
      </c>
      <c r="G1817" s="10" t="s">
        <v>6172</v>
      </c>
      <c r="H1817" s="6" t="s">
        <v>18</v>
      </c>
      <c r="I1817" s="6" t="s">
        <v>1500</v>
      </c>
      <c r="J1817" s="4">
        <v>0</v>
      </c>
      <c r="K1817" s="4">
        <v>0</v>
      </c>
      <c r="L1817" s="10" t="s">
        <v>6172</v>
      </c>
      <c r="M1817" s="10" t="s">
        <v>6172</v>
      </c>
      <c r="N1817" s="6" t="s">
        <v>3286</v>
      </c>
      <c r="O1817" s="10" t="s">
        <v>6172</v>
      </c>
      <c r="P1817" s="5" t="s">
        <v>460</v>
      </c>
      <c r="Q1817" s="10" t="s">
        <v>6172</v>
      </c>
      <c r="R1817" s="10" t="s">
        <v>6172</v>
      </c>
      <c r="S1817" s="10" t="s">
        <v>6172</v>
      </c>
      <c r="T1817" s="10" t="s">
        <v>6172</v>
      </c>
      <c r="U1817" s="10" t="s">
        <v>6172</v>
      </c>
      <c r="V1817" s="10" t="s">
        <v>6172</v>
      </c>
    </row>
    <row r="1818" spans="2:22" ht="38.25" x14ac:dyDescent="0.2">
      <c r="B1818" s="5">
        <v>14518</v>
      </c>
      <c r="C1818" s="4" t="s">
        <v>4885</v>
      </c>
      <c r="D1818" s="4" t="s">
        <v>5947</v>
      </c>
      <c r="E1818" s="15">
        <v>2003</v>
      </c>
      <c r="F1818" s="10" t="s">
        <v>6172</v>
      </c>
      <c r="G1818" s="10" t="s">
        <v>6172</v>
      </c>
      <c r="H1818" s="6" t="s">
        <v>18</v>
      </c>
      <c r="I1818" s="6" t="s">
        <v>1500</v>
      </c>
      <c r="J1818" s="4">
        <v>0</v>
      </c>
      <c r="K1818" s="4">
        <v>0</v>
      </c>
      <c r="L1818" s="10" t="s">
        <v>6172</v>
      </c>
      <c r="M1818" s="10" t="s">
        <v>6172</v>
      </c>
      <c r="N1818" s="6" t="s">
        <v>3287</v>
      </c>
      <c r="O1818" s="10" t="s">
        <v>6172</v>
      </c>
      <c r="P1818" s="5" t="s">
        <v>1518</v>
      </c>
      <c r="Q1818" s="10" t="s">
        <v>6172</v>
      </c>
      <c r="R1818" s="10" t="s">
        <v>6172</v>
      </c>
      <c r="S1818" s="10" t="s">
        <v>6172</v>
      </c>
      <c r="T1818" s="10" t="s">
        <v>6172</v>
      </c>
      <c r="U1818" s="10" t="s">
        <v>6172</v>
      </c>
      <c r="V1818" s="10" t="s">
        <v>6172</v>
      </c>
    </row>
    <row r="1819" spans="2:22" ht="38.25" x14ac:dyDescent="0.2">
      <c r="B1819" s="5">
        <v>14709</v>
      </c>
      <c r="C1819" s="4" t="s">
        <v>4885</v>
      </c>
      <c r="D1819" s="4" t="s">
        <v>5947</v>
      </c>
      <c r="E1819" s="15">
        <v>2003</v>
      </c>
      <c r="F1819" s="10" t="s">
        <v>6172</v>
      </c>
      <c r="G1819" s="6" t="s">
        <v>5429</v>
      </c>
      <c r="H1819" s="6" t="s">
        <v>446</v>
      </c>
      <c r="I1819" s="6" t="s">
        <v>1493</v>
      </c>
      <c r="J1819" s="4">
        <v>0</v>
      </c>
      <c r="K1819" s="4">
        <v>1</v>
      </c>
      <c r="L1819" s="10" t="s">
        <v>6172</v>
      </c>
      <c r="M1819" s="10" t="s">
        <v>6172</v>
      </c>
      <c r="N1819" s="6" t="s">
        <v>3292</v>
      </c>
      <c r="O1819" s="10" t="s">
        <v>6172</v>
      </c>
      <c r="P1819" s="5" t="s">
        <v>460</v>
      </c>
      <c r="Q1819" s="10" t="s">
        <v>6172</v>
      </c>
      <c r="R1819" s="10" t="s">
        <v>6172</v>
      </c>
      <c r="S1819" s="10" t="s">
        <v>6172</v>
      </c>
      <c r="T1819" s="10" t="s">
        <v>6172</v>
      </c>
      <c r="U1819" s="10" t="s">
        <v>6172</v>
      </c>
      <c r="V1819" s="10" t="s">
        <v>6172</v>
      </c>
    </row>
    <row r="1820" spans="2:22" ht="38.25" x14ac:dyDescent="0.2">
      <c r="B1820" s="5">
        <v>14766</v>
      </c>
      <c r="C1820" s="4" t="s">
        <v>4885</v>
      </c>
      <c r="D1820" s="4" t="s">
        <v>5947</v>
      </c>
      <c r="E1820" s="15">
        <v>2003</v>
      </c>
      <c r="F1820" s="10" t="s">
        <v>6172</v>
      </c>
      <c r="G1820" s="6" t="s">
        <v>5546</v>
      </c>
      <c r="H1820" s="6" t="s">
        <v>20</v>
      </c>
      <c r="I1820" s="6" t="s">
        <v>1493</v>
      </c>
      <c r="J1820" s="4">
        <v>0</v>
      </c>
      <c r="K1820" s="4">
        <v>1</v>
      </c>
      <c r="L1820" s="10" t="s">
        <v>6172</v>
      </c>
      <c r="M1820" s="10" t="s">
        <v>6172</v>
      </c>
      <c r="N1820" s="6" t="s">
        <v>3295</v>
      </c>
      <c r="O1820" s="10" t="s">
        <v>6172</v>
      </c>
      <c r="P1820" s="5" t="s">
        <v>460</v>
      </c>
      <c r="Q1820" s="10" t="s">
        <v>6172</v>
      </c>
      <c r="R1820" s="10" t="s">
        <v>6172</v>
      </c>
      <c r="S1820" s="10" t="s">
        <v>6172</v>
      </c>
      <c r="T1820" s="10" t="s">
        <v>6172</v>
      </c>
      <c r="U1820" s="10" t="s">
        <v>6172</v>
      </c>
      <c r="V1820" s="10" t="s">
        <v>6172</v>
      </c>
    </row>
    <row r="1821" spans="2:22" ht="51" x14ac:dyDescent="0.2">
      <c r="B1821" s="6">
        <v>12735</v>
      </c>
      <c r="C1821" s="4" t="s">
        <v>4886</v>
      </c>
      <c r="D1821" s="4" t="s">
        <v>5947</v>
      </c>
      <c r="E1821" s="13">
        <v>2003</v>
      </c>
      <c r="F1821" s="10" t="s">
        <v>6172</v>
      </c>
      <c r="G1821" s="4" t="s">
        <v>4959</v>
      </c>
      <c r="H1821" s="6" t="s">
        <v>11</v>
      </c>
      <c r="I1821" s="6" t="s">
        <v>1500</v>
      </c>
      <c r="J1821" s="4">
        <v>0</v>
      </c>
      <c r="K1821" s="4">
        <v>0</v>
      </c>
      <c r="L1821" s="10" t="s">
        <v>6172</v>
      </c>
      <c r="M1821" s="6" t="s">
        <v>3409</v>
      </c>
      <c r="N1821" s="6" t="s">
        <v>3410</v>
      </c>
      <c r="O1821" s="10" t="s">
        <v>6172</v>
      </c>
      <c r="P1821" s="6" t="s">
        <v>460</v>
      </c>
      <c r="Q1821" s="10" t="s">
        <v>6172</v>
      </c>
      <c r="R1821" s="10" t="s">
        <v>6172</v>
      </c>
      <c r="S1821" s="10" t="s">
        <v>6172</v>
      </c>
      <c r="T1821" s="10" t="s">
        <v>6172</v>
      </c>
      <c r="U1821" s="10" t="s">
        <v>6172</v>
      </c>
      <c r="V1821" s="10" t="s">
        <v>6172</v>
      </c>
    </row>
    <row r="1822" spans="2:22" ht="38.25" x14ac:dyDescent="0.2">
      <c r="B1822" s="5">
        <v>14439</v>
      </c>
      <c r="C1822" s="4" t="s">
        <v>4870</v>
      </c>
      <c r="D1822" s="4" t="s">
        <v>5947</v>
      </c>
      <c r="E1822" s="15">
        <v>2004</v>
      </c>
      <c r="F1822" s="10" t="s">
        <v>6172</v>
      </c>
      <c r="G1822" s="6" t="s">
        <v>5558</v>
      </c>
      <c r="H1822" s="6" t="s">
        <v>18</v>
      </c>
      <c r="I1822" s="6" t="s">
        <v>1886</v>
      </c>
      <c r="J1822" s="4">
        <v>2</v>
      </c>
      <c r="K1822" s="4">
        <v>7</v>
      </c>
      <c r="L1822" s="10" t="s">
        <v>6172</v>
      </c>
      <c r="M1822" s="5" t="s">
        <v>1623</v>
      </c>
      <c r="N1822" s="6" t="s">
        <v>3792</v>
      </c>
      <c r="O1822" s="10" t="s">
        <v>6172</v>
      </c>
      <c r="P1822" s="5" t="s">
        <v>460</v>
      </c>
      <c r="Q1822" s="10" t="s">
        <v>6172</v>
      </c>
      <c r="R1822" s="10" t="s">
        <v>6172</v>
      </c>
      <c r="S1822" s="10" t="s">
        <v>6172</v>
      </c>
      <c r="T1822" s="10" t="s">
        <v>6172</v>
      </c>
      <c r="U1822" s="10" t="s">
        <v>6172</v>
      </c>
      <c r="V1822" s="10" t="s">
        <v>6172</v>
      </c>
    </row>
    <row r="1823" spans="2:22" ht="51" x14ac:dyDescent="0.2">
      <c r="B1823" s="5">
        <v>14569</v>
      </c>
      <c r="C1823" s="4" t="s">
        <v>4870</v>
      </c>
      <c r="D1823" s="4" t="s">
        <v>5947</v>
      </c>
      <c r="E1823" s="15">
        <v>2004</v>
      </c>
      <c r="F1823" s="10" t="s">
        <v>6172</v>
      </c>
      <c r="G1823" s="6" t="s">
        <v>5730</v>
      </c>
      <c r="H1823" s="6" t="s">
        <v>4868</v>
      </c>
      <c r="I1823" s="6" t="s">
        <v>1665</v>
      </c>
      <c r="J1823" s="4">
        <v>2</v>
      </c>
      <c r="K1823" s="4">
        <v>1</v>
      </c>
      <c r="L1823" s="10" t="s">
        <v>6172</v>
      </c>
      <c r="M1823" s="5" t="s">
        <v>1595</v>
      </c>
      <c r="N1823" s="6" t="s">
        <v>3802</v>
      </c>
      <c r="O1823" s="10" t="s">
        <v>6172</v>
      </c>
      <c r="P1823" s="5" t="s">
        <v>460</v>
      </c>
      <c r="Q1823" s="10" t="s">
        <v>6172</v>
      </c>
      <c r="R1823" s="10" t="s">
        <v>6172</v>
      </c>
      <c r="S1823" s="10" t="s">
        <v>6172</v>
      </c>
      <c r="T1823" s="10" t="s">
        <v>6172</v>
      </c>
      <c r="U1823" s="10" t="s">
        <v>6172</v>
      </c>
      <c r="V1823" s="10" t="s">
        <v>6172</v>
      </c>
    </row>
    <row r="1824" spans="2:22" ht="38.25" x14ac:dyDescent="0.2">
      <c r="B1824" s="5">
        <v>13803</v>
      </c>
      <c r="C1824" s="4" t="s">
        <v>4870</v>
      </c>
      <c r="D1824" s="4" t="s">
        <v>5947</v>
      </c>
      <c r="E1824" s="15">
        <v>2004</v>
      </c>
      <c r="F1824" s="10" t="s">
        <v>6172</v>
      </c>
      <c r="G1824" s="4" t="s">
        <v>5256</v>
      </c>
      <c r="H1824" s="6" t="s">
        <v>432</v>
      </c>
      <c r="I1824" s="6" t="s">
        <v>1700</v>
      </c>
      <c r="J1824" s="4">
        <v>0</v>
      </c>
      <c r="K1824" s="4">
        <v>4</v>
      </c>
      <c r="L1824" s="10" t="s">
        <v>6172</v>
      </c>
      <c r="M1824" s="5" t="s">
        <v>3784</v>
      </c>
      <c r="N1824" s="6" t="s">
        <v>3785</v>
      </c>
      <c r="O1824" s="10" t="s">
        <v>6172</v>
      </c>
      <c r="P1824" s="5" t="s">
        <v>460</v>
      </c>
      <c r="Q1824" s="10" t="s">
        <v>6172</v>
      </c>
      <c r="R1824" s="10" t="s">
        <v>6172</v>
      </c>
      <c r="S1824" s="10" t="s">
        <v>6172</v>
      </c>
      <c r="T1824" s="10" t="s">
        <v>6172</v>
      </c>
      <c r="U1824" s="10" t="s">
        <v>6172</v>
      </c>
      <c r="V1824" s="10" t="s">
        <v>6172</v>
      </c>
    </row>
    <row r="1825" spans="2:22" ht="38.25" x14ac:dyDescent="0.2">
      <c r="B1825" s="5">
        <v>14371</v>
      </c>
      <c r="C1825" s="4" t="s">
        <v>4870</v>
      </c>
      <c r="D1825" s="4" t="s">
        <v>5947</v>
      </c>
      <c r="E1825" s="15">
        <v>2004</v>
      </c>
      <c r="F1825" s="10" t="s">
        <v>6172</v>
      </c>
      <c r="G1825" s="6" t="s">
        <v>5472</v>
      </c>
      <c r="H1825" s="6" t="s">
        <v>445</v>
      </c>
      <c r="I1825" s="6" t="s">
        <v>3788</v>
      </c>
      <c r="J1825" s="4">
        <v>3</v>
      </c>
      <c r="K1825" s="4">
        <v>8</v>
      </c>
      <c r="L1825" s="10" t="s">
        <v>6172</v>
      </c>
      <c r="M1825" s="5" t="s">
        <v>1623</v>
      </c>
      <c r="N1825" s="6" t="s">
        <v>3789</v>
      </c>
      <c r="O1825" s="10" t="s">
        <v>6172</v>
      </c>
      <c r="P1825" s="5" t="s">
        <v>460</v>
      </c>
      <c r="Q1825" s="10" t="s">
        <v>6172</v>
      </c>
      <c r="R1825" s="10" t="s">
        <v>6172</v>
      </c>
      <c r="S1825" s="10" t="s">
        <v>6172</v>
      </c>
      <c r="T1825" s="10" t="s">
        <v>6172</v>
      </c>
      <c r="U1825" s="10" t="s">
        <v>6172</v>
      </c>
      <c r="V1825" s="10" t="s">
        <v>6172</v>
      </c>
    </row>
    <row r="1826" spans="2:22" ht="38.25" x14ac:dyDescent="0.2">
      <c r="B1826" s="5">
        <v>14378</v>
      </c>
      <c r="C1826" s="4" t="s">
        <v>4870</v>
      </c>
      <c r="D1826" s="4" t="s">
        <v>5947</v>
      </c>
      <c r="E1826" s="15">
        <v>2004</v>
      </c>
      <c r="F1826" s="10" t="s">
        <v>6172</v>
      </c>
      <c r="G1826" s="4" t="s">
        <v>5315</v>
      </c>
      <c r="H1826" s="6" t="s">
        <v>432</v>
      </c>
      <c r="I1826" s="6" t="s">
        <v>1493</v>
      </c>
      <c r="J1826" s="4">
        <v>0</v>
      </c>
      <c r="K1826" s="4">
        <v>1</v>
      </c>
      <c r="L1826" s="10" t="s">
        <v>6172</v>
      </c>
      <c r="M1826" s="5" t="s">
        <v>1648</v>
      </c>
      <c r="N1826" s="6" t="s">
        <v>3790</v>
      </c>
      <c r="O1826" s="10" t="s">
        <v>6172</v>
      </c>
      <c r="P1826" s="5" t="s">
        <v>460</v>
      </c>
      <c r="Q1826" s="10" t="s">
        <v>6172</v>
      </c>
      <c r="R1826" s="10" t="s">
        <v>6172</v>
      </c>
      <c r="S1826" s="10" t="s">
        <v>6172</v>
      </c>
      <c r="T1826" s="10" t="s">
        <v>6172</v>
      </c>
      <c r="U1826" s="10" t="s">
        <v>6172</v>
      </c>
      <c r="V1826" s="10" t="s">
        <v>6172</v>
      </c>
    </row>
    <row r="1827" spans="2:22" ht="38.25" x14ac:dyDescent="0.2">
      <c r="B1827" s="5">
        <v>14430</v>
      </c>
      <c r="C1827" s="4" t="s">
        <v>4870</v>
      </c>
      <c r="D1827" s="4" t="s">
        <v>5947</v>
      </c>
      <c r="E1827" s="15">
        <v>2004</v>
      </c>
      <c r="F1827" s="10" t="s">
        <v>6172</v>
      </c>
      <c r="G1827" s="6" t="s">
        <v>5736</v>
      </c>
      <c r="H1827" s="6" t="s">
        <v>436</v>
      </c>
      <c r="I1827" s="6" t="s">
        <v>1644</v>
      </c>
      <c r="J1827" s="4">
        <v>0</v>
      </c>
      <c r="K1827" s="4">
        <v>6</v>
      </c>
      <c r="L1827" s="10" t="s">
        <v>6172</v>
      </c>
      <c r="M1827" s="5" t="s">
        <v>1562</v>
      </c>
      <c r="N1827" s="6" t="s">
        <v>3791</v>
      </c>
      <c r="O1827" s="10" t="s">
        <v>6172</v>
      </c>
      <c r="P1827" s="5" t="s">
        <v>460</v>
      </c>
      <c r="Q1827" s="10" t="s">
        <v>6172</v>
      </c>
      <c r="R1827" s="10" t="s">
        <v>6172</v>
      </c>
      <c r="S1827" s="10" t="s">
        <v>6172</v>
      </c>
      <c r="T1827" s="10" t="s">
        <v>6172</v>
      </c>
      <c r="U1827" s="10" t="s">
        <v>6172</v>
      </c>
      <c r="V1827" s="10" t="s">
        <v>6172</v>
      </c>
    </row>
    <row r="1828" spans="2:22" ht="38.25" x14ac:dyDescent="0.2">
      <c r="B1828" s="5">
        <v>16614</v>
      </c>
      <c r="C1828" s="4" t="s">
        <v>4870</v>
      </c>
      <c r="D1828" s="4" t="s">
        <v>5947</v>
      </c>
      <c r="E1828" s="15">
        <v>2004</v>
      </c>
      <c r="F1828" s="10" t="s">
        <v>6172</v>
      </c>
      <c r="G1828" s="4" t="s">
        <v>4992</v>
      </c>
      <c r="H1828" s="6" t="s">
        <v>11</v>
      </c>
      <c r="I1828" s="6" t="s">
        <v>1493</v>
      </c>
      <c r="J1828" s="4">
        <v>0</v>
      </c>
      <c r="K1828" s="4">
        <v>1</v>
      </c>
      <c r="L1828" s="10" t="s">
        <v>6172</v>
      </c>
      <c r="M1828" s="5" t="s">
        <v>3810</v>
      </c>
      <c r="N1828" s="6" t="s">
        <v>3811</v>
      </c>
      <c r="O1828" s="10" t="s">
        <v>6172</v>
      </c>
      <c r="P1828" s="5" t="s">
        <v>1543</v>
      </c>
      <c r="Q1828" s="10" t="s">
        <v>6172</v>
      </c>
      <c r="R1828" s="10" t="s">
        <v>6172</v>
      </c>
      <c r="S1828" s="10" t="s">
        <v>6172</v>
      </c>
      <c r="T1828" s="10" t="s">
        <v>6172</v>
      </c>
      <c r="U1828" s="10" t="s">
        <v>6172</v>
      </c>
      <c r="V1828" s="10" t="s">
        <v>6172</v>
      </c>
    </row>
    <row r="1829" spans="2:22" ht="38.25" x14ac:dyDescent="0.2">
      <c r="B1829" s="5">
        <v>16618</v>
      </c>
      <c r="C1829" s="4" t="s">
        <v>4870</v>
      </c>
      <c r="D1829" s="4" t="s">
        <v>5947</v>
      </c>
      <c r="E1829" s="15">
        <v>2004</v>
      </c>
      <c r="F1829" s="10" t="s">
        <v>6172</v>
      </c>
      <c r="G1829" s="4" t="s">
        <v>4982</v>
      </c>
      <c r="H1829" s="6" t="s">
        <v>11</v>
      </c>
      <c r="I1829" s="6" t="s">
        <v>1500</v>
      </c>
      <c r="J1829" s="4">
        <v>0</v>
      </c>
      <c r="K1829" s="4">
        <v>0</v>
      </c>
      <c r="L1829" s="10" t="s">
        <v>6172</v>
      </c>
      <c r="M1829" s="5" t="s">
        <v>3812</v>
      </c>
      <c r="N1829" s="6" t="s">
        <v>3813</v>
      </c>
      <c r="O1829" s="10" t="s">
        <v>6172</v>
      </c>
      <c r="P1829" s="5" t="s">
        <v>460</v>
      </c>
      <c r="Q1829" s="10" t="s">
        <v>6172</v>
      </c>
      <c r="R1829" s="10" t="s">
        <v>6172</v>
      </c>
      <c r="S1829" s="10" t="s">
        <v>6172</v>
      </c>
      <c r="T1829" s="10" t="s">
        <v>6172</v>
      </c>
      <c r="U1829" s="10" t="s">
        <v>6172</v>
      </c>
      <c r="V1829" s="10" t="s">
        <v>6172</v>
      </c>
    </row>
    <row r="1830" spans="2:22" ht="38.25" x14ac:dyDescent="0.2">
      <c r="B1830" s="7">
        <v>14994</v>
      </c>
      <c r="C1830" s="4" t="s">
        <v>4871</v>
      </c>
      <c r="D1830" s="4" t="s">
        <v>5947</v>
      </c>
      <c r="E1830" s="16">
        <v>2004</v>
      </c>
      <c r="F1830" s="10" t="s">
        <v>6172</v>
      </c>
      <c r="G1830" s="10" t="s">
        <v>6172</v>
      </c>
      <c r="H1830" s="6" t="s">
        <v>18</v>
      </c>
      <c r="I1830" s="7" t="s">
        <v>1493</v>
      </c>
      <c r="J1830" s="4">
        <v>0</v>
      </c>
      <c r="K1830" s="4">
        <v>1</v>
      </c>
      <c r="L1830" s="10" t="s">
        <v>6172</v>
      </c>
      <c r="M1830" s="7" t="s">
        <v>1621</v>
      </c>
      <c r="N1830" s="7" t="s">
        <v>1622</v>
      </c>
      <c r="O1830" s="7" t="s">
        <v>22</v>
      </c>
      <c r="P1830" s="7" t="s">
        <v>1540</v>
      </c>
      <c r="Q1830" s="7" t="s">
        <v>6142</v>
      </c>
      <c r="R1830" s="7" t="s">
        <v>6143</v>
      </c>
      <c r="S1830" s="7" t="s">
        <v>6144</v>
      </c>
      <c r="T1830" s="7" t="s">
        <v>6145</v>
      </c>
      <c r="U1830" s="7" t="s">
        <v>6146</v>
      </c>
      <c r="V1830" s="10" t="s">
        <v>6172</v>
      </c>
    </row>
    <row r="1831" spans="2:22" ht="51" x14ac:dyDescent="0.2">
      <c r="B1831" s="7">
        <v>15482</v>
      </c>
      <c r="C1831" s="4" t="s">
        <v>4871</v>
      </c>
      <c r="D1831" s="4" t="s">
        <v>5947</v>
      </c>
      <c r="E1831" s="16">
        <v>1881</v>
      </c>
      <c r="F1831" s="10" t="s">
        <v>6172</v>
      </c>
      <c r="G1831" s="4" t="s">
        <v>5011</v>
      </c>
      <c r="H1831" s="6" t="s">
        <v>11</v>
      </c>
      <c r="I1831" s="7" t="s">
        <v>1500</v>
      </c>
      <c r="J1831" s="4">
        <v>0</v>
      </c>
      <c r="K1831" s="4">
        <v>0</v>
      </c>
      <c r="L1831" s="10" t="s">
        <v>6172</v>
      </c>
      <c r="M1831" s="7" t="s">
        <v>1623</v>
      </c>
      <c r="N1831" s="7" t="s">
        <v>1624</v>
      </c>
      <c r="O1831" s="7" t="s">
        <v>6147</v>
      </c>
      <c r="P1831" s="7" t="s">
        <v>1583</v>
      </c>
      <c r="Q1831" s="7" t="s">
        <v>6148</v>
      </c>
      <c r="R1831" s="7" t="s">
        <v>687</v>
      </c>
      <c r="S1831" s="7" t="s">
        <v>6149</v>
      </c>
      <c r="T1831" s="7" t="s">
        <v>6150</v>
      </c>
      <c r="U1831" s="7" t="s">
        <v>6151</v>
      </c>
      <c r="V1831" s="10" t="s">
        <v>6172</v>
      </c>
    </row>
    <row r="1832" spans="2:22" ht="51" x14ac:dyDescent="0.2">
      <c r="B1832" s="7">
        <v>16348</v>
      </c>
      <c r="C1832" s="4" t="s">
        <v>4871</v>
      </c>
      <c r="D1832" s="4" t="s">
        <v>5947</v>
      </c>
      <c r="E1832" s="16">
        <v>2005</v>
      </c>
      <c r="F1832" s="10" t="s">
        <v>6172</v>
      </c>
      <c r="G1832" s="7" t="s">
        <v>5582</v>
      </c>
      <c r="H1832" s="7" t="s">
        <v>437</v>
      </c>
      <c r="I1832" s="7" t="s">
        <v>1493</v>
      </c>
      <c r="J1832" s="4">
        <v>0</v>
      </c>
      <c r="K1832" s="4">
        <v>1</v>
      </c>
      <c r="L1832" s="10" t="s">
        <v>6172</v>
      </c>
      <c r="M1832" s="7" t="s">
        <v>1514</v>
      </c>
      <c r="N1832" s="7" t="s">
        <v>1625</v>
      </c>
      <c r="O1832" s="7" t="s">
        <v>550</v>
      </c>
      <c r="P1832" s="7" t="s">
        <v>1535</v>
      </c>
      <c r="Q1832" s="7" t="s">
        <v>6037</v>
      </c>
      <c r="R1832" s="7" t="s">
        <v>6152</v>
      </c>
      <c r="S1832" s="7" t="s">
        <v>6153</v>
      </c>
      <c r="T1832" s="10" t="s">
        <v>6172</v>
      </c>
      <c r="U1832" s="7" t="s">
        <v>6154</v>
      </c>
      <c r="V1832" s="10" t="s">
        <v>6172</v>
      </c>
    </row>
    <row r="1833" spans="2:22" ht="51" x14ac:dyDescent="0.2">
      <c r="B1833" s="7">
        <v>14972</v>
      </c>
      <c r="C1833" s="4" t="s">
        <v>4874</v>
      </c>
      <c r="D1833" s="4" t="s">
        <v>5947</v>
      </c>
      <c r="E1833" s="16">
        <v>2004</v>
      </c>
      <c r="F1833" s="10" t="s">
        <v>6172</v>
      </c>
      <c r="G1833" s="10" t="s">
        <v>6172</v>
      </c>
      <c r="H1833" s="6" t="s">
        <v>18</v>
      </c>
      <c r="I1833" s="7" t="s">
        <v>1500</v>
      </c>
      <c r="J1833" s="4">
        <v>0</v>
      </c>
      <c r="K1833" s="4">
        <v>0</v>
      </c>
      <c r="L1833" s="10" t="s">
        <v>6172</v>
      </c>
      <c r="M1833" s="7" t="s">
        <v>3888</v>
      </c>
      <c r="N1833" s="7" t="s">
        <v>3889</v>
      </c>
      <c r="O1833" s="10" t="s">
        <v>6172</v>
      </c>
      <c r="P1833" s="7" t="s">
        <v>1518</v>
      </c>
      <c r="Q1833" s="10" t="s">
        <v>6172</v>
      </c>
      <c r="R1833" s="10" t="s">
        <v>6172</v>
      </c>
      <c r="S1833" s="10" t="s">
        <v>6172</v>
      </c>
      <c r="T1833" s="10" t="s">
        <v>6172</v>
      </c>
      <c r="U1833" s="10" t="s">
        <v>6172</v>
      </c>
      <c r="V1833" s="10" t="s">
        <v>6172</v>
      </c>
    </row>
    <row r="1834" spans="2:22" ht="38.25" x14ac:dyDescent="0.2">
      <c r="B1834" s="7">
        <v>14476</v>
      </c>
      <c r="C1834" s="4" t="s">
        <v>4875</v>
      </c>
      <c r="D1834" s="4" t="s">
        <v>5947</v>
      </c>
      <c r="E1834" s="16">
        <v>2004</v>
      </c>
      <c r="F1834" s="10" t="s">
        <v>6172</v>
      </c>
      <c r="G1834" s="7" t="s">
        <v>4393</v>
      </c>
      <c r="H1834" s="6" t="s">
        <v>440</v>
      </c>
      <c r="I1834" s="7" t="s">
        <v>1500</v>
      </c>
      <c r="J1834" s="4">
        <v>0</v>
      </c>
      <c r="K1834" s="4">
        <v>0</v>
      </c>
      <c r="L1834" s="10" t="s">
        <v>6172</v>
      </c>
      <c r="M1834" s="7" t="s">
        <v>4059</v>
      </c>
      <c r="N1834" s="7" t="s">
        <v>4060</v>
      </c>
      <c r="O1834" s="10" t="s">
        <v>6172</v>
      </c>
      <c r="P1834" s="7" t="s">
        <v>460</v>
      </c>
      <c r="Q1834" s="10" t="s">
        <v>6172</v>
      </c>
      <c r="R1834" s="10" t="s">
        <v>6172</v>
      </c>
      <c r="S1834" s="10" t="s">
        <v>6172</v>
      </c>
      <c r="T1834" s="10" t="s">
        <v>6172</v>
      </c>
      <c r="U1834" s="10" t="s">
        <v>6172</v>
      </c>
      <c r="V1834" s="10" t="s">
        <v>6172</v>
      </c>
    </row>
    <row r="1835" spans="2:22" ht="38.25" x14ac:dyDescent="0.2">
      <c r="B1835" s="7">
        <v>14597</v>
      </c>
      <c r="C1835" s="4" t="s">
        <v>4875</v>
      </c>
      <c r="D1835" s="4" t="s">
        <v>5947</v>
      </c>
      <c r="E1835" s="16">
        <v>2004</v>
      </c>
      <c r="F1835" s="10" t="s">
        <v>6172</v>
      </c>
      <c r="G1835" s="10" t="s">
        <v>6172</v>
      </c>
      <c r="H1835" s="7" t="s">
        <v>434</v>
      </c>
      <c r="I1835" s="7" t="s">
        <v>1500</v>
      </c>
      <c r="J1835" s="4">
        <v>0</v>
      </c>
      <c r="K1835" s="4">
        <v>0</v>
      </c>
      <c r="L1835" s="10" t="s">
        <v>6172</v>
      </c>
      <c r="M1835" s="7" t="s">
        <v>1571</v>
      </c>
      <c r="N1835" s="7" t="s">
        <v>4062</v>
      </c>
      <c r="O1835" s="10" t="s">
        <v>6172</v>
      </c>
      <c r="P1835" s="7" t="s">
        <v>460</v>
      </c>
      <c r="Q1835" s="10" t="s">
        <v>6172</v>
      </c>
      <c r="R1835" s="10" t="s">
        <v>6172</v>
      </c>
      <c r="S1835" s="10" t="s">
        <v>6172</v>
      </c>
      <c r="T1835" s="10" t="s">
        <v>6172</v>
      </c>
      <c r="U1835" s="10" t="s">
        <v>6172</v>
      </c>
      <c r="V1835" s="10" t="s">
        <v>6172</v>
      </c>
    </row>
    <row r="1836" spans="2:22" ht="38.25" x14ac:dyDescent="0.2">
      <c r="B1836" s="7">
        <v>17529</v>
      </c>
      <c r="C1836" s="4" t="s">
        <v>4875</v>
      </c>
      <c r="D1836" s="4" t="s">
        <v>5947</v>
      </c>
      <c r="E1836" s="16">
        <v>2004</v>
      </c>
      <c r="F1836" s="10" t="s">
        <v>6172</v>
      </c>
      <c r="G1836" s="4" t="s">
        <v>4987</v>
      </c>
      <c r="H1836" s="6" t="s">
        <v>11</v>
      </c>
      <c r="I1836" s="7" t="s">
        <v>1500</v>
      </c>
      <c r="J1836" s="4">
        <v>0</v>
      </c>
      <c r="K1836" s="4">
        <v>0</v>
      </c>
      <c r="L1836" s="10" t="s">
        <v>6172</v>
      </c>
      <c r="M1836" s="7" t="s">
        <v>4073</v>
      </c>
      <c r="N1836" s="7" t="s">
        <v>4074</v>
      </c>
      <c r="O1836" s="10" t="s">
        <v>6172</v>
      </c>
      <c r="P1836" s="7" t="s">
        <v>460</v>
      </c>
      <c r="Q1836" s="10" t="s">
        <v>6172</v>
      </c>
      <c r="R1836" s="10" t="s">
        <v>6172</v>
      </c>
      <c r="S1836" s="10" t="s">
        <v>6172</v>
      </c>
      <c r="T1836" s="10" t="s">
        <v>6172</v>
      </c>
      <c r="U1836" s="10" t="s">
        <v>6172</v>
      </c>
      <c r="V1836" s="10" t="s">
        <v>6172</v>
      </c>
    </row>
    <row r="1837" spans="2:22" ht="38.25" x14ac:dyDescent="0.2">
      <c r="B1837" s="7">
        <v>14542</v>
      </c>
      <c r="C1837" s="4" t="s">
        <v>4877</v>
      </c>
      <c r="D1837" s="4" t="s">
        <v>5947</v>
      </c>
      <c r="E1837" s="16">
        <v>2004</v>
      </c>
      <c r="F1837" s="10" t="s">
        <v>6172</v>
      </c>
      <c r="G1837" s="7" t="s">
        <v>5683</v>
      </c>
      <c r="H1837" s="7" t="s">
        <v>432</v>
      </c>
      <c r="I1837" s="7" t="s">
        <v>1700</v>
      </c>
      <c r="J1837" s="4">
        <v>0</v>
      </c>
      <c r="K1837" s="4">
        <v>4</v>
      </c>
      <c r="L1837" s="10" t="s">
        <v>6172</v>
      </c>
      <c r="M1837" s="7" t="s">
        <v>1648</v>
      </c>
      <c r="N1837" s="7" t="s">
        <v>4448</v>
      </c>
      <c r="O1837" s="10" t="s">
        <v>6172</v>
      </c>
      <c r="P1837" s="7" t="s">
        <v>460</v>
      </c>
      <c r="Q1837" s="10" t="s">
        <v>6172</v>
      </c>
      <c r="R1837" s="10" t="s">
        <v>6172</v>
      </c>
      <c r="S1837" s="10" t="s">
        <v>6172</v>
      </c>
      <c r="T1837" s="10" t="s">
        <v>6172</v>
      </c>
      <c r="U1837" s="10" t="s">
        <v>6172</v>
      </c>
      <c r="V1837" s="10" t="s">
        <v>6172</v>
      </c>
    </row>
    <row r="1838" spans="2:22" ht="25.5" x14ac:dyDescent="0.2">
      <c r="B1838" s="7">
        <v>14564</v>
      </c>
      <c r="C1838" s="4" t="s">
        <v>4877</v>
      </c>
      <c r="D1838" s="4" t="s">
        <v>5947</v>
      </c>
      <c r="E1838" s="16">
        <v>2004</v>
      </c>
      <c r="F1838" s="10" t="s">
        <v>6172</v>
      </c>
      <c r="G1838" s="7" t="s">
        <v>4449</v>
      </c>
      <c r="H1838" s="7" t="s">
        <v>5902</v>
      </c>
      <c r="I1838" s="7" t="s">
        <v>1785</v>
      </c>
      <c r="J1838" s="4">
        <v>2</v>
      </c>
      <c r="K1838" s="4">
        <v>0</v>
      </c>
      <c r="L1838" s="10" t="s">
        <v>6172</v>
      </c>
      <c r="M1838" s="7" t="s">
        <v>1640</v>
      </c>
      <c r="N1838" s="7" t="s">
        <v>4450</v>
      </c>
      <c r="O1838" s="10" t="s">
        <v>6172</v>
      </c>
      <c r="P1838" s="7" t="s">
        <v>460</v>
      </c>
      <c r="Q1838" s="10" t="s">
        <v>6172</v>
      </c>
      <c r="R1838" s="10" t="s">
        <v>6172</v>
      </c>
      <c r="S1838" s="10" t="s">
        <v>6172</v>
      </c>
      <c r="T1838" s="10" t="s">
        <v>6172</v>
      </c>
      <c r="U1838" s="10" t="s">
        <v>6172</v>
      </c>
      <c r="V1838" s="10" t="s">
        <v>6172</v>
      </c>
    </row>
    <row r="1839" spans="2:22" ht="51" x14ac:dyDescent="0.2">
      <c r="B1839" s="7">
        <v>14568</v>
      </c>
      <c r="C1839" s="4" t="s">
        <v>4877</v>
      </c>
      <c r="D1839" s="4" t="s">
        <v>5947</v>
      </c>
      <c r="E1839" s="16">
        <v>2004</v>
      </c>
      <c r="F1839" s="10" t="s">
        <v>6172</v>
      </c>
      <c r="G1839" s="7" t="s">
        <v>4451</v>
      </c>
      <c r="H1839" s="7" t="s">
        <v>5865</v>
      </c>
      <c r="I1839" s="7" t="s">
        <v>1500</v>
      </c>
      <c r="J1839" s="4">
        <v>0</v>
      </c>
      <c r="K1839" s="4">
        <v>0</v>
      </c>
      <c r="L1839" s="10" t="s">
        <v>6172</v>
      </c>
      <c r="M1839" s="7" t="s">
        <v>1497</v>
      </c>
      <c r="N1839" s="7" t="s">
        <v>4452</v>
      </c>
      <c r="O1839" s="10" t="s">
        <v>6172</v>
      </c>
      <c r="P1839" s="7" t="s">
        <v>1518</v>
      </c>
      <c r="Q1839" s="10" t="s">
        <v>6172</v>
      </c>
      <c r="R1839" s="10" t="s">
        <v>6172</v>
      </c>
      <c r="S1839" s="10" t="s">
        <v>6172</v>
      </c>
      <c r="T1839" s="10" t="s">
        <v>6172</v>
      </c>
      <c r="U1839" s="10" t="s">
        <v>6172</v>
      </c>
      <c r="V1839" s="10" t="s">
        <v>6172</v>
      </c>
    </row>
    <row r="1840" spans="2:22" ht="38.25" x14ac:dyDescent="0.2">
      <c r="B1840" s="7">
        <v>14970</v>
      </c>
      <c r="C1840" s="4" t="s">
        <v>4877</v>
      </c>
      <c r="D1840" s="4" t="s">
        <v>5947</v>
      </c>
      <c r="E1840" s="16">
        <v>2004</v>
      </c>
      <c r="F1840" s="10" t="s">
        <v>6172</v>
      </c>
      <c r="G1840" s="10" t="s">
        <v>6172</v>
      </c>
      <c r="H1840" s="10" t="s">
        <v>6172</v>
      </c>
      <c r="I1840" s="7" t="s">
        <v>1500</v>
      </c>
      <c r="J1840" s="4">
        <v>0</v>
      </c>
      <c r="K1840" s="4">
        <v>0</v>
      </c>
      <c r="L1840" s="10" t="s">
        <v>6172</v>
      </c>
      <c r="M1840" s="7" t="s">
        <v>1569</v>
      </c>
      <c r="N1840" s="7" t="s">
        <v>4455</v>
      </c>
      <c r="O1840" s="10" t="s">
        <v>6172</v>
      </c>
      <c r="P1840" s="7" t="s">
        <v>1492</v>
      </c>
      <c r="Q1840" s="10" t="s">
        <v>6172</v>
      </c>
      <c r="R1840" s="10" t="s">
        <v>6172</v>
      </c>
      <c r="S1840" s="10" t="s">
        <v>6172</v>
      </c>
      <c r="T1840" s="10" t="s">
        <v>6172</v>
      </c>
      <c r="U1840" s="10" t="s">
        <v>6172</v>
      </c>
      <c r="V1840" s="10" t="s">
        <v>6172</v>
      </c>
    </row>
    <row r="1841" spans="2:22" ht="38.25" x14ac:dyDescent="0.2">
      <c r="B1841" s="7">
        <v>14971</v>
      </c>
      <c r="C1841" s="4" t="s">
        <v>4877</v>
      </c>
      <c r="D1841" s="4" t="s">
        <v>5947</v>
      </c>
      <c r="E1841" s="16">
        <v>2004</v>
      </c>
      <c r="F1841" s="10" t="s">
        <v>6172</v>
      </c>
      <c r="G1841" s="10" t="s">
        <v>6172</v>
      </c>
      <c r="H1841" s="10" t="s">
        <v>6172</v>
      </c>
      <c r="I1841" s="7" t="s">
        <v>1500</v>
      </c>
      <c r="J1841" s="4">
        <v>0</v>
      </c>
      <c r="K1841" s="4">
        <v>0</v>
      </c>
      <c r="L1841" s="10" t="s">
        <v>6172</v>
      </c>
      <c r="M1841" s="7" t="s">
        <v>4444</v>
      </c>
      <c r="N1841" s="7" t="s">
        <v>4456</v>
      </c>
      <c r="O1841" s="10" t="s">
        <v>6172</v>
      </c>
      <c r="P1841" s="7" t="s">
        <v>1740</v>
      </c>
      <c r="Q1841" s="10" t="s">
        <v>6172</v>
      </c>
      <c r="R1841" s="10" t="s">
        <v>6172</v>
      </c>
      <c r="S1841" s="10" t="s">
        <v>6172</v>
      </c>
      <c r="T1841" s="10" t="s">
        <v>6172</v>
      </c>
      <c r="U1841" s="10" t="s">
        <v>6172</v>
      </c>
      <c r="V1841" s="10" t="s">
        <v>6172</v>
      </c>
    </row>
    <row r="1842" spans="2:22" ht="25.5" x14ac:dyDescent="0.2">
      <c r="B1842" s="7">
        <v>14974</v>
      </c>
      <c r="C1842" s="4" t="s">
        <v>4877</v>
      </c>
      <c r="D1842" s="4" t="s">
        <v>5947</v>
      </c>
      <c r="E1842" s="16">
        <v>2004</v>
      </c>
      <c r="F1842" s="10" t="s">
        <v>6172</v>
      </c>
      <c r="G1842" s="10" t="s">
        <v>6172</v>
      </c>
      <c r="H1842" s="10" t="s">
        <v>6172</v>
      </c>
      <c r="I1842" s="7" t="s">
        <v>1500</v>
      </c>
      <c r="J1842" s="4">
        <v>0</v>
      </c>
      <c r="K1842" s="4">
        <v>0</v>
      </c>
      <c r="L1842" s="10" t="s">
        <v>6172</v>
      </c>
      <c r="M1842" s="7" t="s">
        <v>4444</v>
      </c>
      <c r="N1842" s="7" t="s">
        <v>4457</v>
      </c>
      <c r="O1842" s="10" t="s">
        <v>6172</v>
      </c>
      <c r="P1842" s="7" t="s">
        <v>460</v>
      </c>
      <c r="Q1842" s="10" t="s">
        <v>6172</v>
      </c>
      <c r="R1842" s="10" t="s">
        <v>6172</v>
      </c>
      <c r="S1842" s="10" t="s">
        <v>6172</v>
      </c>
      <c r="T1842" s="10" t="s">
        <v>6172</v>
      </c>
      <c r="U1842" s="10" t="s">
        <v>6172</v>
      </c>
      <c r="V1842" s="10" t="s">
        <v>6172</v>
      </c>
    </row>
    <row r="1843" spans="2:22" ht="38.25" x14ac:dyDescent="0.2">
      <c r="B1843" s="7">
        <v>14981</v>
      </c>
      <c r="C1843" s="4" t="s">
        <v>4877</v>
      </c>
      <c r="D1843" s="4" t="s">
        <v>5947</v>
      </c>
      <c r="E1843" s="16">
        <v>2004</v>
      </c>
      <c r="F1843" s="10" t="s">
        <v>6172</v>
      </c>
      <c r="G1843" s="10" t="s">
        <v>6172</v>
      </c>
      <c r="H1843" s="10" t="s">
        <v>6172</v>
      </c>
      <c r="I1843" s="7" t="s">
        <v>1500</v>
      </c>
      <c r="J1843" s="4">
        <v>0</v>
      </c>
      <c r="K1843" s="4">
        <v>0</v>
      </c>
      <c r="L1843" s="10" t="s">
        <v>6172</v>
      </c>
      <c r="M1843" s="7" t="s">
        <v>4444</v>
      </c>
      <c r="N1843" s="7" t="s">
        <v>4458</v>
      </c>
      <c r="O1843" s="10" t="s">
        <v>6172</v>
      </c>
      <c r="P1843" s="7" t="s">
        <v>1518</v>
      </c>
      <c r="Q1843" s="10" t="s">
        <v>6172</v>
      </c>
      <c r="R1843" s="10" t="s">
        <v>6172</v>
      </c>
      <c r="S1843" s="10" t="s">
        <v>6172</v>
      </c>
      <c r="T1843" s="10" t="s">
        <v>6172</v>
      </c>
      <c r="U1843" s="10" t="s">
        <v>6172</v>
      </c>
      <c r="V1843" s="10" t="s">
        <v>6172</v>
      </c>
    </row>
    <row r="1844" spans="2:22" ht="51" x14ac:dyDescent="0.2">
      <c r="B1844" s="7">
        <v>14986</v>
      </c>
      <c r="C1844" s="4" t="s">
        <v>4877</v>
      </c>
      <c r="D1844" s="4" t="s">
        <v>5947</v>
      </c>
      <c r="E1844" s="16">
        <v>2004</v>
      </c>
      <c r="F1844" s="10" t="s">
        <v>6172</v>
      </c>
      <c r="G1844" s="10" t="s">
        <v>6172</v>
      </c>
      <c r="H1844" s="10" t="s">
        <v>6172</v>
      </c>
      <c r="I1844" s="7" t="s">
        <v>1493</v>
      </c>
      <c r="J1844" s="4">
        <v>0</v>
      </c>
      <c r="K1844" s="4">
        <v>1</v>
      </c>
      <c r="L1844" s="10" t="s">
        <v>6172</v>
      </c>
      <c r="M1844" s="7" t="s">
        <v>1514</v>
      </c>
      <c r="N1844" s="7" t="s">
        <v>4459</v>
      </c>
      <c r="O1844" s="10" t="s">
        <v>6172</v>
      </c>
      <c r="P1844" s="7" t="s">
        <v>1502</v>
      </c>
      <c r="Q1844" s="10" t="s">
        <v>6172</v>
      </c>
      <c r="R1844" s="10" t="s">
        <v>6172</v>
      </c>
      <c r="S1844" s="10" t="s">
        <v>6172</v>
      </c>
      <c r="T1844" s="10" t="s">
        <v>6172</v>
      </c>
      <c r="U1844" s="10" t="s">
        <v>6172</v>
      </c>
      <c r="V1844" s="10" t="s">
        <v>6172</v>
      </c>
    </row>
    <row r="1845" spans="2:22" ht="51" x14ac:dyDescent="0.2">
      <c r="B1845" s="7">
        <v>16620</v>
      </c>
      <c r="C1845" s="4" t="s">
        <v>4877</v>
      </c>
      <c r="D1845" s="4" t="s">
        <v>5947</v>
      </c>
      <c r="E1845" s="16">
        <v>2004</v>
      </c>
      <c r="F1845" s="10" t="s">
        <v>6172</v>
      </c>
      <c r="G1845" s="7" t="s">
        <v>5639</v>
      </c>
      <c r="H1845" s="7" t="s">
        <v>11</v>
      </c>
      <c r="I1845" s="7" t="s">
        <v>1493</v>
      </c>
      <c r="J1845" s="4">
        <v>0</v>
      </c>
      <c r="K1845" s="4">
        <v>1</v>
      </c>
      <c r="L1845" s="10" t="s">
        <v>6172</v>
      </c>
      <c r="M1845" s="7" t="s">
        <v>1514</v>
      </c>
      <c r="N1845" s="7" t="s">
        <v>4472</v>
      </c>
      <c r="O1845" s="10" t="s">
        <v>6172</v>
      </c>
      <c r="P1845" s="7" t="s">
        <v>1518</v>
      </c>
      <c r="Q1845" s="10" t="s">
        <v>6172</v>
      </c>
      <c r="R1845" s="10" t="s">
        <v>6172</v>
      </c>
      <c r="S1845" s="10" t="s">
        <v>6172</v>
      </c>
      <c r="T1845" s="10" t="s">
        <v>6172</v>
      </c>
      <c r="U1845" s="10" t="s">
        <v>6172</v>
      </c>
      <c r="V1845" s="10" t="s">
        <v>6172</v>
      </c>
    </row>
    <row r="1846" spans="2:22" ht="25.5" x14ac:dyDescent="0.2">
      <c r="B1846" s="6">
        <v>12993</v>
      </c>
      <c r="C1846" s="4" t="s">
        <v>4878</v>
      </c>
      <c r="D1846" s="4" t="s">
        <v>5947</v>
      </c>
      <c r="E1846" s="13">
        <v>2004</v>
      </c>
      <c r="F1846" s="10" t="s">
        <v>6172</v>
      </c>
      <c r="G1846" s="6" t="s">
        <v>5538</v>
      </c>
      <c r="H1846" s="7" t="s">
        <v>434</v>
      </c>
      <c r="I1846" s="6" t="s">
        <v>1801</v>
      </c>
      <c r="J1846" s="4">
        <v>1</v>
      </c>
      <c r="K1846" s="4">
        <v>0</v>
      </c>
      <c r="L1846" s="10" t="s">
        <v>6172</v>
      </c>
      <c r="M1846" s="6" t="s">
        <v>1640</v>
      </c>
      <c r="N1846" s="6" t="s">
        <v>2342</v>
      </c>
      <c r="O1846" s="10" t="s">
        <v>6172</v>
      </c>
      <c r="P1846" s="6" t="s">
        <v>460</v>
      </c>
      <c r="Q1846" s="10" t="s">
        <v>6172</v>
      </c>
      <c r="R1846" s="10" t="s">
        <v>6172</v>
      </c>
      <c r="S1846" s="10" t="s">
        <v>6172</v>
      </c>
      <c r="T1846" s="10" t="s">
        <v>6172</v>
      </c>
      <c r="U1846" s="10" t="s">
        <v>6172</v>
      </c>
      <c r="V1846" s="10" t="s">
        <v>6172</v>
      </c>
    </row>
    <row r="1847" spans="2:22" ht="51" x14ac:dyDescent="0.2">
      <c r="B1847" s="6">
        <v>13100</v>
      </c>
      <c r="C1847" s="4" t="s">
        <v>4878</v>
      </c>
      <c r="D1847" s="4" t="s">
        <v>5947</v>
      </c>
      <c r="E1847" s="13">
        <v>2004</v>
      </c>
      <c r="F1847" s="10" t="s">
        <v>6172</v>
      </c>
      <c r="G1847" s="6" t="s">
        <v>5471</v>
      </c>
      <c r="H1847" s="6" t="s">
        <v>445</v>
      </c>
      <c r="I1847" s="6" t="s">
        <v>2343</v>
      </c>
      <c r="J1847" s="4">
        <v>6</v>
      </c>
      <c r="K1847" s="4">
        <v>10</v>
      </c>
      <c r="L1847" s="10" t="s">
        <v>6172</v>
      </c>
      <c r="M1847" s="6" t="s">
        <v>1571</v>
      </c>
      <c r="N1847" s="6" t="s">
        <v>2344</v>
      </c>
      <c r="O1847" s="10" t="s">
        <v>6172</v>
      </c>
      <c r="P1847" s="6" t="s">
        <v>460</v>
      </c>
      <c r="Q1847" s="10" t="s">
        <v>6172</v>
      </c>
      <c r="R1847" s="10" t="s">
        <v>6172</v>
      </c>
      <c r="S1847" s="10" t="s">
        <v>6172</v>
      </c>
      <c r="T1847" s="10" t="s">
        <v>6172</v>
      </c>
      <c r="U1847" s="10" t="s">
        <v>6172</v>
      </c>
      <c r="V1847" s="10" t="s">
        <v>6172</v>
      </c>
    </row>
    <row r="1848" spans="2:22" ht="38.25" x14ac:dyDescent="0.2">
      <c r="B1848" s="6">
        <v>14406</v>
      </c>
      <c r="C1848" s="4" t="s">
        <v>4878</v>
      </c>
      <c r="D1848" s="4" t="s">
        <v>5947</v>
      </c>
      <c r="E1848" s="13">
        <v>2004</v>
      </c>
      <c r="F1848" s="10" t="s">
        <v>6172</v>
      </c>
      <c r="G1848" s="6" t="s">
        <v>5463</v>
      </c>
      <c r="H1848" s="6" t="s">
        <v>5412</v>
      </c>
      <c r="I1848" s="6" t="s">
        <v>2353</v>
      </c>
      <c r="J1848" s="4">
        <v>6</v>
      </c>
      <c r="K1848" s="4">
        <v>0</v>
      </c>
      <c r="L1848" s="10" t="s">
        <v>6172</v>
      </c>
      <c r="M1848" s="6" t="s">
        <v>1648</v>
      </c>
      <c r="N1848" s="6" t="s">
        <v>2354</v>
      </c>
      <c r="O1848" s="10" t="s">
        <v>6172</v>
      </c>
      <c r="P1848" s="6" t="s">
        <v>2355</v>
      </c>
      <c r="Q1848" s="10" t="s">
        <v>6172</v>
      </c>
      <c r="R1848" s="10" t="s">
        <v>6172</v>
      </c>
      <c r="S1848" s="10" t="s">
        <v>6172</v>
      </c>
      <c r="T1848" s="10" t="s">
        <v>6172</v>
      </c>
      <c r="U1848" s="10" t="s">
        <v>6172</v>
      </c>
      <c r="V1848" s="10" t="s">
        <v>6172</v>
      </c>
    </row>
    <row r="1849" spans="2:22" ht="51" x14ac:dyDescent="0.2">
      <c r="B1849" s="6">
        <v>14408</v>
      </c>
      <c r="C1849" s="4" t="s">
        <v>4878</v>
      </c>
      <c r="D1849" s="4" t="s">
        <v>5947</v>
      </c>
      <c r="E1849" s="13">
        <v>2004</v>
      </c>
      <c r="F1849" s="10" t="s">
        <v>6172</v>
      </c>
      <c r="G1849" s="10" t="s">
        <v>6172</v>
      </c>
      <c r="H1849" s="6" t="s">
        <v>5414</v>
      </c>
      <c r="I1849" s="6" t="s">
        <v>2356</v>
      </c>
      <c r="J1849" s="4">
        <v>1</v>
      </c>
      <c r="K1849" s="4">
        <v>5</v>
      </c>
      <c r="L1849" s="10" t="s">
        <v>6172</v>
      </c>
      <c r="M1849" s="6" t="s">
        <v>2357</v>
      </c>
      <c r="N1849" s="6" t="s">
        <v>2358</v>
      </c>
      <c r="O1849" s="10" t="s">
        <v>6172</v>
      </c>
      <c r="P1849" s="6" t="s">
        <v>460</v>
      </c>
      <c r="Q1849" s="10" t="s">
        <v>6172</v>
      </c>
      <c r="R1849" s="10" t="s">
        <v>6172</v>
      </c>
      <c r="S1849" s="10" t="s">
        <v>6172</v>
      </c>
      <c r="T1849" s="10" t="s">
        <v>6172</v>
      </c>
      <c r="U1849" s="10" t="s">
        <v>6172</v>
      </c>
      <c r="V1849" s="10" t="s">
        <v>6172</v>
      </c>
    </row>
    <row r="1850" spans="2:22" ht="51" x14ac:dyDescent="0.2">
      <c r="B1850" s="6">
        <v>14417</v>
      </c>
      <c r="C1850" s="4" t="s">
        <v>4878</v>
      </c>
      <c r="D1850" s="4" t="s">
        <v>5947</v>
      </c>
      <c r="E1850" s="13">
        <v>2004</v>
      </c>
      <c r="F1850" s="10" t="s">
        <v>6172</v>
      </c>
      <c r="G1850" s="4" t="s">
        <v>5394</v>
      </c>
      <c r="H1850" s="6" t="s">
        <v>432</v>
      </c>
      <c r="I1850" s="6" t="s">
        <v>1500</v>
      </c>
      <c r="J1850" s="4">
        <v>0</v>
      </c>
      <c r="K1850" s="4">
        <v>0</v>
      </c>
      <c r="L1850" s="10" t="s">
        <v>6172</v>
      </c>
      <c r="M1850" s="6" t="s">
        <v>1623</v>
      </c>
      <c r="N1850" s="6" t="s">
        <v>2359</v>
      </c>
      <c r="O1850" s="10" t="s">
        <v>6172</v>
      </c>
      <c r="P1850" s="6" t="s">
        <v>460</v>
      </c>
      <c r="Q1850" s="10" t="s">
        <v>6172</v>
      </c>
      <c r="R1850" s="10" t="s">
        <v>6172</v>
      </c>
      <c r="S1850" s="10" t="s">
        <v>6172</v>
      </c>
      <c r="T1850" s="10" t="s">
        <v>6172</v>
      </c>
      <c r="U1850" s="10" t="s">
        <v>6172</v>
      </c>
      <c r="V1850" s="10" t="s">
        <v>6172</v>
      </c>
    </row>
    <row r="1851" spans="2:22" ht="51" x14ac:dyDescent="0.2">
      <c r="B1851" s="6">
        <v>14460</v>
      </c>
      <c r="C1851" s="4" t="s">
        <v>4878</v>
      </c>
      <c r="D1851" s="4" t="s">
        <v>5947</v>
      </c>
      <c r="E1851" s="13">
        <v>2004</v>
      </c>
      <c r="F1851" s="10" t="s">
        <v>6172</v>
      </c>
      <c r="G1851" s="4" t="s">
        <v>5223</v>
      </c>
      <c r="H1851" s="6" t="s">
        <v>432</v>
      </c>
      <c r="I1851" s="6" t="s">
        <v>1579</v>
      </c>
      <c r="J1851" s="4">
        <v>0</v>
      </c>
      <c r="K1851" s="4">
        <v>3</v>
      </c>
      <c r="L1851" s="10" t="s">
        <v>6172</v>
      </c>
      <c r="M1851" s="6" t="s">
        <v>2360</v>
      </c>
      <c r="N1851" s="6" t="s">
        <v>2361</v>
      </c>
      <c r="O1851" s="10" t="s">
        <v>6172</v>
      </c>
      <c r="P1851" s="6" t="s">
        <v>460</v>
      </c>
      <c r="Q1851" s="10" t="s">
        <v>6172</v>
      </c>
      <c r="R1851" s="10" t="s">
        <v>6172</v>
      </c>
      <c r="S1851" s="10" t="s">
        <v>6172</v>
      </c>
      <c r="T1851" s="10" t="s">
        <v>6172</v>
      </c>
      <c r="U1851" s="10" t="s">
        <v>6172</v>
      </c>
      <c r="V1851" s="10" t="s">
        <v>6172</v>
      </c>
    </row>
    <row r="1852" spans="2:22" ht="38.25" x14ac:dyDescent="0.2">
      <c r="B1852" s="6">
        <v>14462</v>
      </c>
      <c r="C1852" s="4" t="s">
        <v>4878</v>
      </c>
      <c r="D1852" s="4" t="s">
        <v>5947</v>
      </c>
      <c r="E1852" s="13">
        <v>2004</v>
      </c>
      <c r="F1852" s="10" t="s">
        <v>6172</v>
      </c>
      <c r="G1852" s="6" t="s">
        <v>5891</v>
      </c>
      <c r="H1852" s="6" t="s">
        <v>5892</v>
      </c>
      <c r="I1852" s="6" t="s">
        <v>1553</v>
      </c>
      <c r="J1852" s="4">
        <v>2</v>
      </c>
      <c r="K1852" s="4">
        <v>0</v>
      </c>
      <c r="L1852" s="10" t="s">
        <v>6172</v>
      </c>
      <c r="M1852" s="6" t="s">
        <v>2152</v>
      </c>
      <c r="N1852" s="6" t="s">
        <v>2362</v>
      </c>
      <c r="O1852" s="10" t="s">
        <v>6172</v>
      </c>
      <c r="P1852" s="6" t="s">
        <v>460</v>
      </c>
      <c r="Q1852" s="10" t="s">
        <v>6172</v>
      </c>
      <c r="R1852" s="10" t="s">
        <v>6172</v>
      </c>
      <c r="S1852" s="10" t="s">
        <v>6172</v>
      </c>
      <c r="T1852" s="10" t="s">
        <v>6172</v>
      </c>
      <c r="U1852" s="10" t="s">
        <v>6172</v>
      </c>
      <c r="V1852" s="10" t="s">
        <v>6172</v>
      </c>
    </row>
    <row r="1853" spans="2:22" ht="51" x14ac:dyDescent="0.2">
      <c r="B1853" s="6">
        <v>14503</v>
      </c>
      <c r="C1853" s="4" t="s">
        <v>4878</v>
      </c>
      <c r="D1853" s="4" t="s">
        <v>5947</v>
      </c>
      <c r="E1853" s="13">
        <v>2004</v>
      </c>
      <c r="F1853" s="10" t="s">
        <v>6172</v>
      </c>
      <c r="G1853" s="4" t="s">
        <v>5296</v>
      </c>
      <c r="H1853" s="6" t="s">
        <v>432</v>
      </c>
      <c r="I1853" s="6" t="s">
        <v>1665</v>
      </c>
      <c r="J1853" s="4">
        <v>2</v>
      </c>
      <c r="K1853" s="4">
        <v>1</v>
      </c>
      <c r="L1853" s="10" t="s">
        <v>6172</v>
      </c>
      <c r="M1853" s="6" t="s">
        <v>1571</v>
      </c>
      <c r="N1853" s="6" t="s">
        <v>2363</v>
      </c>
      <c r="O1853" s="10" t="s">
        <v>6172</v>
      </c>
      <c r="P1853" s="6" t="s">
        <v>1543</v>
      </c>
      <c r="Q1853" s="10" t="s">
        <v>6172</v>
      </c>
      <c r="R1853" s="10" t="s">
        <v>6172</v>
      </c>
      <c r="S1853" s="10" t="s">
        <v>6172</v>
      </c>
      <c r="T1853" s="10" t="s">
        <v>6172</v>
      </c>
      <c r="U1853" s="10" t="s">
        <v>6172</v>
      </c>
      <c r="V1853" s="10" t="s">
        <v>6172</v>
      </c>
    </row>
    <row r="1854" spans="2:22" ht="38.25" x14ac:dyDescent="0.2">
      <c r="B1854" s="6">
        <v>14543</v>
      </c>
      <c r="C1854" s="4" t="s">
        <v>4878</v>
      </c>
      <c r="D1854" s="4" t="s">
        <v>5947</v>
      </c>
      <c r="E1854" s="13">
        <v>2004</v>
      </c>
      <c r="F1854" s="10" t="s">
        <v>6172</v>
      </c>
      <c r="G1854" s="6" t="s">
        <v>5676</v>
      </c>
      <c r="H1854" s="6" t="s">
        <v>5417</v>
      </c>
      <c r="I1854" s="6" t="s">
        <v>1547</v>
      </c>
      <c r="J1854" s="4">
        <v>1</v>
      </c>
      <c r="K1854" s="4">
        <v>2</v>
      </c>
      <c r="L1854" s="10" t="s">
        <v>6172</v>
      </c>
      <c r="M1854" s="6" t="s">
        <v>1623</v>
      </c>
      <c r="N1854" s="6" t="s">
        <v>2364</v>
      </c>
      <c r="O1854" s="10" t="s">
        <v>6172</v>
      </c>
      <c r="P1854" s="6" t="s">
        <v>460</v>
      </c>
      <c r="Q1854" s="10" t="s">
        <v>6172</v>
      </c>
      <c r="R1854" s="10" t="s">
        <v>6172</v>
      </c>
      <c r="S1854" s="10" t="s">
        <v>6172</v>
      </c>
      <c r="T1854" s="10" t="s">
        <v>6172</v>
      </c>
      <c r="U1854" s="10" t="s">
        <v>6172</v>
      </c>
      <c r="V1854" s="10" t="s">
        <v>6172</v>
      </c>
    </row>
    <row r="1855" spans="2:22" ht="38.25" x14ac:dyDescent="0.2">
      <c r="B1855" s="6">
        <v>14550</v>
      </c>
      <c r="C1855" s="4" t="s">
        <v>4878</v>
      </c>
      <c r="D1855" s="4" t="s">
        <v>5947</v>
      </c>
      <c r="E1855" s="13">
        <v>2004</v>
      </c>
      <c r="F1855" s="10" t="s">
        <v>6172</v>
      </c>
      <c r="G1855" s="4" t="s">
        <v>5297</v>
      </c>
      <c r="H1855" s="6" t="s">
        <v>432</v>
      </c>
      <c r="I1855" s="6" t="s">
        <v>1493</v>
      </c>
      <c r="J1855" s="4">
        <v>0</v>
      </c>
      <c r="K1855" s="4">
        <v>1</v>
      </c>
      <c r="L1855" s="10" t="s">
        <v>6172</v>
      </c>
      <c r="M1855" s="6" t="s">
        <v>2365</v>
      </c>
      <c r="N1855" s="6" t="s">
        <v>2366</v>
      </c>
      <c r="O1855" s="10" t="s">
        <v>6172</v>
      </c>
      <c r="P1855" s="6" t="s">
        <v>2182</v>
      </c>
      <c r="Q1855" s="10" t="s">
        <v>6172</v>
      </c>
      <c r="R1855" s="10" t="s">
        <v>6172</v>
      </c>
      <c r="S1855" s="10" t="s">
        <v>6172</v>
      </c>
      <c r="T1855" s="10" t="s">
        <v>6172</v>
      </c>
      <c r="U1855" s="10" t="s">
        <v>6172</v>
      </c>
      <c r="V1855" s="10" t="s">
        <v>6172</v>
      </c>
    </row>
    <row r="1856" spans="2:22" ht="38.25" x14ac:dyDescent="0.2">
      <c r="B1856" s="6">
        <v>15553</v>
      </c>
      <c r="C1856" s="4" t="s">
        <v>4878</v>
      </c>
      <c r="D1856" s="4" t="s">
        <v>5947</v>
      </c>
      <c r="E1856" s="13">
        <v>2004</v>
      </c>
      <c r="F1856" s="10" t="s">
        <v>6172</v>
      </c>
      <c r="G1856" s="4" t="s">
        <v>5332</v>
      </c>
      <c r="H1856" s="6" t="s">
        <v>432</v>
      </c>
      <c r="I1856" s="6" t="s">
        <v>1493</v>
      </c>
      <c r="J1856" s="4">
        <v>0</v>
      </c>
      <c r="K1856" s="4">
        <v>1</v>
      </c>
      <c r="L1856" s="10" t="s">
        <v>6172</v>
      </c>
      <c r="M1856" s="6" t="s">
        <v>1623</v>
      </c>
      <c r="N1856" s="6" t="s">
        <v>2387</v>
      </c>
      <c r="O1856" s="10" t="s">
        <v>6172</v>
      </c>
      <c r="P1856" s="6" t="s">
        <v>460</v>
      </c>
      <c r="Q1856" s="10" t="s">
        <v>6172</v>
      </c>
      <c r="R1856" s="10" t="s">
        <v>6172</v>
      </c>
      <c r="S1856" s="10" t="s">
        <v>6172</v>
      </c>
      <c r="T1856" s="10" t="s">
        <v>6172</v>
      </c>
      <c r="U1856" s="10" t="s">
        <v>6172</v>
      </c>
      <c r="V1856" s="10" t="s">
        <v>6172</v>
      </c>
    </row>
    <row r="1857" spans="2:22" ht="38.25" x14ac:dyDescent="0.2">
      <c r="B1857" s="6">
        <v>16621</v>
      </c>
      <c r="C1857" s="4" t="s">
        <v>4878</v>
      </c>
      <c r="D1857" s="4" t="s">
        <v>5947</v>
      </c>
      <c r="E1857" s="13">
        <v>2004</v>
      </c>
      <c r="F1857" s="10" t="s">
        <v>6172</v>
      </c>
      <c r="G1857" s="4" t="s">
        <v>4998</v>
      </c>
      <c r="H1857" s="6" t="s">
        <v>11</v>
      </c>
      <c r="I1857" s="6" t="s">
        <v>1500</v>
      </c>
      <c r="J1857" s="4">
        <v>0</v>
      </c>
      <c r="K1857" s="4">
        <v>0</v>
      </c>
      <c r="L1857" s="10" t="s">
        <v>6172</v>
      </c>
      <c r="M1857" s="6" t="s">
        <v>2413</v>
      </c>
      <c r="N1857" s="6" t="s">
        <v>2414</v>
      </c>
      <c r="O1857" s="10" t="s">
        <v>6172</v>
      </c>
      <c r="P1857" s="6" t="s">
        <v>1790</v>
      </c>
      <c r="Q1857" s="10" t="s">
        <v>6172</v>
      </c>
      <c r="R1857" s="10" t="s">
        <v>6172</v>
      </c>
      <c r="S1857" s="10" t="s">
        <v>6172</v>
      </c>
      <c r="T1857" s="10" t="s">
        <v>6172</v>
      </c>
      <c r="U1857" s="10" t="s">
        <v>6172</v>
      </c>
      <c r="V1857" s="10" t="s">
        <v>6172</v>
      </c>
    </row>
    <row r="1858" spans="2:22" ht="51" x14ac:dyDescent="0.2">
      <c r="B1858" s="6">
        <v>17530</v>
      </c>
      <c r="C1858" s="4" t="s">
        <v>4878</v>
      </c>
      <c r="D1858" s="4" t="s">
        <v>5947</v>
      </c>
      <c r="E1858" s="13">
        <v>2004</v>
      </c>
      <c r="F1858" s="10" t="s">
        <v>6172</v>
      </c>
      <c r="G1858" s="4" t="s">
        <v>4987</v>
      </c>
      <c r="H1858" s="6" t="s">
        <v>11</v>
      </c>
      <c r="I1858" s="6" t="s">
        <v>1500</v>
      </c>
      <c r="J1858" s="4">
        <v>0</v>
      </c>
      <c r="K1858" s="4">
        <v>0</v>
      </c>
      <c r="L1858" s="10" t="s">
        <v>6172</v>
      </c>
      <c r="M1858" s="6" t="s">
        <v>2202</v>
      </c>
      <c r="N1858" s="6" t="s">
        <v>2493</v>
      </c>
      <c r="O1858" s="10" t="s">
        <v>6172</v>
      </c>
      <c r="P1858" s="6" t="s">
        <v>1488</v>
      </c>
      <c r="Q1858" s="10" t="s">
        <v>6172</v>
      </c>
      <c r="R1858" s="10" t="s">
        <v>6172</v>
      </c>
      <c r="S1858" s="10" t="s">
        <v>6172</v>
      </c>
      <c r="T1858" s="10" t="s">
        <v>6172</v>
      </c>
      <c r="U1858" s="10" t="s">
        <v>6172</v>
      </c>
      <c r="V1858" s="10" t="s">
        <v>6172</v>
      </c>
    </row>
    <row r="1859" spans="2:22" ht="51" x14ac:dyDescent="0.2">
      <c r="B1859" s="6">
        <v>13798</v>
      </c>
      <c r="C1859" s="4" t="s">
        <v>4880</v>
      </c>
      <c r="D1859" s="4" t="s">
        <v>5947</v>
      </c>
      <c r="E1859" s="13">
        <v>2004</v>
      </c>
      <c r="F1859" s="10" t="s">
        <v>6172</v>
      </c>
      <c r="G1859" s="6" t="s">
        <v>5675</v>
      </c>
      <c r="H1859" s="6" t="s">
        <v>5417</v>
      </c>
      <c r="I1859" s="6" t="s">
        <v>1500</v>
      </c>
      <c r="J1859" s="4">
        <v>0</v>
      </c>
      <c r="K1859" s="4">
        <v>0</v>
      </c>
      <c r="L1859" s="10" t="s">
        <v>6172</v>
      </c>
      <c r="M1859" s="6" t="s">
        <v>1648</v>
      </c>
      <c r="N1859" s="6" t="s">
        <v>2819</v>
      </c>
      <c r="O1859" s="10" t="s">
        <v>6172</v>
      </c>
      <c r="P1859" s="6" t="s">
        <v>460</v>
      </c>
      <c r="Q1859" s="10" t="s">
        <v>6172</v>
      </c>
      <c r="R1859" s="10" t="s">
        <v>6172</v>
      </c>
      <c r="S1859" s="10" t="s">
        <v>6172</v>
      </c>
      <c r="T1859" s="10" t="s">
        <v>6172</v>
      </c>
      <c r="U1859" s="10" t="s">
        <v>6172</v>
      </c>
      <c r="V1859" s="10" t="s">
        <v>6172</v>
      </c>
    </row>
    <row r="1860" spans="2:22" ht="38.25" x14ac:dyDescent="0.2">
      <c r="B1860" s="6">
        <v>14540</v>
      </c>
      <c r="C1860" s="4" t="s">
        <v>4880</v>
      </c>
      <c r="D1860" s="4" t="s">
        <v>5947</v>
      </c>
      <c r="E1860" s="13">
        <v>2004</v>
      </c>
      <c r="F1860" s="10" t="s">
        <v>6172</v>
      </c>
      <c r="G1860" s="6" t="s">
        <v>5856</v>
      </c>
      <c r="H1860" s="6" t="s">
        <v>5854</v>
      </c>
      <c r="I1860" s="6" t="s">
        <v>2822</v>
      </c>
      <c r="J1860" s="4">
        <v>1</v>
      </c>
      <c r="K1860" s="4">
        <v>17</v>
      </c>
      <c r="L1860" s="10" t="s">
        <v>6172</v>
      </c>
      <c r="M1860" s="6" t="s">
        <v>1623</v>
      </c>
      <c r="N1860" s="6" t="s">
        <v>2823</v>
      </c>
      <c r="O1860" s="10" t="s">
        <v>6172</v>
      </c>
      <c r="P1860" s="6" t="s">
        <v>460</v>
      </c>
      <c r="Q1860" s="10" t="s">
        <v>6172</v>
      </c>
      <c r="R1860" s="10" t="s">
        <v>6172</v>
      </c>
      <c r="S1860" s="10" t="s">
        <v>6172</v>
      </c>
      <c r="T1860" s="10" t="s">
        <v>6172</v>
      </c>
      <c r="U1860" s="10" t="s">
        <v>6172</v>
      </c>
      <c r="V1860" s="10" t="s">
        <v>6172</v>
      </c>
    </row>
    <row r="1861" spans="2:22" ht="25.5" x14ac:dyDescent="0.2">
      <c r="B1861" s="6">
        <v>14973</v>
      </c>
      <c r="C1861" s="4" t="s">
        <v>4880</v>
      </c>
      <c r="D1861" s="4" t="s">
        <v>5947</v>
      </c>
      <c r="E1861" s="13">
        <v>2004</v>
      </c>
      <c r="F1861" s="10" t="s">
        <v>6172</v>
      </c>
      <c r="G1861" s="10" t="s">
        <v>6172</v>
      </c>
      <c r="H1861" s="6" t="s">
        <v>18</v>
      </c>
      <c r="I1861" s="6" t="s">
        <v>1500</v>
      </c>
      <c r="J1861" s="4">
        <v>0</v>
      </c>
      <c r="K1861" s="4">
        <v>0</v>
      </c>
      <c r="L1861" s="10" t="s">
        <v>6172</v>
      </c>
      <c r="M1861" s="6" t="s">
        <v>2826</v>
      </c>
      <c r="N1861" s="6" t="s">
        <v>2827</v>
      </c>
      <c r="O1861" s="10" t="s">
        <v>6172</v>
      </c>
      <c r="P1861" s="6" t="s">
        <v>1510</v>
      </c>
      <c r="Q1861" s="10" t="s">
        <v>6172</v>
      </c>
      <c r="R1861" s="10" t="s">
        <v>6172</v>
      </c>
      <c r="S1861" s="10" t="s">
        <v>6172</v>
      </c>
      <c r="T1861" s="10" t="s">
        <v>6172</v>
      </c>
      <c r="U1861" s="10" t="s">
        <v>6172</v>
      </c>
      <c r="V1861" s="10" t="s">
        <v>6172</v>
      </c>
    </row>
    <row r="1862" spans="2:22" ht="51" x14ac:dyDescent="0.2">
      <c r="B1862" s="6">
        <v>14989</v>
      </c>
      <c r="C1862" s="4" t="s">
        <v>4880</v>
      </c>
      <c r="D1862" s="4" t="s">
        <v>5947</v>
      </c>
      <c r="E1862" s="13">
        <v>2004</v>
      </c>
      <c r="F1862" s="10" t="s">
        <v>6172</v>
      </c>
      <c r="G1862" s="10" t="s">
        <v>6172</v>
      </c>
      <c r="H1862" s="6" t="s">
        <v>18</v>
      </c>
      <c r="I1862" s="6" t="s">
        <v>1500</v>
      </c>
      <c r="J1862" s="4">
        <v>0</v>
      </c>
      <c r="K1862" s="4">
        <v>0</v>
      </c>
      <c r="L1862" s="10" t="s">
        <v>6172</v>
      </c>
      <c r="M1862" s="6" t="s">
        <v>2828</v>
      </c>
      <c r="N1862" s="6" t="s">
        <v>2829</v>
      </c>
      <c r="O1862" s="10" t="s">
        <v>6172</v>
      </c>
      <c r="P1862" s="6" t="s">
        <v>1525</v>
      </c>
      <c r="Q1862" s="10" t="s">
        <v>6172</v>
      </c>
      <c r="R1862" s="10" t="s">
        <v>6172</v>
      </c>
      <c r="S1862" s="10" t="s">
        <v>6172</v>
      </c>
      <c r="T1862" s="10" t="s">
        <v>6172</v>
      </c>
      <c r="U1862" s="10" t="s">
        <v>6172</v>
      </c>
      <c r="V1862" s="10" t="s">
        <v>6172</v>
      </c>
    </row>
    <row r="1863" spans="2:22" ht="51" x14ac:dyDescent="0.2">
      <c r="B1863" s="6">
        <v>17846</v>
      </c>
      <c r="C1863" s="4" t="s">
        <v>4880</v>
      </c>
      <c r="D1863" s="4" t="s">
        <v>5947</v>
      </c>
      <c r="E1863" s="13">
        <v>2004</v>
      </c>
      <c r="F1863" s="10" t="s">
        <v>6172</v>
      </c>
      <c r="G1863" s="6" t="s">
        <v>4484</v>
      </c>
      <c r="H1863" s="7" t="s">
        <v>846</v>
      </c>
      <c r="I1863" s="6" t="s">
        <v>1500</v>
      </c>
      <c r="J1863" s="4">
        <v>0</v>
      </c>
      <c r="K1863" s="4">
        <v>0</v>
      </c>
      <c r="L1863" s="10" t="s">
        <v>6172</v>
      </c>
      <c r="M1863" s="6" t="s">
        <v>2850</v>
      </c>
      <c r="N1863" s="6" t="s">
        <v>2851</v>
      </c>
      <c r="O1863" s="10" t="s">
        <v>6172</v>
      </c>
      <c r="P1863" s="6" t="s">
        <v>1492</v>
      </c>
      <c r="Q1863" s="10" t="s">
        <v>6172</v>
      </c>
      <c r="R1863" s="10" t="s">
        <v>6172</v>
      </c>
      <c r="S1863" s="10" t="s">
        <v>6172</v>
      </c>
      <c r="T1863" s="10" t="s">
        <v>6172</v>
      </c>
      <c r="U1863" s="10" t="s">
        <v>6172</v>
      </c>
      <c r="V1863" s="10" t="s">
        <v>6172</v>
      </c>
    </row>
    <row r="1864" spans="2:22" ht="51" x14ac:dyDescent="0.2">
      <c r="B1864" s="7">
        <v>14980</v>
      </c>
      <c r="C1864" s="4" t="s">
        <v>4881</v>
      </c>
      <c r="D1864" s="4" t="s">
        <v>5947</v>
      </c>
      <c r="E1864" s="16">
        <v>2004</v>
      </c>
      <c r="F1864" s="10" t="s">
        <v>6172</v>
      </c>
      <c r="G1864" s="10" t="s">
        <v>6172</v>
      </c>
      <c r="H1864" s="6" t="s">
        <v>18</v>
      </c>
      <c r="I1864" s="7" t="s">
        <v>1500</v>
      </c>
      <c r="J1864" s="4">
        <v>0</v>
      </c>
      <c r="K1864" s="4">
        <v>0</v>
      </c>
      <c r="L1864" s="10" t="s">
        <v>6172</v>
      </c>
      <c r="M1864" s="7" t="s">
        <v>1640</v>
      </c>
      <c r="N1864" s="7" t="s">
        <v>4554</v>
      </c>
      <c r="O1864" s="10" t="s">
        <v>6172</v>
      </c>
      <c r="P1864" s="7" t="s">
        <v>1540</v>
      </c>
      <c r="Q1864" s="10" t="s">
        <v>6172</v>
      </c>
      <c r="R1864" s="10" t="s">
        <v>6172</v>
      </c>
      <c r="S1864" s="10" t="s">
        <v>6172</v>
      </c>
      <c r="T1864" s="10" t="s">
        <v>6172</v>
      </c>
      <c r="U1864" s="10" t="s">
        <v>6172</v>
      </c>
      <c r="V1864" s="10" t="s">
        <v>6172</v>
      </c>
    </row>
    <row r="1865" spans="2:22" ht="38.25" x14ac:dyDescent="0.2">
      <c r="B1865" s="7">
        <v>14991</v>
      </c>
      <c r="C1865" s="4" t="s">
        <v>4881</v>
      </c>
      <c r="D1865" s="4" t="s">
        <v>5947</v>
      </c>
      <c r="E1865" s="16">
        <v>2004</v>
      </c>
      <c r="F1865" s="10" t="s">
        <v>6172</v>
      </c>
      <c r="G1865" s="10" t="s">
        <v>6172</v>
      </c>
      <c r="H1865" s="6" t="s">
        <v>18</v>
      </c>
      <c r="I1865" s="7" t="s">
        <v>1500</v>
      </c>
      <c r="J1865" s="4">
        <v>0</v>
      </c>
      <c r="K1865" s="4">
        <v>0</v>
      </c>
      <c r="L1865" s="10" t="s">
        <v>6172</v>
      </c>
      <c r="M1865" s="7" t="s">
        <v>4555</v>
      </c>
      <c r="N1865" s="7" t="s">
        <v>4556</v>
      </c>
      <c r="O1865" s="10" t="s">
        <v>6172</v>
      </c>
      <c r="P1865" s="7" t="s">
        <v>1540</v>
      </c>
      <c r="Q1865" s="10" t="s">
        <v>6172</v>
      </c>
      <c r="R1865" s="10" t="s">
        <v>6172</v>
      </c>
      <c r="S1865" s="10" t="s">
        <v>6172</v>
      </c>
      <c r="T1865" s="10" t="s">
        <v>6172</v>
      </c>
      <c r="U1865" s="10" t="s">
        <v>6172</v>
      </c>
      <c r="V1865" s="10" t="s">
        <v>6172</v>
      </c>
    </row>
    <row r="1866" spans="2:22" ht="51" x14ac:dyDescent="0.2">
      <c r="B1866" s="7">
        <v>16616</v>
      </c>
      <c r="C1866" s="4" t="s">
        <v>4881</v>
      </c>
      <c r="D1866" s="4" t="s">
        <v>5947</v>
      </c>
      <c r="E1866" s="16">
        <v>2004</v>
      </c>
      <c r="F1866" s="10" t="s">
        <v>6172</v>
      </c>
      <c r="G1866" s="4" t="s">
        <v>5042</v>
      </c>
      <c r="H1866" s="6" t="s">
        <v>11</v>
      </c>
      <c r="I1866" s="7" t="s">
        <v>1500</v>
      </c>
      <c r="J1866" s="4">
        <v>0</v>
      </c>
      <c r="K1866" s="4">
        <v>0</v>
      </c>
      <c r="L1866" s="10" t="s">
        <v>6172</v>
      </c>
      <c r="M1866" s="7" t="s">
        <v>4557</v>
      </c>
      <c r="N1866" s="7" t="s">
        <v>4558</v>
      </c>
      <c r="O1866" s="10" t="s">
        <v>6172</v>
      </c>
      <c r="P1866" s="7" t="s">
        <v>1492</v>
      </c>
      <c r="Q1866" s="10" t="s">
        <v>6172</v>
      </c>
      <c r="R1866" s="10" t="s">
        <v>6172</v>
      </c>
      <c r="S1866" s="10" t="s">
        <v>6172</v>
      </c>
      <c r="T1866" s="10" t="s">
        <v>6172</v>
      </c>
      <c r="U1866" s="10" t="s">
        <v>6172</v>
      </c>
      <c r="V1866" s="10" t="s">
        <v>6172</v>
      </c>
    </row>
    <row r="1867" spans="2:22" ht="38.25" x14ac:dyDescent="0.2">
      <c r="B1867" s="7">
        <v>16624</v>
      </c>
      <c r="C1867" s="4" t="s">
        <v>4881</v>
      </c>
      <c r="D1867" s="4" t="s">
        <v>5947</v>
      </c>
      <c r="E1867" s="16">
        <v>2004</v>
      </c>
      <c r="F1867" s="10" t="s">
        <v>6172</v>
      </c>
      <c r="G1867" s="4" t="s">
        <v>5042</v>
      </c>
      <c r="H1867" s="6" t="s">
        <v>11</v>
      </c>
      <c r="I1867" s="7" t="s">
        <v>1500</v>
      </c>
      <c r="J1867" s="4">
        <v>0</v>
      </c>
      <c r="K1867" s="4">
        <v>0</v>
      </c>
      <c r="L1867" s="10" t="s">
        <v>6172</v>
      </c>
      <c r="M1867" s="7" t="s">
        <v>4559</v>
      </c>
      <c r="N1867" s="7" t="s">
        <v>4560</v>
      </c>
      <c r="O1867" s="10" t="s">
        <v>6172</v>
      </c>
      <c r="P1867" s="7" t="s">
        <v>1525</v>
      </c>
      <c r="Q1867" s="10" t="s">
        <v>6172</v>
      </c>
      <c r="R1867" s="10" t="s">
        <v>6172</v>
      </c>
      <c r="S1867" s="10" t="s">
        <v>6172</v>
      </c>
      <c r="T1867" s="10" t="s">
        <v>6172</v>
      </c>
      <c r="U1867" s="10" t="s">
        <v>6172</v>
      </c>
      <c r="V1867" s="10" t="s">
        <v>6172</v>
      </c>
    </row>
    <row r="1868" spans="2:22" ht="38.25" x14ac:dyDescent="0.2">
      <c r="B1868" s="7">
        <v>16628</v>
      </c>
      <c r="C1868" s="4" t="s">
        <v>4881</v>
      </c>
      <c r="D1868" s="4" t="s">
        <v>5947</v>
      </c>
      <c r="E1868" s="16">
        <v>2004</v>
      </c>
      <c r="F1868" s="10" t="s">
        <v>6172</v>
      </c>
      <c r="G1868" s="4" t="s">
        <v>5042</v>
      </c>
      <c r="H1868" s="6" t="s">
        <v>11</v>
      </c>
      <c r="I1868" s="7" t="s">
        <v>1500</v>
      </c>
      <c r="J1868" s="4">
        <v>0</v>
      </c>
      <c r="K1868" s="4">
        <v>0</v>
      </c>
      <c r="L1868" s="10" t="s">
        <v>6172</v>
      </c>
      <c r="M1868" s="7" t="s">
        <v>4561</v>
      </c>
      <c r="N1868" s="7" t="s">
        <v>4562</v>
      </c>
      <c r="O1868" s="10" t="s">
        <v>6172</v>
      </c>
      <c r="P1868" s="7" t="s">
        <v>1525</v>
      </c>
      <c r="Q1868" s="10" t="s">
        <v>6172</v>
      </c>
      <c r="R1868" s="10" t="s">
        <v>6172</v>
      </c>
      <c r="S1868" s="10" t="s">
        <v>6172</v>
      </c>
      <c r="T1868" s="10" t="s">
        <v>6172</v>
      </c>
      <c r="U1868" s="10" t="s">
        <v>6172</v>
      </c>
      <c r="V1868" s="10" t="s">
        <v>6172</v>
      </c>
    </row>
    <row r="1869" spans="2:22" ht="38.25" x14ac:dyDescent="0.2">
      <c r="B1869" s="7">
        <v>17582</v>
      </c>
      <c r="C1869" s="4" t="s">
        <v>4881</v>
      </c>
      <c r="D1869" s="4" t="s">
        <v>5947</v>
      </c>
      <c r="E1869" s="16">
        <v>2004</v>
      </c>
      <c r="F1869" s="10" t="s">
        <v>6172</v>
      </c>
      <c r="G1869" s="4" t="s">
        <v>4992</v>
      </c>
      <c r="H1869" s="6" t="s">
        <v>11</v>
      </c>
      <c r="I1869" s="7" t="s">
        <v>1500</v>
      </c>
      <c r="J1869" s="4">
        <v>0</v>
      </c>
      <c r="K1869" s="4">
        <v>0</v>
      </c>
      <c r="L1869" s="10" t="s">
        <v>6172</v>
      </c>
      <c r="M1869" s="7" t="s">
        <v>3795</v>
      </c>
      <c r="N1869" s="7" t="s">
        <v>4563</v>
      </c>
      <c r="O1869" s="10" t="s">
        <v>6172</v>
      </c>
      <c r="P1869" s="7" t="s">
        <v>3334</v>
      </c>
      <c r="Q1869" s="10" t="s">
        <v>6172</v>
      </c>
      <c r="R1869" s="10" t="s">
        <v>6172</v>
      </c>
      <c r="S1869" s="10" t="s">
        <v>6172</v>
      </c>
      <c r="T1869" s="10" t="s">
        <v>6172</v>
      </c>
      <c r="U1869" s="10" t="s">
        <v>6172</v>
      </c>
      <c r="V1869" s="10" t="s">
        <v>6172</v>
      </c>
    </row>
    <row r="1870" spans="2:22" ht="38.25" x14ac:dyDescent="0.2">
      <c r="B1870" s="6">
        <v>14603</v>
      </c>
      <c r="C1870" s="4" t="s">
        <v>4882</v>
      </c>
      <c r="D1870" s="4" t="s">
        <v>5947</v>
      </c>
      <c r="E1870" s="13">
        <v>2004</v>
      </c>
      <c r="F1870" s="10" t="s">
        <v>6172</v>
      </c>
      <c r="G1870" s="6" t="s">
        <v>5548</v>
      </c>
      <c r="H1870" s="6" t="s">
        <v>20</v>
      </c>
      <c r="I1870" s="6" t="s">
        <v>1500</v>
      </c>
      <c r="J1870" s="4">
        <v>0</v>
      </c>
      <c r="K1870" s="4">
        <v>0</v>
      </c>
      <c r="L1870" s="10" t="s">
        <v>6172</v>
      </c>
      <c r="M1870" s="6" t="s">
        <v>1640</v>
      </c>
      <c r="N1870" s="6" t="s">
        <v>3007</v>
      </c>
      <c r="O1870" s="10" t="s">
        <v>6172</v>
      </c>
      <c r="P1870" s="6" t="s">
        <v>1669</v>
      </c>
      <c r="Q1870" s="10" t="s">
        <v>6172</v>
      </c>
      <c r="R1870" s="10" t="s">
        <v>6172</v>
      </c>
      <c r="S1870" s="10" t="s">
        <v>6172</v>
      </c>
      <c r="T1870" s="10" t="s">
        <v>6172</v>
      </c>
      <c r="U1870" s="10" t="s">
        <v>6172</v>
      </c>
      <c r="V1870" s="10" t="s">
        <v>6172</v>
      </c>
    </row>
    <row r="1871" spans="2:22" ht="38.25" x14ac:dyDescent="0.2">
      <c r="B1871" s="6">
        <v>14979</v>
      </c>
      <c r="C1871" s="4" t="s">
        <v>4882</v>
      </c>
      <c r="D1871" s="4" t="s">
        <v>5947</v>
      </c>
      <c r="E1871" s="13">
        <v>2004</v>
      </c>
      <c r="F1871" s="10" t="s">
        <v>6172</v>
      </c>
      <c r="G1871" s="10" t="s">
        <v>6172</v>
      </c>
      <c r="H1871" s="6" t="s">
        <v>18</v>
      </c>
      <c r="I1871" s="6" t="s">
        <v>1493</v>
      </c>
      <c r="J1871" s="4">
        <v>0</v>
      </c>
      <c r="K1871" s="4">
        <v>1</v>
      </c>
      <c r="L1871" s="10" t="s">
        <v>6172</v>
      </c>
      <c r="M1871" s="6" t="s">
        <v>3009</v>
      </c>
      <c r="N1871" s="6" t="s">
        <v>3010</v>
      </c>
      <c r="O1871" s="10" t="s">
        <v>6172</v>
      </c>
      <c r="P1871" s="6" t="s">
        <v>1492</v>
      </c>
      <c r="Q1871" s="10" t="s">
        <v>6172</v>
      </c>
      <c r="R1871" s="10" t="s">
        <v>6172</v>
      </c>
      <c r="S1871" s="10" t="s">
        <v>6172</v>
      </c>
      <c r="T1871" s="10" t="s">
        <v>6172</v>
      </c>
      <c r="U1871" s="10" t="s">
        <v>6172</v>
      </c>
      <c r="V1871" s="10" t="s">
        <v>6172</v>
      </c>
    </row>
    <row r="1872" spans="2:22" ht="51" x14ac:dyDescent="0.2">
      <c r="B1872" s="6">
        <v>14987</v>
      </c>
      <c r="C1872" s="4" t="s">
        <v>4882</v>
      </c>
      <c r="D1872" s="4" t="s">
        <v>5947</v>
      </c>
      <c r="E1872" s="13">
        <v>2004</v>
      </c>
      <c r="F1872" s="10" t="s">
        <v>6172</v>
      </c>
      <c r="G1872" s="10" t="s">
        <v>6172</v>
      </c>
      <c r="H1872" s="6" t="s">
        <v>18</v>
      </c>
      <c r="I1872" s="6" t="s">
        <v>1493</v>
      </c>
      <c r="J1872" s="4">
        <v>0</v>
      </c>
      <c r="K1872" s="4">
        <v>1</v>
      </c>
      <c r="L1872" s="10" t="s">
        <v>6172</v>
      </c>
      <c r="M1872" s="6" t="s">
        <v>1514</v>
      </c>
      <c r="N1872" s="6" t="s">
        <v>3011</v>
      </c>
      <c r="O1872" s="10" t="s">
        <v>6172</v>
      </c>
      <c r="P1872" s="6" t="s">
        <v>1492</v>
      </c>
      <c r="Q1872" s="10" t="s">
        <v>6172</v>
      </c>
      <c r="R1872" s="10" t="s">
        <v>6172</v>
      </c>
      <c r="S1872" s="10" t="s">
        <v>6172</v>
      </c>
      <c r="T1872" s="10" t="s">
        <v>6172</v>
      </c>
      <c r="U1872" s="10" t="s">
        <v>6172</v>
      </c>
      <c r="V1872" s="10" t="s">
        <v>6172</v>
      </c>
    </row>
    <row r="1873" spans="2:22" ht="38.25" x14ac:dyDescent="0.2">
      <c r="B1873" s="6">
        <v>14988</v>
      </c>
      <c r="C1873" s="4" t="s">
        <v>4882</v>
      </c>
      <c r="D1873" s="4" t="s">
        <v>5947</v>
      </c>
      <c r="E1873" s="13">
        <v>2004</v>
      </c>
      <c r="F1873" s="10" t="s">
        <v>6172</v>
      </c>
      <c r="G1873" s="10" t="s">
        <v>6172</v>
      </c>
      <c r="H1873" s="6" t="s">
        <v>18</v>
      </c>
      <c r="I1873" s="6" t="s">
        <v>1493</v>
      </c>
      <c r="J1873" s="4">
        <v>0</v>
      </c>
      <c r="K1873" s="4">
        <v>1</v>
      </c>
      <c r="L1873" s="10" t="s">
        <v>6172</v>
      </c>
      <c r="M1873" s="6" t="s">
        <v>3012</v>
      </c>
      <c r="N1873" s="6" t="s">
        <v>3013</v>
      </c>
      <c r="O1873" s="10" t="s">
        <v>6172</v>
      </c>
      <c r="P1873" s="6" t="s">
        <v>1492</v>
      </c>
      <c r="Q1873" s="10" t="s">
        <v>6172</v>
      </c>
      <c r="R1873" s="10" t="s">
        <v>6172</v>
      </c>
      <c r="S1873" s="10" t="s">
        <v>6172</v>
      </c>
      <c r="T1873" s="10" t="s">
        <v>6172</v>
      </c>
      <c r="U1873" s="10" t="s">
        <v>6172</v>
      </c>
      <c r="V1873" s="10" t="s">
        <v>6172</v>
      </c>
    </row>
    <row r="1874" spans="2:22" ht="38.25" x14ac:dyDescent="0.2">
      <c r="B1874" s="6">
        <v>14993</v>
      </c>
      <c r="C1874" s="4" t="s">
        <v>4882</v>
      </c>
      <c r="D1874" s="4" t="s">
        <v>5947</v>
      </c>
      <c r="E1874" s="13">
        <v>2004</v>
      </c>
      <c r="F1874" s="10" t="s">
        <v>6172</v>
      </c>
      <c r="G1874" s="10" t="s">
        <v>6172</v>
      </c>
      <c r="H1874" s="6" t="s">
        <v>18</v>
      </c>
      <c r="I1874" s="6" t="s">
        <v>1511</v>
      </c>
      <c r="J1874" s="4">
        <v>0</v>
      </c>
      <c r="K1874" s="4">
        <v>2</v>
      </c>
      <c r="L1874" s="10" t="s">
        <v>6172</v>
      </c>
      <c r="M1874" s="6" t="s">
        <v>3014</v>
      </c>
      <c r="N1874" s="6" t="s">
        <v>3015</v>
      </c>
      <c r="O1874" s="10" t="s">
        <v>6172</v>
      </c>
      <c r="P1874" s="6" t="s">
        <v>1492</v>
      </c>
      <c r="Q1874" s="10" t="s">
        <v>6172</v>
      </c>
      <c r="R1874" s="10" t="s">
        <v>6172</v>
      </c>
      <c r="S1874" s="10" t="s">
        <v>6172</v>
      </c>
      <c r="T1874" s="10" t="s">
        <v>6172</v>
      </c>
      <c r="U1874" s="10" t="s">
        <v>6172</v>
      </c>
      <c r="V1874" s="10" t="s">
        <v>6172</v>
      </c>
    </row>
    <row r="1875" spans="2:22" ht="25.5" x14ac:dyDescent="0.2">
      <c r="B1875" s="7">
        <v>14434</v>
      </c>
      <c r="C1875" s="4" t="s">
        <v>4884</v>
      </c>
      <c r="D1875" s="4" t="s">
        <v>5947</v>
      </c>
      <c r="E1875" s="16">
        <v>2004</v>
      </c>
      <c r="F1875" s="10" t="s">
        <v>6172</v>
      </c>
      <c r="G1875" s="7" t="s">
        <v>5850</v>
      </c>
      <c r="H1875" s="7" t="s">
        <v>19</v>
      </c>
      <c r="I1875" s="7" t="s">
        <v>1500</v>
      </c>
      <c r="J1875" s="4">
        <v>0</v>
      </c>
      <c r="K1875" s="4">
        <v>0</v>
      </c>
      <c r="L1875" s="10" t="s">
        <v>6172</v>
      </c>
      <c r="M1875" s="7" t="s">
        <v>1604</v>
      </c>
      <c r="N1875" s="7" t="s">
        <v>4755</v>
      </c>
      <c r="O1875" s="10" t="s">
        <v>6172</v>
      </c>
      <c r="P1875" s="7" t="s">
        <v>460</v>
      </c>
      <c r="Q1875" s="10" t="s">
        <v>6172</v>
      </c>
      <c r="R1875" s="10" t="s">
        <v>6172</v>
      </c>
      <c r="S1875" s="10" t="s">
        <v>6172</v>
      </c>
      <c r="T1875" s="10" t="s">
        <v>6172</v>
      </c>
      <c r="U1875" s="10" t="s">
        <v>6172</v>
      </c>
      <c r="V1875" s="10" t="s">
        <v>6172</v>
      </c>
    </row>
    <row r="1876" spans="2:22" ht="38.25" x14ac:dyDescent="0.2">
      <c r="B1876" s="7">
        <v>14565</v>
      </c>
      <c r="C1876" s="4" t="s">
        <v>4884</v>
      </c>
      <c r="D1876" s="4" t="s">
        <v>5947</v>
      </c>
      <c r="E1876" s="16">
        <v>2004</v>
      </c>
      <c r="F1876" s="10" t="s">
        <v>6172</v>
      </c>
      <c r="G1876" s="4" t="s">
        <v>5213</v>
      </c>
      <c r="H1876" s="6" t="s">
        <v>432</v>
      </c>
      <c r="I1876" s="7" t="s">
        <v>1500</v>
      </c>
      <c r="J1876" s="4">
        <v>0</v>
      </c>
      <c r="K1876" s="4">
        <v>0</v>
      </c>
      <c r="L1876" s="10" t="s">
        <v>6172</v>
      </c>
      <c r="M1876" s="7" t="s">
        <v>2006</v>
      </c>
      <c r="N1876" s="7" t="s">
        <v>4757</v>
      </c>
      <c r="O1876" s="10" t="s">
        <v>6172</v>
      </c>
      <c r="P1876" s="7" t="s">
        <v>460</v>
      </c>
      <c r="Q1876" s="10" t="s">
        <v>6172</v>
      </c>
      <c r="R1876" s="10" t="s">
        <v>6172</v>
      </c>
      <c r="S1876" s="10" t="s">
        <v>6172</v>
      </c>
      <c r="T1876" s="10" t="s">
        <v>6172</v>
      </c>
      <c r="U1876" s="10" t="s">
        <v>6172</v>
      </c>
      <c r="V1876" s="10" t="s">
        <v>6172</v>
      </c>
    </row>
    <row r="1877" spans="2:22" ht="51" x14ac:dyDescent="0.2">
      <c r="B1877" s="5">
        <v>13194</v>
      </c>
      <c r="C1877" s="4" t="s">
        <v>4885</v>
      </c>
      <c r="D1877" s="4" t="s">
        <v>5947</v>
      </c>
      <c r="E1877" s="15">
        <v>2004</v>
      </c>
      <c r="F1877" s="10" t="s">
        <v>6172</v>
      </c>
      <c r="G1877" s="6" t="s">
        <v>5557</v>
      </c>
      <c r="H1877" s="6" t="s">
        <v>18</v>
      </c>
      <c r="I1877" s="6" t="s">
        <v>1500</v>
      </c>
      <c r="J1877" s="4">
        <v>0</v>
      </c>
      <c r="K1877" s="4">
        <v>0</v>
      </c>
      <c r="L1877" s="10" t="s">
        <v>6172</v>
      </c>
      <c r="M1877" s="10" t="s">
        <v>6172</v>
      </c>
      <c r="N1877" s="6" t="s">
        <v>3269</v>
      </c>
      <c r="O1877" s="10" t="s">
        <v>6172</v>
      </c>
      <c r="P1877" s="5" t="s">
        <v>460</v>
      </c>
      <c r="Q1877" s="10" t="s">
        <v>6172</v>
      </c>
      <c r="R1877" s="10" t="s">
        <v>6172</v>
      </c>
      <c r="S1877" s="10" t="s">
        <v>6172</v>
      </c>
      <c r="T1877" s="10" t="s">
        <v>6172</v>
      </c>
      <c r="U1877" s="10" t="s">
        <v>6172</v>
      </c>
      <c r="V1877" s="10" t="s">
        <v>6172</v>
      </c>
    </row>
    <row r="1878" spans="2:22" ht="38.25" x14ac:dyDescent="0.2">
      <c r="B1878" s="5">
        <v>14599</v>
      </c>
      <c r="C1878" s="4" t="s">
        <v>4885</v>
      </c>
      <c r="D1878" s="4" t="s">
        <v>5947</v>
      </c>
      <c r="E1878" s="15">
        <v>2004</v>
      </c>
      <c r="F1878" s="10" t="s">
        <v>6172</v>
      </c>
      <c r="G1878" s="4" t="s">
        <v>4985</v>
      </c>
      <c r="H1878" s="6" t="s">
        <v>11</v>
      </c>
      <c r="I1878" s="6" t="s">
        <v>1500</v>
      </c>
      <c r="J1878" s="4">
        <v>0</v>
      </c>
      <c r="K1878" s="4">
        <v>0</v>
      </c>
      <c r="L1878" s="10" t="s">
        <v>6172</v>
      </c>
      <c r="M1878" s="10" t="s">
        <v>6172</v>
      </c>
      <c r="N1878" s="6" t="s">
        <v>3288</v>
      </c>
      <c r="O1878" s="10" t="s">
        <v>6172</v>
      </c>
      <c r="P1878" s="5" t="s">
        <v>460</v>
      </c>
      <c r="Q1878" s="10" t="s">
        <v>6172</v>
      </c>
      <c r="R1878" s="10" t="s">
        <v>6172</v>
      </c>
      <c r="S1878" s="10" t="s">
        <v>6172</v>
      </c>
      <c r="T1878" s="10" t="s">
        <v>6172</v>
      </c>
      <c r="U1878" s="10" t="s">
        <v>6172</v>
      </c>
      <c r="V1878" s="10" t="s">
        <v>6172</v>
      </c>
    </row>
    <row r="1879" spans="2:22" ht="38.25" x14ac:dyDescent="0.2">
      <c r="B1879" s="5">
        <v>14720</v>
      </c>
      <c r="C1879" s="4" t="s">
        <v>4885</v>
      </c>
      <c r="D1879" s="4" t="s">
        <v>5947</v>
      </c>
      <c r="E1879" s="15">
        <v>2004</v>
      </c>
      <c r="F1879" s="10" t="s">
        <v>6172</v>
      </c>
      <c r="G1879" s="10" t="s">
        <v>6172</v>
      </c>
      <c r="H1879" s="6" t="s">
        <v>11</v>
      </c>
      <c r="I1879" s="6" t="s">
        <v>1500</v>
      </c>
      <c r="J1879" s="4">
        <v>0</v>
      </c>
      <c r="K1879" s="4">
        <v>0</v>
      </c>
      <c r="L1879" s="10" t="s">
        <v>6172</v>
      </c>
      <c r="M1879" s="10" t="s">
        <v>6172</v>
      </c>
      <c r="N1879" s="6" t="s">
        <v>3293</v>
      </c>
      <c r="O1879" s="10" t="s">
        <v>6172</v>
      </c>
      <c r="P1879" s="5" t="s">
        <v>460</v>
      </c>
      <c r="Q1879" s="10" t="s">
        <v>6172</v>
      </c>
      <c r="R1879" s="10" t="s">
        <v>6172</v>
      </c>
      <c r="S1879" s="10" t="s">
        <v>6172</v>
      </c>
      <c r="T1879" s="10" t="s">
        <v>6172</v>
      </c>
      <c r="U1879" s="10" t="s">
        <v>6172</v>
      </c>
      <c r="V1879" s="10" t="s">
        <v>6172</v>
      </c>
    </row>
    <row r="1880" spans="2:22" ht="38.25" x14ac:dyDescent="0.2">
      <c r="B1880" s="5">
        <v>14721</v>
      </c>
      <c r="C1880" s="4" t="s">
        <v>4885</v>
      </c>
      <c r="D1880" s="4" t="s">
        <v>5947</v>
      </c>
      <c r="E1880" s="15">
        <v>2004</v>
      </c>
      <c r="F1880" s="10" t="s">
        <v>6172</v>
      </c>
      <c r="G1880" s="6" t="s">
        <v>5429</v>
      </c>
      <c r="H1880" s="6" t="s">
        <v>446</v>
      </c>
      <c r="I1880" s="6" t="s">
        <v>1500</v>
      </c>
      <c r="J1880" s="4">
        <v>0</v>
      </c>
      <c r="K1880" s="4">
        <v>0</v>
      </c>
      <c r="L1880" s="10" t="s">
        <v>6172</v>
      </c>
      <c r="M1880" s="10" t="s">
        <v>6172</v>
      </c>
      <c r="N1880" s="6" t="s">
        <v>3294</v>
      </c>
      <c r="O1880" s="10" t="s">
        <v>6172</v>
      </c>
      <c r="P1880" s="5" t="s">
        <v>460</v>
      </c>
      <c r="Q1880" s="10" t="s">
        <v>6172</v>
      </c>
      <c r="R1880" s="10" t="s">
        <v>6172</v>
      </c>
      <c r="S1880" s="10" t="s">
        <v>6172</v>
      </c>
      <c r="T1880" s="10" t="s">
        <v>6172</v>
      </c>
      <c r="U1880" s="10" t="s">
        <v>6172</v>
      </c>
      <c r="V1880" s="10" t="s">
        <v>6172</v>
      </c>
    </row>
    <row r="1881" spans="2:22" ht="51" x14ac:dyDescent="0.2">
      <c r="B1881" s="5">
        <v>16613</v>
      </c>
      <c r="C1881" s="4" t="s">
        <v>4885</v>
      </c>
      <c r="D1881" s="4" t="s">
        <v>5947</v>
      </c>
      <c r="E1881" s="15">
        <v>2004</v>
      </c>
      <c r="F1881" s="10" t="s">
        <v>6172</v>
      </c>
      <c r="G1881" s="4" t="s">
        <v>4985</v>
      </c>
      <c r="H1881" s="6" t="s">
        <v>11</v>
      </c>
      <c r="I1881" s="6" t="s">
        <v>1500</v>
      </c>
      <c r="J1881" s="4">
        <v>0</v>
      </c>
      <c r="K1881" s="4">
        <v>0</v>
      </c>
      <c r="L1881" s="10" t="s">
        <v>6172</v>
      </c>
      <c r="M1881" s="10" t="s">
        <v>6172</v>
      </c>
      <c r="N1881" s="6" t="s">
        <v>3312</v>
      </c>
      <c r="O1881" s="10" t="s">
        <v>6172</v>
      </c>
      <c r="P1881" s="5" t="s">
        <v>1535</v>
      </c>
      <c r="Q1881" s="10" t="s">
        <v>6172</v>
      </c>
      <c r="R1881" s="10" t="s">
        <v>6172</v>
      </c>
      <c r="S1881" s="10" t="s">
        <v>6172</v>
      </c>
      <c r="T1881" s="10" t="s">
        <v>6172</v>
      </c>
      <c r="U1881" s="10" t="s">
        <v>6172</v>
      </c>
      <c r="V1881" s="10" t="s">
        <v>6172</v>
      </c>
    </row>
    <row r="1882" spans="2:22" ht="25.5" x14ac:dyDescent="0.2">
      <c r="B1882" s="5">
        <v>16615</v>
      </c>
      <c r="C1882" s="4" t="s">
        <v>4885</v>
      </c>
      <c r="D1882" s="4" t="s">
        <v>5947</v>
      </c>
      <c r="E1882" s="15">
        <v>2004</v>
      </c>
      <c r="F1882" s="10" t="s">
        <v>6172</v>
      </c>
      <c r="G1882" s="4" t="s">
        <v>5042</v>
      </c>
      <c r="H1882" s="6" t="s">
        <v>11</v>
      </c>
      <c r="I1882" s="6" t="s">
        <v>1500</v>
      </c>
      <c r="J1882" s="4">
        <v>0</v>
      </c>
      <c r="K1882" s="4">
        <v>0</v>
      </c>
      <c r="L1882" s="10" t="s">
        <v>6172</v>
      </c>
      <c r="M1882" s="10" t="s">
        <v>6172</v>
      </c>
      <c r="N1882" s="6" t="s">
        <v>3313</v>
      </c>
      <c r="O1882" s="10" t="s">
        <v>6172</v>
      </c>
      <c r="P1882" s="5" t="s">
        <v>1492</v>
      </c>
      <c r="Q1882" s="10" t="s">
        <v>6172</v>
      </c>
      <c r="R1882" s="10" t="s">
        <v>6172</v>
      </c>
      <c r="S1882" s="10" t="s">
        <v>6172</v>
      </c>
      <c r="T1882" s="10" t="s">
        <v>6172</v>
      </c>
      <c r="U1882" s="10" t="s">
        <v>6172</v>
      </c>
      <c r="V1882" s="10" t="s">
        <v>6172</v>
      </c>
    </row>
    <row r="1883" spans="2:22" ht="38.25" x14ac:dyDescent="0.2">
      <c r="B1883" s="6">
        <v>14567</v>
      </c>
      <c r="C1883" s="4" t="s">
        <v>4886</v>
      </c>
      <c r="D1883" s="4" t="s">
        <v>5947</v>
      </c>
      <c r="E1883" s="13">
        <v>2004</v>
      </c>
      <c r="F1883" s="10" t="s">
        <v>6172</v>
      </c>
      <c r="G1883" s="6" t="s">
        <v>4418</v>
      </c>
      <c r="H1883" s="2" t="s">
        <v>443</v>
      </c>
      <c r="I1883" s="6" t="s">
        <v>1511</v>
      </c>
      <c r="J1883" s="4">
        <v>0</v>
      </c>
      <c r="K1883" s="4">
        <v>2</v>
      </c>
      <c r="L1883" s="10" t="s">
        <v>6172</v>
      </c>
      <c r="M1883" s="6" t="s">
        <v>3412</v>
      </c>
      <c r="N1883" s="6" t="s">
        <v>3413</v>
      </c>
      <c r="O1883" s="10" t="s">
        <v>6172</v>
      </c>
      <c r="P1883" s="6" t="s">
        <v>460</v>
      </c>
      <c r="Q1883" s="10" t="s">
        <v>6172</v>
      </c>
      <c r="R1883" s="10" t="s">
        <v>6172</v>
      </c>
      <c r="S1883" s="10" t="s">
        <v>6172</v>
      </c>
      <c r="T1883" s="10" t="s">
        <v>6172</v>
      </c>
      <c r="U1883" s="10" t="s">
        <v>6172</v>
      </c>
      <c r="V1883" s="10" t="s">
        <v>6172</v>
      </c>
    </row>
    <row r="1884" spans="2:22" ht="38.25" x14ac:dyDescent="0.2">
      <c r="B1884" s="3">
        <v>14799</v>
      </c>
      <c r="C1884" s="8" t="s">
        <v>4873</v>
      </c>
      <c r="D1884" s="4" t="s">
        <v>5947</v>
      </c>
      <c r="E1884" s="10">
        <v>2005</v>
      </c>
      <c r="F1884" s="10" t="s">
        <v>6172</v>
      </c>
      <c r="G1884" s="10" t="s">
        <v>6172</v>
      </c>
      <c r="H1884" s="7" t="s">
        <v>19</v>
      </c>
      <c r="I1884" s="2" t="s">
        <v>926</v>
      </c>
      <c r="J1884" s="4">
        <v>0</v>
      </c>
      <c r="K1884" s="4">
        <v>0</v>
      </c>
      <c r="L1884" s="10" t="s">
        <v>6172</v>
      </c>
      <c r="M1884" s="10" t="s">
        <v>6172</v>
      </c>
      <c r="N1884" s="2" t="s">
        <v>925</v>
      </c>
      <c r="O1884" s="2" t="s">
        <v>24</v>
      </c>
      <c r="P1884" s="2" t="s">
        <v>850</v>
      </c>
      <c r="Q1884" s="2" t="s">
        <v>927</v>
      </c>
      <c r="R1884" s="2" t="s">
        <v>928</v>
      </c>
      <c r="S1884" s="2" t="s">
        <v>929</v>
      </c>
      <c r="T1884" s="2" t="s">
        <v>930</v>
      </c>
      <c r="U1884" s="2" t="s">
        <v>931</v>
      </c>
      <c r="V1884" s="10" t="s">
        <v>6172</v>
      </c>
    </row>
    <row r="1885" spans="2:22" ht="38.25" x14ac:dyDescent="0.2">
      <c r="B1885" s="8" t="s">
        <v>6172</v>
      </c>
      <c r="C1885" s="8" t="s">
        <v>4887</v>
      </c>
      <c r="D1885" s="4" t="s">
        <v>5947</v>
      </c>
      <c r="E1885" s="14">
        <v>2005</v>
      </c>
      <c r="F1885" s="12">
        <v>38626</v>
      </c>
      <c r="G1885" s="8" t="s">
        <v>4856</v>
      </c>
      <c r="H1885" s="10" t="s">
        <v>6172</v>
      </c>
      <c r="I1885" s="2" t="s">
        <v>1473</v>
      </c>
      <c r="J1885" s="4">
        <v>0</v>
      </c>
      <c r="K1885" s="4">
        <v>0</v>
      </c>
      <c r="L1885" s="2" t="s">
        <v>1473</v>
      </c>
      <c r="M1885" s="10" t="s">
        <v>6172</v>
      </c>
      <c r="N1885" s="2" t="s">
        <v>1472</v>
      </c>
      <c r="O1885" s="2" t="s">
        <v>350</v>
      </c>
      <c r="P1885" s="2" t="s">
        <v>1474</v>
      </c>
      <c r="Q1885" s="2" t="s">
        <v>1475</v>
      </c>
      <c r="R1885" s="2" t="s">
        <v>1476</v>
      </c>
      <c r="S1885" s="2" t="s">
        <v>1477</v>
      </c>
      <c r="T1885" s="10" t="s">
        <v>6172</v>
      </c>
      <c r="U1885" s="2" t="s">
        <v>1478</v>
      </c>
      <c r="V1885" s="10" t="s">
        <v>6172</v>
      </c>
    </row>
    <row r="1886" spans="2:22" ht="38.25" x14ac:dyDescent="0.2">
      <c r="B1886" s="5">
        <v>15551</v>
      </c>
      <c r="C1886" s="4" t="s">
        <v>4870</v>
      </c>
      <c r="D1886" s="4" t="s">
        <v>5947</v>
      </c>
      <c r="E1886" s="15">
        <v>2005</v>
      </c>
      <c r="F1886" s="10" t="s">
        <v>6172</v>
      </c>
      <c r="G1886" s="6" t="s">
        <v>5669</v>
      </c>
      <c r="H1886" s="6" t="s">
        <v>5417</v>
      </c>
      <c r="I1886" s="5" t="s">
        <v>2208</v>
      </c>
      <c r="J1886" s="4">
        <v>8</v>
      </c>
      <c r="K1886" s="4">
        <v>0</v>
      </c>
      <c r="L1886" s="10" t="s">
        <v>6172</v>
      </c>
      <c r="M1886" s="5" t="s">
        <v>2540</v>
      </c>
      <c r="N1886" s="6" t="s">
        <v>3803</v>
      </c>
      <c r="O1886" s="10" t="s">
        <v>6172</v>
      </c>
      <c r="P1886" s="5" t="s">
        <v>460</v>
      </c>
      <c r="Q1886" s="10" t="s">
        <v>6172</v>
      </c>
      <c r="R1886" s="10" t="s">
        <v>6172</v>
      </c>
      <c r="S1886" s="10" t="s">
        <v>6172</v>
      </c>
      <c r="T1886" s="10" t="s">
        <v>6172</v>
      </c>
      <c r="U1886" s="10" t="s">
        <v>6172</v>
      </c>
      <c r="V1886" s="10" t="s">
        <v>6172</v>
      </c>
    </row>
    <row r="1887" spans="2:22" ht="25.5" x14ac:dyDescent="0.2">
      <c r="B1887" s="5">
        <v>15880</v>
      </c>
      <c r="C1887" s="4" t="s">
        <v>4870</v>
      </c>
      <c r="D1887" s="4" t="s">
        <v>5947</v>
      </c>
      <c r="E1887" s="15">
        <v>2005</v>
      </c>
      <c r="F1887" s="10" t="s">
        <v>6172</v>
      </c>
      <c r="G1887" s="10" t="s">
        <v>6172</v>
      </c>
      <c r="H1887" s="6" t="s">
        <v>5417</v>
      </c>
      <c r="I1887" s="5" t="s">
        <v>2609</v>
      </c>
      <c r="J1887" s="4">
        <v>5</v>
      </c>
      <c r="K1887" s="4">
        <v>0</v>
      </c>
      <c r="L1887" s="10" t="s">
        <v>6172</v>
      </c>
      <c r="M1887" s="5" t="s">
        <v>2504</v>
      </c>
      <c r="N1887" s="6" t="s">
        <v>3804</v>
      </c>
      <c r="O1887" s="10" t="s">
        <v>6172</v>
      </c>
      <c r="P1887" s="5" t="s">
        <v>460</v>
      </c>
      <c r="Q1887" s="10" t="s">
        <v>6172</v>
      </c>
      <c r="R1887" s="10" t="s">
        <v>6172</v>
      </c>
      <c r="S1887" s="10" t="s">
        <v>6172</v>
      </c>
      <c r="T1887" s="10" t="s">
        <v>6172</v>
      </c>
      <c r="U1887" s="10" t="s">
        <v>6172</v>
      </c>
      <c r="V1887" s="10" t="s">
        <v>6172</v>
      </c>
    </row>
    <row r="1888" spans="2:22" ht="25.5" x14ac:dyDescent="0.2">
      <c r="B1888" s="5">
        <v>16006</v>
      </c>
      <c r="C1888" s="4" t="s">
        <v>4870</v>
      </c>
      <c r="D1888" s="4" t="s">
        <v>5947</v>
      </c>
      <c r="E1888" s="15">
        <v>2005</v>
      </c>
      <c r="F1888" s="10" t="s">
        <v>6172</v>
      </c>
      <c r="G1888" s="6" t="s">
        <v>5806</v>
      </c>
      <c r="H1888" s="6" t="s">
        <v>21</v>
      </c>
      <c r="I1888" s="5" t="s">
        <v>1785</v>
      </c>
      <c r="J1888" s="4">
        <v>2</v>
      </c>
      <c r="K1888" s="4">
        <v>0</v>
      </c>
      <c r="L1888" s="10" t="s">
        <v>6172</v>
      </c>
      <c r="M1888" s="5" t="s">
        <v>1880</v>
      </c>
      <c r="N1888" s="6" t="s">
        <v>3805</v>
      </c>
      <c r="O1888" s="10" t="s">
        <v>6172</v>
      </c>
      <c r="P1888" s="5" t="s">
        <v>2165</v>
      </c>
      <c r="Q1888" s="10" t="s">
        <v>6172</v>
      </c>
      <c r="R1888" s="10" t="s">
        <v>6172</v>
      </c>
      <c r="S1888" s="10" t="s">
        <v>6172</v>
      </c>
      <c r="T1888" s="10" t="s">
        <v>6172</v>
      </c>
      <c r="U1888" s="10" t="s">
        <v>6172</v>
      </c>
      <c r="V1888" s="10" t="s">
        <v>6172</v>
      </c>
    </row>
    <row r="1889" spans="2:22" ht="38.25" x14ac:dyDescent="0.2">
      <c r="B1889" s="5">
        <v>16537</v>
      </c>
      <c r="C1889" s="4" t="s">
        <v>4870</v>
      </c>
      <c r="D1889" s="4" t="s">
        <v>5947</v>
      </c>
      <c r="E1889" s="15">
        <v>2005</v>
      </c>
      <c r="F1889" s="10" t="s">
        <v>6172</v>
      </c>
      <c r="G1889" s="10" t="s">
        <v>6172</v>
      </c>
      <c r="H1889" s="6" t="s">
        <v>18</v>
      </c>
      <c r="I1889" s="6" t="s">
        <v>1500</v>
      </c>
      <c r="J1889" s="4">
        <v>0</v>
      </c>
      <c r="K1889" s="4">
        <v>0</v>
      </c>
      <c r="L1889" s="10" t="s">
        <v>6172</v>
      </c>
      <c r="M1889" s="5" t="s">
        <v>2571</v>
      </c>
      <c r="N1889" s="6" t="s">
        <v>3806</v>
      </c>
      <c r="O1889" s="10" t="s">
        <v>6172</v>
      </c>
      <c r="P1889" s="5" t="s">
        <v>460</v>
      </c>
      <c r="Q1889" s="10" t="s">
        <v>6172</v>
      </c>
      <c r="R1889" s="10" t="s">
        <v>6172</v>
      </c>
      <c r="S1889" s="10" t="s">
        <v>6172</v>
      </c>
      <c r="T1889" s="10" t="s">
        <v>6172</v>
      </c>
      <c r="U1889" s="10" t="s">
        <v>6172</v>
      </c>
      <c r="V1889" s="10" t="s">
        <v>6172</v>
      </c>
    </row>
    <row r="1890" spans="2:22" ht="51" x14ac:dyDescent="0.2">
      <c r="B1890" s="5">
        <v>16541</v>
      </c>
      <c r="C1890" s="4" t="s">
        <v>4870</v>
      </c>
      <c r="D1890" s="4" t="s">
        <v>5947</v>
      </c>
      <c r="E1890" s="15">
        <v>2005</v>
      </c>
      <c r="F1890" s="10" t="s">
        <v>6172</v>
      </c>
      <c r="G1890" s="10" t="s">
        <v>6172</v>
      </c>
      <c r="H1890" s="6" t="s">
        <v>18</v>
      </c>
      <c r="I1890" s="6" t="s">
        <v>1500</v>
      </c>
      <c r="J1890" s="4">
        <v>0</v>
      </c>
      <c r="K1890" s="4">
        <v>0</v>
      </c>
      <c r="L1890" s="10" t="s">
        <v>6172</v>
      </c>
      <c r="M1890" s="5" t="s">
        <v>2467</v>
      </c>
      <c r="N1890" s="6" t="s">
        <v>3807</v>
      </c>
      <c r="O1890" s="10" t="s">
        <v>6172</v>
      </c>
      <c r="P1890" s="5" t="s">
        <v>1510</v>
      </c>
      <c r="Q1890" s="10" t="s">
        <v>6172</v>
      </c>
      <c r="R1890" s="10" t="s">
        <v>6172</v>
      </c>
      <c r="S1890" s="10" t="s">
        <v>6172</v>
      </c>
      <c r="T1890" s="10" t="s">
        <v>6172</v>
      </c>
      <c r="U1890" s="10" t="s">
        <v>6172</v>
      </c>
      <c r="V1890" s="10" t="s">
        <v>6172</v>
      </c>
    </row>
    <row r="1891" spans="2:22" ht="38.25" x14ac:dyDescent="0.2">
      <c r="B1891" s="5">
        <v>16552</v>
      </c>
      <c r="C1891" s="4" t="s">
        <v>4870</v>
      </c>
      <c r="D1891" s="4" t="s">
        <v>5947</v>
      </c>
      <c r="E1891" s="15">
        <v>2005</v>
      </c>
      <c r="F1891" s="10" t="s">
        <v>6172</v>
      </c>
      <c r="G1891" s="10" t="s">
        <v>6172</v>
      </c>
      <c r="H1891" s="6" t="s">
        <v>18</v>
      </c>
      <c r="I1891" s="6" t="s">
        <v>1493</v>
      </c>
      <c r="J1891" s="4">
        <v>0</v>
      </c>
      <c r="K1891" s="4">
        <v>1</v>
      </c>
      <c r="L1891" s="10" t="s">
        <v>6172</v>
      </c>
      <c r="M1891" s="5" t="s">
        <v>3808</v>
      </c>
      <c r="N1891" s="6" t="s">
        <v>3809</v>
      </c>
      <c r="O1891" s="10" t="s">
        <v>6172</v>
      </c>
      <c r="P1891" s="5" t="s">
        <v>1633</v>
      </c>
      <c r="Q1891" s="10" t="s">
        <v>6172</v>
      </c>
      <c r="R1891" s="10" t="s">
        <v>6172</v>
      </c>
      <c r="S1891" s="10" t="s">
        <v>6172</v>
      </c>
      <c r="T1891" s="10" t="s">
        <v>6172</v>
      </c>
      <c r="U1891" s="10" t="s">
        <v>6172</v>
      </c>
      <c r="V1891" s="10" t="s">
        <v>6172</v>
      </c>
    </row>
    <row r="1892" spans="2:22" ht="38.25" x14ac:dyDescent="0.2">
      <c r="B1892" s="5">
        <v>17585</v>
      </c>
      <c r="C1892" s="4" t="s">
        <v>4870</v>
      </c>
      <c r="D1892" s="4" t="s">
        <v>5947</v>
      </c>
      <c r="E1892" s="15">
        <v>2005</v>
      </c>
      <c r="F1892" s="10" t="s">
        <v>6172</v>
      </c>
      <c r="G1892" s="4" t="s">
        <v>4992</v>
      </c>
      <c r="H1892" s="6" t="s">
        <v>11</v>
      </c>
      <c r="I1892" s="6" t="s">
        <v>1493</v>
      </c>
      <c r="J1892" s="4">
        <v>0</v>
      </c>
      <c r="K1892" s="4">
        <v>1</v>
      </c>
      <c r="L1892" s="10" t="s">
        <v>6172</v>
      </c>
      <c r="M1892" s="5" t="s">
        <v>2465</v>
      </c>
      <c r="N1892" s="6" t="s">
        <v>3833</v>
      </c>
      <c r="O1892" s="10" t="s">
        <v>6172</v>
      </c>
      <c r="P1892" s="5" t="s">
        <v>1525</v>
      </c>
      <c r="Q1892" s="10" t="s">
        <v>6172</v>
      </c>
      <c r="R1892" s="10" t="s">
        <v>6172</v>
      </c>
      <c r="S1892" s="10" t="s">
        <v>6172</v>
      </c>
      <c r="T1892" s="10" t="s">
        <v>6172</v>
      </c>
      <c r="U1892" s="10" t="s">
        <v>6172</v>
      </c>
      <c r="V1892" s="10" t="s">
        <v>6172</v>
      </c>
    </row>
    <row r="1893" spans="2:22" ht="38.25" x14ac:dyDescent="0.2">
      <c r="B1893" s="5">
        <v>17586</v>
      </c>
      <c r="C1893" s="4" t="s">
        <v>4870</v>
      </c>
      <c r="D1893" s="4" t="s">
        <v>5947</v>
      </c>
      <c r="E1893" s="15">
        <v>2005</v>
      </c>
      <c r="F1893" s="10" t="s">
        <v>6172</v>
      </c>
      <c r="G1893" s="4" t="s">
        <v>4992</v>
      </c>
      <c r="H1893" s="6" t="s">
        <v>11</v>
      </c>
      <c r="I1893" s="6" t="s">
        <v>1500</v>
      </c>
      <c r="J1893" s="4">
        <v>0</v>
      </c>
      <c r="K1893" s="4">
        <v>0</v>
      </c>
      <c r="L1893" s="10" t="s">
        <v>6172</v>
      </c>
      <c r="M1893" s="5" t="s">
        <v>3834</v>
      </c>
      <c r="N1893" s="6" t="s">
        <v>3835</v>
      </c>
      <c r="O1893" s="10" t="s">
        <v>6172</v>
      </c>
      <c r="P1893" s="5" t="s">
        <v>1525</v>
      </c>
      <c r="Q1893" s="10" t="s">
        <v>6172</v>
      </c>
      <c r="R1893" s="10" t="s">
        <v>6172</v>
      </c>
      <c r="S1893" s="10" t="s">
        <v>6172</v>
      </c>
      <c r="T1893" s="10" t="s">
        <v>6172</v>
      </c>
      <c r="U1893" s="10" t="s">
        <v>6172</v>
      </c>
      <c r="V1893" s="10" t="s">
        <v>6172</v>
      </c>
    </row>
    <row r="1894" spans="2:22" ht="38.25" x14ac:dyDescent="0.2">
      <c r="B1894" s="5">
        <v>17601</v>
      </c>
      <c r="C1894" s="4" t="s">
        <v>4870</v>
      </c>
      <c r="D1894" s="4" t="s">
        <v>5947</v>
      </c>
      <c r="E1894" s="15">
        <v>2005</v>
      </c>
      <c r="F1894" s="10" t="s">
        <v>6172</v>
      </c>
      <c r="G1894" s="4" t="s">
        <v>4992</v>
      </c>
      <c r="H1894" s="6" t="s">
        <v>11</v>
      </c>
      <c r="I1894" s="6" t="s">
        <v>1493</v>
      </c>
      <c r="J1894" s="4">
        <v>0</v>
      </c>
      <c r="K1894" s="4">
        <v>1</v>
      </c>
      <c r="L1894" s="10" t="s">
        <v>6172</v>
      </c>
      <c r="M1894" s="5" t="s">
        <v>3836</v>
      </c>
      <c r="N1894" s="6" t="s">
        <v>3837</v>
      </c>
      <c r="O1894" s="10" t="s">
        <v>6172</v>
      </c>
      <c r="P1894" s="5" t="s">
        <v>1540</v>
      </c>
      <c r="Q1894" s="10" t="s">
        <v>6172</v>
      </c>
      <c r="R1894" s="10" t="s">
        <v>6172</v>
      </c>
      <c r="S1894" s="10" t="s">
        <v>6172</v>
      </c>
      <c r="T1894" s="10" t="s">
        <v>6172</v>
      </c>
      <c r="U1894" s="10" t="s">
        <v>6172</v>
      </c>
      <c r="V1894" s="10" t="s">
        <v>6172</v>
      </c>
    </row>
    <row r="1895" spans="2:22" ht="38.25" x14ac:dyDescent="0.2">
      <c r="B1895" s="5">
        <v>17685</v>
      </c>
      <c r="C1895" s="4" t="s">
        <v>4870</v>
      </c>
      <c r="D1895" s="4" t="s">
        <v>5947</v>
      </c>
      <c r="E1895" s="15">
        <v>2005</v>
      </c>
      <c r="F1895" s="10" t="s">
        <v>6172</v>
      </c>
      <c r="G1895" s="4" t="s">
        <v>4982</v>
      </c>
      <c r="H1895" s="6" t="s">
        <v>11</v>
      </c>
      <c r="I1895" s="6" t="s">
        <v>1500</v>
      </c>
      <c r="J1895" s="4">
        <v>0</v>
      </c>
      <c r="K1895" s="4">
        <v>0</v>
      </c>
      <c r="L1895" s="10" t="s">
        <v>6172</v>
      </c>
      <c r="M1895" s="5" t="s">
        <v>3827</v>
      </c>
      <c r="N1895" s="6" t="s">
        <v>3843</v>
      </c>
      <c r="O1895" s="10" t="s">
        <v>6172</v>
      </c>
      <c r="P1895" s="5" t="s">
        <v>1518</v>
      </c>
      <c r="Q1895" s="10" t="s">
        <v>6172</v>
      </c>
      <c r="R1895" s="10" t="s">
        <v>6172</v>
      </c>
      <c r="S1895" s="10" t="s">
        <v>6172</v>
      </c>
      <c r="T1895" s="10" t="s">
        <v>6172</v>
      </c>
      <c r="U1895" s="10" t="s">
        <v>6172</v>
      </c>
      <c r="V1895" s="10" t="s">
        <v>6172</v>
      </c>
    </row>
    <row r="1896" spans="2:22" ht="51" x14ac:dyDescent="0.2">
      <c r="B1896" s="7">
        <v>16387</v>
      </c>
      <c r="C1896" s="4" t="s">
        <v>4871</v>
      </c>
      <c r="D1896" s="4" t="s">
        <v>5947</v>
      </c>
      <c r="E1896" s="16">
        <v>2006</v>
      </c>
      <c r="F1896" s="10" t="s">
        <v>6172</v>
      </c>
      <c r="G1896" s="6" t="s">
        <v>5564</v>
      </c>
      <c r="H1896" s="6" t="s">
        <v>18</v>
      </c>
      <c r="I1896" s="7" t="s">
        <v>1500</v>
      </c>
      <c r="J1896" s="4">
        <v>0</v>
      </c>
      <c r="K1896" s="4">
        <v>0</v>
      </c>
      <c r="L1896" s="10" t="s">
        <v>6172</v>
      </c>
      <c r="M1896" s="7" t="s">
        <v>1626</v>
      </c>
      <c r="N1896" s="7" t="s">
        <v>1627</v>
      </c>
      <c r="O1896" s="7" t="s">
        <v>22</v>
      </c>
      <c r="P1896" s="7" t="s">
        <v>460</v>
      </c>
      <c r="Q1896" s="7" t="s">
        <v>6155</v>
      </c>
      <c r="R1896" s="7" t="s">
        <v>6156</v>
      </c>
      <c r="S1896" s="7" t="s">
        <v>6157</v>
      </c>
      <c r="T1896" s="7" t="s">
        <v>6158</v>
      </c>
      <c r="U1896" s="7" t="s">
        <v>6158</v>
      </c>
      <c r="V1896" s="10" t="s">
        <v>6172</v>
      </c>
    </row>
    <row r="1897" spans="2:22" ht="38.25" x14ac:dyDescent="0.2">
      <c r="B1897" s="7">
        <v>16427</v>
      </c>
      <c r="C1897" s="4" t="s">
        <v>4871</v>
      </c>
      <c r="D1897" s="4" t="s">
        <v>5947</v>
      </c>
      <c r="E1897" s="16">
        <v>2006</v>
      </c>
      <c r="F1897" s="10" t="s">
        <v>6172</v>
      </c>
      <c r="G1897" s="7" t="s">
        <v>5582</v>
      </c>
      <c r="H1897" s="7" t="s">
        <v>437</v>
      </c>
      <c r="I1897" s="7" t="s">
        <v>1500</v>
      </c>
      <c r="J1897" s="4">
        <v>0</v>
      </c>
      <c r="K1897" s="4">
        <v>0</v>
      </c>
      <c r="L1897" s="10" t="s">
        <v>6172</v>
      </c>
      <c r="M1897" s="7" t="s">
        <v>1628</v>
      </c>
      <c r="N1897" s="7" t="s">
        <v>1629</v>
      </c>
      <c r="O1897" s="10" t="s">
        <v>6172</v>
      </c>
      <c r="P1897" s="7" t="s">
        <v>460</v>
      </c>
      <c r="Q1897" s="10" t="s">
        <v>6172</v>
      </c>
      <c r="R1897" s="10" t="s">
        <v>6172</v>
      </c>
      <c r="S1897" s="10" t="s">
        <v>6172</v>
      </c>
      <c r="T1897" s="10" t="s">
        <v>6172</v>
      </c>
      <c r="U1897" s="10" t="s">
        <v>6172</v>
      </c>
      <c r="V1897" s="10" t="s">
        <v>6172</v>
      </c>
    </row>
    <row r="1898" spans="2:22" ht="38.25" x14ac:dyDescent="0.2">
      <c r="B1898" s="7">
        <v>14672</v>
      </c>
      <c r="C1898" s="4" t="s">
        <v>4875</v>
      </c>
      <c r="D1898" s="4" t="s">
        <v>5947</v>
      </c>
      <c r="E1898" s="16">
        <v>2005</v>
      </c>
      <c r="F1898" s="10" t="s">
        <v>6172</v>
      </c>
      <c r="G1898" s="7" t="s">
        <v>5674</v>
      </c>
      <c r="H1898" s="6" t="s">
        <v>5417</v>
      </c>
      <c r="I1898" s="7" t="s">
        <v>1500</v>
      </c>
      <c r="J1898" s="4">
        <v>0</v>
      </c>
      <c r="K1898" s="4">
        <v>0</v>
      </c>
      <c r="L1898" s="10" t="s">
        <v>6172</v>
      </c>
      <c r="M1898" s="7" t="s">
        <v>3827</v>
      </c>
      <c r="N1898" s="7" t="s">
        <v>4063</v>
      </c>
      <c r="O1898" s="10" t="s">
        <v>6172</v>
      </c>
      <c r="P1898" s="7" t="s">
        <v>460</v>
      </c>
      <c r="Q1898" s="10" t="s">
        <v>6172</v>
      </c>
      <c r="R1898" s="10" t="s">
        <v>6172</v>
      </c>
      <c r="S1898" s="10" t="s">
        <v>6172</v>
      </c>
      <c r="T1898" s="10" t="s">
        <v>6172</v>
      </c>
      <c r="U1898" s="10" t="s">
        <v>6172</v>
      </c>
      <c r="V1898" s="10" t="s">
        <v>6172</v>
      </c>
    </row>
    <row r="1899" spans="2:22" ht="51" x14ac:dyDescent="0.2">
      <c r="B1899" s="7">
        <v>16533</v>
      </c>
      <c r="C1899" s="4" t="s">
        <v>4875</v>
      </c>
      <c r="D1899" s="4" t="s">
        <v>5947</v>
      </c>
      <c r="E1899" s="16">
        <v>2005</v>
      </c>
      <c r="F1899" s="10" t="s">
        <v>6172</v>
      </c>
      <c r="G1899" s="10" t="s">
        <v>6172</v>
      </c>
      <c r="H1899" s="6" t="s">
        <v>18</v>
      </c>
      <c r="I1899" s="7" t="s">
        <v>1500</v>
      </c>
      <c r="J1899" s="4">
        <v>0</v>
      </c>
      <c r="K1899" s="4">
        <v>0</v>
      </c>
      <c r="L1899" s="10" t="s">
        <v>6172</v>
      </c>
      <c r="M1899" s="7" t="s">
        <v>1586</v>
      </c>
      <c r="N1899" s="7" t="s">
        <v>4069</v>
      </c>
      <c r="O1899" s="10" t="s">
        <v>6172</v>
      </c>
      <c r="P1899" s="7" t="s">
        <v>1543</v>
      </c>
      <c r="Q1899" s="10" t="s">
        <v>6172</v>
      </c>
      <c r="R1899" s="10" t="s">
        <v>6172</v>
      </c>
      <c r="S1899" s="10" t="s">
        <v>6172</v>
      </c>
      <c r="T1899" s="10" t="s">
        <v>6172</v>
      </c>
      <c r="U1899" s="10" t="s">
        <v>6172</v>
      </c>
      <c r="V1899" s="10" t="s">
        <v>6172</v>
      </c>
    </row>
    <row r="1900" spans="2:22" ht="38.25" x14ac:dyDescent="0.2">
      <c r="B1900" s="7">
        <v>16538</v>
      </c>
      <c r="C1900" s="4" t="s">
        <v>4875</v>
      </c>
      <c r="D1900" s="4" t="s">
        <v>5947</v>
      </c>
      <c r="E1900" s="16">
        <v>2005</v>
      </c>
      <c r="F1900" s="10" t="s">
        <v>6172</v>
      </c>
      <c r="G1900" s="10" t="s">
        <v>6172</v>
      </c>
      <c r="H1900" s="6" t="s">
        <v>18</v>
      </c>
      <c r="I1900" s="7" t="s">
        <v>1500</v>
      </c>
      <c r="J1900" s="4">
        <v>0</v>
      </c>
      <c r="K1900" s="4">
        <v>0</v>
      </c>
      <c r="L1900" s="10" t="s">
        <v>6172</v>
      </c>
      <c r="M1900" s="7" t="s">
        <v>1514</v>
      </c>
      <c r="N1900" s="7" t="s">
        <v>4070</v>
      </c>
      <c r="O1900" s="10" t="s">
        <v>6172</v>
      </c>
      <c r="P1900" s="7" t="s">
        <v>460</v>
      </c>
      <c r="Q1900" s="10" t="s">
        <v>6172</v>
      </c>
      <c r="R1900" s="10" t="s">
        <v>6172</v>
      </c>
      <c r="S1900" s="10" t="s">
        <v>6172</v>
      </c>
      <c r="T1900" s="10" t="s">
        <v>6172</v>
      </c>
      <c r="U1900" s="10" t="s">
        <v>6172</v>
      </c>
      <c r="V1900" s="10" t="s">
        <v>6172</v>
      </c>
    </row>
    <row r="1901" spans="2:22" ht="51" x14ac:dyDescent="0.2">
      <c r="B1901" s="7">
        <v>16013</v>
      </c>
      <c r="C1901" s="4" t="s">
        <v>4877</v>
      </c>
      <c r="D1901" s="4" t="s">
        <v>5947</v>
      </c>
      <c r="E1901" s="16">
        <v>2005</v>
      </c>
      <c r="F1901" s="10" t="s">
        <v>6172</v>
      </c>
      <c r="G1901" s="7" t="s">
        <v>16</v>
      </c>
      <c r="H1901" s="7" t="s">
        <v>437</v>
      </c>
      <c r="I1901" s="7" t="s">
        <v>1500</v>
      </c>
      <c r="J1901" s="4">
        <v>0</v>
      </c>
      <c r="K1901" s="4">
        <v>0</v>
      </c>
      <c r="L1901" s="10" t="s">
        <v>6172</v>
      </c>
      <c r="M1901" s="7" t="s">
        <v>4464</v>
      </c>
      <c r="N1901" s="7" t="s">
        <v>4465</v>
      </c>
      <c r="O1901" s="10" t="s">
        <v>6172</v>
      </c>
      <c r="P1901" s="7" t="s">
        <v>460</v>
      </c>
      <c r="Q1901" s="10" t="s">
        <v>6172</v>
      </c>
      <c r="R1901" s="10" t="s">
        <v>6172</v>
      </c>
      <c r="S1901" s="10" t="s">
        <v>6172</v>
      </c>
      <c r="T1901" s="10" t="s">
        <v>6172</v>
      </c>
      <c r="U1901" s="10" t="s">
        <v>6172</v>
      </c>
      <c r="V1901" s="10" t="s">
        <v>6172</v>
      </c>
    </row>
    <row r="1902" spans="2:22" ht="38.25" x14ac:dyDescent="0.2">
      <c r="B1902" s="7">
        <v>16392</v>
      </c>
      <c r="C1902" s="4" t="s">
        <v>4877</v>
      </c>
      <c r="D1902" s="4" t="s">
        <v>5947</v>
      </c>
      <c r="E1902" s="16">
        <v>2005</v>
      </c>
      <c r="F1902" s="10" t="s">
        <v>6172</v>
      </c>
      <c r="G1902" s="7" t="s">
        <v>5740</v>
      </c>
      <c r="H1902" s="7" t="s">
        <v>20</v>
      </c>
      <c r="I1902" s="7" t="s">
        <v>1500</v>
      </c>
      <c r="J1902" s="4">
        <v>0</v>
      </c>
      <c r="K1902" s="4">
        <v>0</v>
      </c>
      <c r="L1902" s="10" t="s">
        <v>6172</v>
      </c>
      <c r="M1902" s="7" t="s">
        <v>3814</v>
      </c>
      <c r="N1902" s="7" t="s">
        <v>4466</v>
      </c>
      <c r="O1902" s="10" t="s">
        <v>6172</v>
      </c>
      <c r="P1902" s="7" t="s">
        <v>460</v>
      </c>
      <c r="Q1902" s="10" t="s">
        <v>6172</v>
      </c>
      <c r="R1902" s="10" t="s">
        <v>6172</v>
      </c>
      <c r="S1902" s="10" t="s">
        <v>6172</v>
      </c>
      <c r="T1902" s="10" t="s">
        <v>6172</v>
      </c>
      <c r="U1902" s="10" t="s">
        <v>6172</v>
      </c>
      <c r="V1902" s="10" t="s">
        <v>6172</v>
      </c>
    </row>
    <row r="1903" spans="2:22" ht="25.5" x14ac:dyDescent="0.2">
      <c r="B1903" s="7">
        <v>16539</v>
      </c>
      <c r="C1903" s="4" t="s">
        <v>4877</v>
      </c>
      <c r="D1903" s="4" t="s">
        <v>5947</v>
      </c>
      <c r="E1903" s="16">
        <v>2005</v>
      </c>
      <c r="F1903" s="10" t="s">
        <v>6172</v>
      </c>
      <c r="G1903" s="10" t="s">
        <v>6172</v>
      </c>
      <c r="H1903" s="10" t="s">
        <v>6172</v>
      </c>
      <c r="I1903" s="7" t="s">
        <v>1500</v>
      </c>
      <c r="J1903" s="4">
        <v>0</v>
      </c>
      <c r="K1903" s="4">
        <v>0</v>
      </c>
      <c r="L1903" s="10" t="s">
        <v>6172</v>
      </c>
      <c r="M1903" s="7" t="s">
        <v>4467</v>
      </c>
      <c r="N1903" s="7" t="s">
        <v>4468</v>
      </c>
      <c r="O1903" s="10" t="s">
        <v>6172</v>
      </c>
      <c r="P1903" s="7" t="s">
        <v>460</v>
      </c>
      <c r="Q1903" s="10" t="s">
        <v>6172</v>
      </c>
      <c r="R1903" s="10" t="s">
        <v>6172</v>
      </c>
      <c r="S1903" s="10" t="s">
        <v>6172</v>
      </c>
      <c r="T1903" s="10" t="s">
        <v>6172</v>
      </c>
      <c r="U1903" s="10" t="s">
        <v>6172</v>
      </c>
      <c r="V1903" s="10" t="s">
        <v>6172</v>
      </c>
    </row>
    <row r="1904" spans="2:22" ht="38.25" x14ac:dyDescent="0.2">
      <c r="B1904" s="7">
        <v>16548</v>
      </c>
      <c r="C1904" s="4" t="s">
        <v>4877</v>
      </c>
      <c r="D1904" s="4" t="s">
        <v>5947</v>
      </c>
      <c r="E1904" s="16">
        <v>2005</v>
      </c>
      <c r="F1904" s="10" t="s">
        <v>6172</v>
      </c>
      <c r="G1904" s="10" t="s">
        <v>6172</v>
      </c>
      <c r="H1904" s="10" t="s">
        <v>6172</v>
      </c>
      <c r="I1904" s="7" t="s">
        <v>1500</v>
      </c>
      <c r="J1904" s="4">
        <v>0</v>
      </c>
      <c r="K1904" s="4">
        <v>0</v>
      </c>
      <c r="L1904" s="10" t="s">
        <v>6172</v>
      </c>
      <c r="M1904" s="7" t="s">
        <v>4335</v>
      </c>
      <c r="N1904" s="7" t="s">
        <v>4469</v>
      </c>
      <c r="O1904" s="10" t="s">
        <v>6172</v>
      </c>
      <c r="P1904" s="7" t="s">
        <v>1540</v>
      </c>
      <c r="Q1904" s="10" t="s">
        <v>6172</v>
      </c>
      <c r="R1904" s="10" t="s">
        <v>6172</v>
      </c>
      <c r="S1904" s="10" t="s">
        <v>6172</v>
      </c>
      <c r="T1904" s="10" t="s">
        <v>6172</v>
      </c>
      <c r="U1904" s="10" t="s">
        <v>6172</v>
      </c>
      <c r="V1904" s="10" t="s">
        <v>6172</v>
      </c>
    </row>
    <row r="1905" spans="2:22" ht="38.25" x14ac:dyDescent="0.2">
      <c r="B1905" s="7">
        <v>16551</v>
      </c>
      <c r="C1905" s="4" t="s">
        <v>4877</v>
      </c>
      <c r="D1905" s="4" t="s">
        <v>5947</v>
      </c>
      <c r="E1905" s="16">
        <v>2005</v>
      </c>
      <c r="F1905" s="10" t="s">
        <v>6172</v>
      </c>
      <c r="G1905" s="10" t="s">
        <v>6172</v>
      </c>
      <c r="H1905" s="10" t="s">
        <v>6172</v>
      </c>
      <c r="I1905" s="7" t="s">
        <v>1500</v>
      </c>
      <c r="J1905" s="4">
        <v>0</v>
      </c>
      <c r="K1905" s="4">
        <v>0</v>
      </c>
      <c r="L1905" s="10" t="s">
        <v>6172</v>
      </c>
      <c r="M1905" s="7" t="s">
        <v>4470</v>
      </c>
      <c r="N1905" s="7" t="s">
        <v>4471</v>
      </c>
      <c r="O1905" s="10" t="s">
        <v>6172</v>
      </c>
      <c r="P1905" s="7" t="s">
        <v>460</v>
      </c>
      <c r="Q1905" s="10" t="s">
        <v>6172</v>
      </c>
      <c r="R1905" s="10" t="s">
        <v>6172</v>
      </c>
      <c r="S1905" s="10" t="s">
        <v>6172</v>
      </c>
      <c r="T1905" s="10" t="s">
        <v>6172</v>
      </c>
      <c r="U1905" s="10" t="s">
        <v>6172</v>
      </c>
      <c r="V1905" s="10" t="s">
        <v>6172</v>
      </c>
    </row>
    <row r="1906" spans="2:22" ht="38.25" x14ac:dyDescent="0.2">
      <c r="B1906" s="7">
        <v>16648</v>
      </c>
      <c r="C1906" s="4" t="s">
        <v>4877</v>
      </c>
      <c r="D1906" s="4" t="s">
        <v>5947</v>
      </c>
      <c r="E1906" s="16">
        <v>2005</v>
      </c>
      <c r="F1906" s="10" t="s">
        <v>6172</v>
      </c>
      <c r="G1906" s="7" t="s">
        <v>5739</v>
      </c>
      <c r="H1906" s="7" t="s">
        <v>20</v>
      </c>
      <c r="I1906" s="7" t="s">
        <v>1500</v>
      </c>
      <c r="J1906" s="4">
        <v>0</v>
      </c>
      <c r="K1906" s="4">
        <v>0</v>
      </c>
      <c r="L1906" s="10" t="s">
        <v>6172</v>
      </c>
      <c r="M1906" s="7" t="s">
        <v>4473</v>
      </c>
      <c r="N1906" s="7" t="s">
        <v>4474</v>
      </c>
      <c r="O1906" s="10" t="s">
        <v>6172</v>
      </c>
      <c r="P1906" s="7" t="s">
        <v>1492</v>
      </c>
      <c r="Q1906" s="10" t="s">
        <v>6172</v>
      </c>
      <c r="R1906" s="10" t="s">
        <v>6172</v>
      </c>
      <c r="S1906" s="10" t="s">
        <v>6172</v>
      </c>
      <c r="T1906" s="10" t="s">
        <v>6172</v>
      </c>
      <c r="U1906" s="10" t="s">
        <v>6172</v>
      </c>
      <c r="V1906" s="10" t="s">
        <v>6172</v>
      </c>
    </row>
    <row r="1907" spans="2:22" ht="38.25" x14ac:dyDescent="0.2">
      <c r="B1907" s="6">
        <v>14588</v>
      </c>
      <c r="C1907" s="4" t="s">
        <v>4878</v>
      </c>
      <c r="D1907" s="4" t="s">
        <v>5947</v>
      </c>
      <c r="E1907" s="13">
        <v>2005</v>
      </c>
      <c r="F1907" s="10" t="s">
        <v>6172</v>
      </c>
      <c r="G1907" s="10" t="s">
        <v>6172</v>
      </c>
      <c r="H1907" s="6" t="s">
        <v>5412</v>
      </c>
      <c r="I1907" s="6" t="s">
        <v>2367</v>
      </c>
      <c r="J1907" s="4">
        <v>8</v>
      </c>
      <c r="K1907" s="4">
        <v>11</v>
      </c>
      <c r="L1907" s="10" t="s">
        <v>6172</v>
      </c>
      <c r="M1907" s="6" t="s">
        <v>2368</v>
      </c>
      <c r="N1907" s="6" t="s">
        <v>2369</v>
      </c>
      <c r="O1907" s="10" t="s">
        <v>6172</v>
      </c>
      <c r="P1907" s="6" t="s">
        <v>460</v>
      </c>
      <c r="Q1907" s="10" t="s">
        <v>6172</v>
      </c>
      <c r="R1907" s="10" t="s">
        <v>6172</v>
      </c>
      <c r="S1907" s="10" t="s">
        <v>6172</v>
      </c>
      <c r="T1907" s="10" t="s">
        <v>6172</v>
      </c>
      <c r="U1907" s="10" t="s">
        <v>6172</v>
      </c>
      <c r="V1907" s="10" t="s">
        <v>6172</v>
      </c>
    </row>
    <row r="1908" spans="2:22" ht="38.25" x14ac:dyDescent="0.2">
      <c r="B1908" s="6">
        <v>14628</v>
      </c>
      <c r="C1908" s="4" t="s">
        <v>4878</v>
      </c>
      <c r="D1908" s="4" t="s">
        <v>5947</v>
      </c>
      <c r="E1908" s="13">
        <v>2005</v>
      </c>
      <c r="F1908" s="10" t="s">
        <v>6172</v>
      </c>
      <c r="G1908" s="6" t="s">
        <v>5568</v>
      </c>
      <c r="H1908" s="6" t="s">
        <v>18</v>
      </c>
      <c r="I1908" s="6" t="s">
        <v>1700</v>
      </c>
      <c r="J1908" s="4">
        <v>0</v>
      </c>
      <c r="K1908" s="4">
        <v>4</v>
      </c>
      <c r="L1908" s="10" t="s">
        <v>6172</v>
      </c>
      <c r="M1908" s="6" t="s">
        <v>1623</v>
      </c>
      <c r="N1908" s="6" t="s">
        <v>2370</v>
      </c>
      <c r="O1908" s="10" t="s">
        <v>6172</v>
      </c>
      <c r="P1908" s="6" t="s">
        <v>460</v>
      </c>
      <c r="Q1908" s="10" t="s">
        <v>6172</v>
      </c>
      <c r="R1908" s="10" t="s">
        <v>6172</v>
      </c>
      <c r="S1908" s="10" t="s">
        <v>6172</v>
      </c>
      <c r="T1908" s="10" t="s">
        <v>6172</v>
      </c>
      <c r="U1908" s="10" t="s">
        <v>6172</v>
      </c>
      <c r="V1908" s="10" t="s">
        <v>6172</v>
      </c>
    </row>
    <row r="1909" spans="2:22" ht="51" x14ac:dyDescent="0.2">
      <c r="B1909" s="6">
        <v>14642</v>
      </c>
      <c r="C1909" s="4" t="s">
        <v>4878</v>
      </c>
      <c r="D1909" s="4" t="s">
        <v>5947</v>
      </c>
      <c r="E1909" s="13">
        <v>2005</v>
      </c>
      <c r="F1909" s="10" t="s">
        <v>6172</v>
      </c>
      <c r="G1909" s="4" t="s">
        <v>5245</v>
      </c>
      <c r="H1909" s="6" t="s">
        <v>432</v>
      </c>
      <c r="I1909" s="6" t="s">
        <v>1493</v>
      </c>
      <c r="J1909" s="4">
        <v>0</v>
      </c>
      <c r="K1909" s="4">
        <v>1</v>
      </c>
      <c r="L1909" s="10" t="s">
        <v>6172</v>
      </c>
      <c r="M1909" s="6" t="s">
        <v>1514</v>
      </c>
      <c r="N1909" s="6" t="s">
        <v>2371</v>
      </c>
      <c r="O1909" s="10" t="s">
        <v>6172</v>
      </c>
      <c r="P1909" s="6" t="s">
        <v>1823</v>
      </c>
      <c r="Q1909" s="10" t="s">
        <v>6172</v>
      </c>
      <c r="R1909" s="10" t="s">
        <v>6172</v>
      </c>
      <c r="S1909" s="10" t="s">
        <v>6172</v>
      </c>
      <c r="T1909" s="10" t="s">
        <v>6172</v>
      </c>
      <c r="U1909" s="10" t="s">
        <v>6172</v>
      </c>
      <c r="V1909" s="10" t="s">
        <v>6172</v>
      </c>
    </row>
    <row r="1910" spans="2:22" ht="38.25" x14ac:dyDescent="0.2">
      <c r="B1910" s="6">
        <v>14676</v>
      </c>
      <c r="C1910" s="4" t="s">
        <v>4878</v>
      </c>
      <c r="D1910" s="4" t="s">
        <v>5947</v>
      </c>
      <c r="E1910" s="13">
        <v>2005</v>
      </c>
      <c r="F1910" s="10" t="s">
        <v>6172</v>
      </c>
      <c r="G1910" s="6" t="s">
        <v>5666</v>
      </c>
      <c r="H1910" s="6" t="s">
        <v>5417</v>
      </c>
      <c r="I1910" s="6" t="s">
        <v>1638</v>
      </c>
      <c r="J1910" s="4">
        <v>1</v>
      </c>
      <c r="K1910" s="4">
        <v>3</v>
      </c>
      <c r="L1910" s="10" t="s">
        <v>6172</v>
      </c>
      <c r="M1910" s="6" t="s">
        <v>1648</v>
      </c>
      <c r="N1910" s="6" t="s">
        <v>2372</v>
      </c>
      <c r="O1910" s="10" t="s">
        <v>6172</v>
      </c>
      <c r="P1910" s="6" t="s">
        <v>1492</v>
      </c>
      <c r="Q1910" s="10" t="s">
        <v>6172</v>
      </c>
      <c r="R1910" s="10" t="s">
        <v>6172</v>
      </c>
      <c r="S1910" s="10" t="s">
        <v>6172</v>
      </c>
      <c r="T1910" s="10" t="s">
        <v>6172</v>
      </c>
      <c r="U1910" s="10" t="s">
        <v>6172</v>
      </c>
      <c r="V1910" s="10" t="s">
        <v>6172</v>
      </c>
    </row>
    <row r="1911" spans="2:22" ht="51" x14ac:dyDescent="0.2">
      <c r="B1911" s="6">
        <v>14740</v>
      </c>
      <c r="C1911" s="4" t="s">
        <v>4878</v>
      </c>
      <c r="D1911" s="4" t="s">
        <v>5947</v>
      </c>
      <c r="E1911" s="13">
        <v>2005</v>
      </c>
      <c r="F1911" s="10" t="s">
        <v>6172</v>
      </c>
      <c r="G1911" s="6" t="s">
        <v>5581</v>
      </c>
      <c r="H1911" s="7" t="s">
        <v>437</v>
      </c>
      <c r="I1911" s="6" t="s">
        <v>1493</v>
      </c>
      <c r="J1911" s="4">
        <v>0</v>
      </c>
      <c r="K1911" s="4">
        <v>1</v>
      </c>
      <c r="L1911" s="10" t="s">
        <v>6172</v>
      </c>
      <c r="M1911" s="6" t="s">
        <v>1516</v>
      </c>
      <c r="N1911" s="6" t="s">
        <v>2375</v>
      </c>
      <c r="O1911" s="10" t="s">
        <v>6172</v>
      </c>
      <c r="P1911" s="6" t="s">
        <v>1492</v>
      </c>
      <c r="Q1911" s="10" t="s">
        <v>6172</v>
      </c>
      <c r="R1911" s="10" t="s">
        <v>6172</v>
      </c>
      <c r="S1911" s="10" t="s">
        <v>6172</v>
      </c>
      <c r="T1911" s="10" t="s">
        <v>6172</v>
      </c>
      <c r="U1911" s="10" t="s">
        <v>6172</v>
      </c>
      <c r="V1911" s="10" t="s">
        <v>6172</v>
      </c>
    </row>
    <row r="1912" spans="2:22" ht="38.25" x14ac:dyDescent="0.2">
      <c r="B1912" s="6">
        <v>14741</v>
      </c>
      <c r="C1912" s="4" t="s">
        <v>4878</v>
      </c>
      <c r="D1912" s="4" t="s">
        <v>5947</v>
      </c>
      <c r="E1912" s="13">
        <v>2005</v>
      </c>
      <c r="F1912" s="10" t="s">
        <v>6172</v>
      </c>
      <c r="G1912" s="6" t="s">
        <v>5529</v>
      </c>
      <c r="H1912" s="6" t="s">
        <v>440</v>
      </c>
      <c r="I1912" s="6" t="s">
        <v>1511</v>
      </c>
      <c r="J1912" s="4">
        <v>0</v>
      </c>
      <c r="K1912" s="4">
        <v>2</v>
      </c>
      <c r="L1912" s="10" t="s">
        <v>6172</v>
      </c>
      <c r="M1912" s="6" t="s">
        <v>2376</v>
      </c>
      <c r="N1912" s="6" t="s">
        <v>2377</v>
      </c>
      <c r="O1912" s="10" t="s">
        <v>6172</v>
      </c>
      <c r="P1912" s="6" t="s">
        <v>460</v>
      </c>
      <c r="Q1912" s="10" t="s">
        <v>6172</v>
      </c>
      <c r="R1912" s="10" t="s">
        <v>6172</v>
      </c>
      <c r="S1912" s="10" t="s">
        <v>6172</v>
      </c>
      <c r="T1912" s="10" t="s">
        <v>6172</v>
      </c>
      <c r="U1912" s="10" t="s">
        <v>6172</v>
      </c>
      <c r="V1912" s="10" t="s">
        <v>6172</v>
      </c>
    </row>
    <row r="1913" spans="2:22" ht="51" x14ac:dyDescent="0.2">
      <c r="B1913" s="6">
        <v>14746</v>
      </c>
      <c r="C1913" s="4" t="s">
        <v>4878</v>
      </c>
      <c r="D1913" s="4" t="s">
        <v>5947</v>
      </c>
      <c r="E1913" s="13">
        <v>2005</v>
      </c>
      <c r="F1913" s="10" t="s">
        <v>6172</v>
      </c>
      <c r="G1913" s="6" t="s">
        <v>5733</v>
      </c>
      <c r="H1913" s="6" t="s">
        <v>436</v>
      </c>
      <c r="I1913" s="6" t="s">
        <v>2378</v>
      </c>
      <c r="J1913" s="4">
        <v>7</v>
      </c>
      <c r="K1913" s="4">
        <v>3</v>
      </c>
      <c r="L1913" s="10" t="s">
        <v>6172</v>
      </c>
      <c r="M1913" s="6" t="s">
        <v>1648</v>
      </c>
      <c r="N1913" s="6" t="s">
        <v>2379</v>
      </c>
      <c r="O1913" s="10" t="s">
        <v>6172</v>
      </c>
      <c r="P1913" s="6" t="s">
        <v>460</v>
      </c>
      <c r="Q1913" s="10" t="s">
        <v>6172</v>
      </c>
      <c r="R1913" s="10" t="s">
        <v>6172</v>
      </c>
      <c r="S1913" s="10" t="s">
        <v>6172</v>
      </c>
      <c r="T1913" s="10" t="s">
        <v>6172</v>
      </c>
      <c r="U1913" s="10" t="s">
        <v>6172</v>
      </c>
      <c r="V1913" s="10" t="s">
        <v>6172</v>
      </c>
    </row>
    <row r="1914" spans="2:22" ht="38.25" x14ac:dyDescent="0.2">
      <c r="B1914" s="6">
        <v>14756</v>
      </c>
      <c r="C1914" s="4" t="s">
        <v>4878</v>
      </c>
      <c r="D1914" s="4" t="s">
        <v>5947</v>
      </c>
      <c r="E1914" s="13">
        <v>2005</v>
      </c>
      <c r="F1914" s="10" t="s">
        <v>6172</v>
      </c>
      <c r="G1914" s="4" t="s">
        <v>5253</v>
      </c>
      <c r="H1914" s="6" t="s">
        <v>432</v>
      </c>
      <c r="I1914" s="6" t="s">
        <v>1493</v>
      </c>
      <c r="J1914" s="4">
        <v>0</v>
      </c>
      <c r="K1914" s="4">
        <v>1</v>
      </c>
      <c r="L1914" s="10" t="s">
        <v>6172</v>
      </c>
      <c r="M1914" s="6" t="s">
        <v>1640</v>
      </c>
      <c r="N1914" s="6" t="s">
        <v>2380</v>
      </c>
      <c r="O1914" s="10" t="s">
        <v>6172</v>
      </c>
      <c r="P1914" s="6" t="s">
        <v>460</v>
      </c>
      <c r="Q1914" s="10" t="s">
        <v>6172</v>
      </c>
      <c r="R1914" s="10" t="s">
        <v>6172</v>
      </c>
      <c r="S1914" s="10" t="s">
        <v>6172</v>
      </c>
      <c r="T1914" s="10" t="s">
        <v>6172</v>
      </c>
      <c r="U1914" s="10" t="s">
        <v>6172</v>
      </c>
      <c r="V1914" s="10" t="s">
        <v>6172</v>
      </c>
    </row>
    <row r="1915" spans="2:22" ht="38.25" x14ac:dyDescent="0.2">
      <c r="B1915" s="6">
        <v>14773</v>
      </c>
      <c r="C1915" s="4" t="s">
        <v>4878</v>
      </c>
      <c r="D1915" s="4" t="s">
        <v>5947</v>
      </c>
      <c r="E1915" s="13">
        <v>2005</v>
      </c>
      <c r="F1915" s="10" t="s">
        <v>6172</v>
      </c>
      <c r="G1915" s="6" t="s">
        <v>2381</v>
      </c>
      <c r="H1915" s="6" t="s">
        <v>5417</v>
      </c>
      <c r="I1915" s="6" t="s">
        <v>1714</v>
      </c>
      <c r="J1915" s="4">
        <v>4</v>
      </c>
      <c r="K1915" s="4">
        <v>1</v>
      </c>
      <c r="L1915" s="10" t="s">
        <v>6172</v>
      </c>
      <c r="M1915" s="6" t="s">
        <v>1623</v>
      </c>
      <c r="N1915" s="6" t="s">
        <v>2382</v>
      </c>
      <c r="O1915" s="10" t="s">
        <v>6172</v>
      </c>
      <c r="P1915" s="6" t="s">
        <v>460</v>
      </c>
      <c r="Q1915" s="10" t="s">
        <v>6172</v>
      </c>
      <c r="R1915" s="10" t="s">
        <v>6172</v>
      </c>
      <c r="S1915" s="10" t="s">
        <v>6172</v>
      </c>
      <c r="T1915" s="10" t="s">
        <v>6172</v>
      </c>
      <c r="U1915" s="10" t="s">
        <v>6172</v>
      </c>
      <c r="V1915" s="10" t="s">
        <v>6172</v>
      </c>
    </row>
    <row r="1916" spans="2:22" ht="38.25" x14ac:dyDescent="0.2">
      <c r="B1916" s="6">
        <v>14788</v>
      </c>
      <c r="C1916" s="4" t="s">
        <v>4878</v>
      </c>
      <c r="D1916" s="4" t="s">
        <v>5947</v>
      </c>
      <c r="E1916" s="13">
        <v>2005</v>
      </c>
      <c r="F1916" s="10" t="s">
        <v>6172</v>
      </c>
      <c r="G1916" s="4" t="s">
        <v>5370</v>
      </c>
      <c r="H1916" s="6" t="s">
        <v>432</v>
      </c>
      <c r="I1916" s="6" t="s">
        <v>1646</v>
      </c>
      <c r="J1916" s="4">
        <v>0</v>
      </c>
      <c r="K1916" s="4">
        <v>5</v>
      </c>
      <c r="L1916" s="10" t="s">
        <v>6172</v>
      </c>
      <c r="M1916" s="6" t="s">
        <v>2383</v>
      </c>
      <c r="N1916" s="6" t="s">
        <v>2384</v>
      </c>
      <c r="O1916" s="10" t="s">
        <v>6172</v>
      </c>
      <c r="P1916" s="6" t="s">
        <v>460</v>
      </c>
      <c r="Q1916" s="10" t="s">
        <v>6172</v>
      </c>
      <c r="R1916" s="10" t="s">
        <v>6172</v>
      </c>
      <c r="S1916" s="10" t="s">
        <v>6172</v>
      </c>
      <c r="T1916" s="10" t="s">
        <v>6172</v>
      </c>
      <c r="U1916" s="10" t="s">
        <v>6172</v>
      </c>
      <c r="V1916" s="10" t="s">
        <v>6172</v>
      </c>
    </row>
    <row r="1917" spans="2:22" ht="51" x14ac:dyDescent="0.2">
      <c r="B1917" s="6">
        <v>14794</v>
      </c>
      <c r="C1917" s="4" t="s">
        <v>4878</v>
      </c>
      <c r="D1917" s="4" t="s">
        <v>5947</v>
      </c>
      <c r="E1917" s="13">
        <v>2005</v>
      </c>
      <c r="F1917" s="10" t="s">
        <v>6172</v>
      </c>
      <c r="G1917" s="4" t="s">
        <v>5206</v>
      </c>
      <c r="H1917" s="6" t="s">
        <v>432</v>
      </c>
      <c r="I1917" s="6" t="s">
        <v>2337</v>
      </c>
      <c r="J1917" s="4">
        <v>3</v>
      </c>
      <c r="K1917" s="4">
        <v>3</v>
      </c>
      <c r="L1917" s="10" t="s">
        <v>6172</v>
      </c>
      <c r="M1917" s="6" t="s">
        <v>1623</v>
      </c>
      <c r="N1917" s="6" t="s">
        <v>2385</v>
      </c>
      <c r="O1917" s="10" t="s">
        <v>6172</v>
      </c>
      <c r="P1917" s="6" t="s">
        <v>460</v>
      </c>
      <c r="Q1917" s="10" t="s">
        <v>6172</v>
      </c>
      <c r="R1917" s="10" t="s">
        <v>6172</v>
      </c>
      <c r="S1917" s="10" t="s">
        <v>6172</v>
      </c>
      <c r="T1917" s="10" t="s">
        <v>6172</v>
      </c>
      <c r="U1917" s="10" t="s">
        <v>6172</v>
      </c>
      <c r="V1917" s="10" t="s">
        <v>6172</v>
      </c>
    </row>
    <row r="1918" spans="2:22" ht="51" x14ac:dyDescent="0.2">
      <c r="B1918" s="6">
        <v>14798</v>
      </c>
      <c r="C1918" s="4" t="s">
        <v>4878</v>
      </c>
      <c r="D1918" s="4" t="s">
        <v>5947</v>
      </c>
      <c r="E1918" s="13">
        <v>2005</v>
      </c>
      <c r="F1918" s="10" t="s">
        <v>6172</v>
      </c>
      <c r="G1918" s="4" t="s">
        <v>5327</v>
      </c>
      <c r="H1918" s="6" t="s">
        <v>432</v>
      </c>
      <c r="I1918" s="6" t="s">
        <v>1579</v>
      </c>
      <c r="J1918" s="4">
        <v>0</v>
      </c>
      <c r="K1918" s="4">
        <v>3</v>
      </c>
      <c r="L1918" s="10" t="s">
        <v>6172</v>
      </c>
      <c r="M1918" s="6" t="s">
        <v>1640</v>
      </c>
      <c r="N1918" s="6" t="s">
        <v>2386</v>
      </c>
      <c r="O1918" s="10" t="s">
        <v>6172</v>
      </c>
      <c r="P1918" s="6" t="s">
        <v>1510</v>
      </c>
      <c r="Q1918" s="10" t="s">
        <v>6172</v>
      </c>
      <c r="R1918" s="10" t="s">
        <v>6172</v>
      </c>
      <c r="S1918" s="10" t="s">
        <v>6172</v>
      </c>
      <c r="T1918" s="10" t="s">
        <v>6172</v>
      </c>
      <c r="U1918" s="10" t="s">
        <v>6172</v>
      </c>
      <c r="V1918" s="10" t="s">
        <v>6172</v>
      </c>
    </row>
    <row r="1919" spans="2:22" ht="51" x14ac:dyDescent="0.2">
      <c r="B1919" s="6">
        <v>16010</v>
      </c>
      <c r="C1919" s="4" t="s">
        <v>4878</v>
      </c>
      <c r="D1919" s="4" t="s">
        <v>5947</v>
      </c>
      <c r="E1919" s="13">
        <v>2005</v>
      </c>
      <c r="F1919" s="10" t="s">
        <v>6172</v>
      </c>
      <c r="G1919" s="4" t="s">
        <v>5375</v>
      </c>
      <c r="H1919" s="6" t="s">
        <v>432</v>
      </c>
      <c r="I1919" s="6" t="s">
        <v>1493</v>
      </c>
      <c r="J1919" s="4">
        <v>0</v>
      </c>
      <c r="K1919" s="4">
        <v>1</v>
      </c>
      <c r="L1919" s="10" t="s">
        <v>6172</v>
      </c>
      <c r="M1919" s="6" t="s">
        <v>1623</v>
      </c>
      <c r="N1919" s="6" t="s">
        <v>2388</v>
      </c>
      <c r="O1919" s="10" t="s">
        <v>6172</v>
      </c>
      <c r="P1919" s="6" t="s">
        <v>2339</v>
      </c>
      <c r="Q1919" s="10" t="s">
        <v>6172</v>
      </c>
      <c r="R1919" s="10" t="s">
        <v>6172</v>
      </c>
      <c r="S1919" s="10" t="s">
        <v>6172</v>
      </c>
      <c r="T1919" s="10" t="s">
        <v>6172</v>
      </c>
      <c r="U1919" s="10" t="s">
        <v>6172</v>
      </c>
      <c r="V1919" s="10" t="s">
        <v>6172</v>
      </c>
    </row>
    <row r="1920" spans="2:22" ht="38.25" x14ac:dyDescent="0.2">
      <c r="B1920" s="6">
        <v>16422</v>
      </c>
      <c r="C1920" s="4" t="s">
        <v>4878</v>
      </c>
      <c r="D1920" s="4" t="s">
        <v>5947</v>
      </c>
      <c r="E1920" s="13">
        <v>2005</v>
      </c>
      <c r="F1920" s="10" t="s">
        <v>6172</v>
      </c>
      <c r="G1920" s="10" t="s">
        <v>6172</v>
      </c>
      <c r="H1920" s="6" t="s">
        <v>20</v>
      </c>
      <c r="I1920" s="6" t="s">
        <v>1500</v>
      </c>
      <c r="J1920" s="4">
        <v>0</v>
      </c>
      <c r="K1920" s="4">
        <v>0</v>
      </c>
      <c r="L1920" s="10" t="s">
        <v>6172</v>
      </c>
      <c r="M1920" s="6" t="s">
        <v>2401</v>
      </c>
      <c r="N1920" s="6" t="s">
        <v>2402</v>
      </c>
      <c r="O1920" s="10" t="s">
        <v>6172</v>
      </c>
      <c r="P1920" s="6" t="s">
        <v>1740</v>
      </c>
      <c r="Q1920" s="10" t="s">
        <v>6172</v>
      </c>
      <c r="R1920" s="10" t="s">
        <v>6172</v>
      </c>
      <c r="S1920" s="10" t="s">
        <v>6172</v>
      </c>
      <c r="T1920" s="10" t="s">
        <v>6172</v>
      </c>
      <c r="U1920" s="10" t="s">
        <v>6172</v>
      </c>
      <c r="V1920" s="10" t="s">
        <v>6172</v>
      </c>
    </row>
    <row r="1921" spans="2:22" ht="38.25" x14ac:dyDescent="0.2">
      <c r="B1921" s="6">
        <v>16534</v>
      </c>
      <c r="C1921" s="4" t="s">
        <v>4878</v>
      </c>
      <c r="D1921" s="4" t="s">
        <v>5947</v>
      </c>
      <c r="E1921" s="13">
        <v>2005</v>
      </c>
      <c r="F1921" s="10" t="s">
        <v>6172</v>
      </c>
      <c r="G1921" s="10" t="s">
        <v>6172</v>
      </c>
      <c r="H1921" s="6" t="s">
        <v>18</v>
      </c>
      <c r="I1921" s="6" t="s">
        <v>1500</v>
      </c>
      <c r="J1921" s="4">
        <v>0</v>
      </c>
      <c r="K1921" s="4">
        <v>0</v>
      </c>
      <c r="L1921" s="10" t="s">
        <v>6172</v>
      </c>
      <c r="M1921" s="6" t="s">
        <v>2212</v>
      </c>
      <c r="N1921" s="6" t="s">
        <v>2406</v>
      </c>
      <c r="O1921" s="10" t="s">
        <v>6172</v>
      </c>
      <c r="P1921" s="6" t="s">
        <v>1492</v>
      </c>
      <c r="Q1921" s="10" t="s">
        <v>6172</v>
      </c>
      <c r="R1921" s="10" t="s">
        <v>6172</v>
      </c>
      <c r="S1921" s="10" t="s">
        <v>6172</v>
      </c>
      <c r="T1921" s="10" t="s">
        <v>6172</v>
      </c>
      <c r="U1921" s="10" t="s">
        <v>6172</v>
      </c>
      <c r="V1921" s="10" t="s">
        <v>6172</v>
      </c>
    </row>
    <row r="1922" spans="2:22" ht="51" x14ac:dyDescent="0.2">
      <c r="B1922" s="6">
        <v>16546</v>
      </c>
      <c r="C1922" s="4" t="s">
        <v>4878</v>
      </c>
      <c r="D1922" s="4" t="s">
        <v>5947</v>
      </c>
      <c r="E1922" s="13">
        <v>2005</v>
      </c>
      <c r="F1922" s="10" t="s">
        <v>6172</v>
      </c>
      <c r="G1922" s="10" t="s">
        <v>6172</v>
      </c>
      <c r="H1922" s="6" t="s">
        <v>18</v>
      </c>
      <c r="I1922" s="6" t="s">
        <v>1500</v>
      </c>
      <c r="J1922" s="4">
        <v>0</v>
      </c>
      <c r="K1922" s="4">
        <v>0</v>
      </c>
      <c r="L1922" s="10" t="s">
        <v>6172</v>
      </c>
      <c r="M1922" s="6" t="s">
        <v>2407</v>
      </c>
      <c r="N1922" s="6" t="s">
        <v>2408</v>
      </c>
      <c r="O1922" s="10" t="s">
        <v>6172</v>
      </c>
      <c r="P1922" s="6" t="s">
        <v>2409</v>
      </c>
      <c r="Q1922" s="10" t="s">
        <v>6172</v>
      </c>
      <c r="R1922" s="10" t="s">
        <v>6172</v>
      </c>
      <c r="S1922" s="10" t="s">
        <v>6172</v>
      </c>
      <c r="T1922" s="10" t="s">
        <v>6172</v>
      </c>
      <c r="U1922" s="10" t="s">
        <v>6172</v>
      </c>
      <c r="V1922" s="10" t="s">
        <v>6172</v>
      </c>
    </row>
    <row r="1923" spans="2:22" ht="38.25" x14ac:dyDescent="0.2">
      <c r="B1923" s="6">
        <v>16663</v>
      </c>
      <c r="C1923" s="4" t="s">
        <v>4878</v>
      </c>
      <c r="D1923" s="4" t="s">
        <v>5947</v>
      </c>
      <c r="E1923" s="13">
        <v>2005</v>
      </c>
      <c r="F1923" s="10" t="s">
        <v>6172</v>
      </c>
      <c r="G1923" s="6" t="s">
        <v>5465</v>
      </c>
      <c r="H1923" s="6" t="s">
        <v>445</v>
      </c>
      <c r="I1923" s="6" t="s">
        <v>2151</v>
      </c>
      <c r="J1923" s="4">
        <v>2</v>
      </c>
      <c r="K1923" s="4">
        <v>4</v>
      </c>
      <c r="L1923" s="10" t="s">
        <v>6172</v>
      </c>
      <c r="M1923" s="6" t="s">
        <v>1623</v>
      </c>
      <c r="N1923" s="6" t="s">
        <v>2420</v>
      </c>
      <c r="O1923" s="10" t="s">
        <v>6172</v>
      </c>
      <c r="P1923" s="6" t="s">
        <v>2339</v>
      </c>
      <c r="Q1923" s="10" t="s">
        <v>6172</v>
      </c>
      <c r="R1923" s="10" t="s">
        <v>6172</v>
      </c>
      <c r="S1923" s="10" t="s">
        <v>6172</v>
      </c>
      <c r="T1923" s="10" t="s">
        <v>6172</v>
      </c>
      <c r="U1923" s="10" t="s">
        <v>6172</v>
      </c>
      <c r="V1923" s="10" t="s">
        <v>6172</v>
      </c>
    </row>
    <row r="1924" spans="2:22" ht="38.25" x14ac:dyDescent="0.2">
      <c r="B1924" s="6">
        <v>17507</v>
      </c>
      <c r="C1924" s="4" t="s">
        <v>4878</v>
      </c>
      <c r="D1924" s="4" t="s">
        <v>5947</v>
      </c>
      <c r="E1924" s="13">
        <v>2005</v>
      </c>
      <c r="F1924" s="10" t="s">
        <v>6172</v>
      </c>
      <c r="G1924" s="4" t="s">
        <v>5086</v>
      </c>
      <c r="H1924" s="6" t="s">
        <v>11</v>
      </c>
      <c r="I1924" s="6" t="s">
        <v>1493</v>
      </c>
      <c r="J1924" s="4">
        <v>0</v>
      </c>
      <c r="K1924" s="4">
        <v>1</v>
      </c>
      <c r="L1924" s="10" t="s">
        <v>6172</v>
      </c>
      <c r="M1924" s="6" t="s">
        <v>1544</v>
      </c>
      <c r="N1924" s="6" t="s">
        <v>2491</v>
      </c>
      <c r="O1924" s="10" t="s">
        <v>6172</v>
      </c>
      <c r="P1924" s="6" t="s">
        <v>1566</v>
      </c>
      <c r="Q1924" s="10" t="s">
        <v>6172</v>
      </c>
      <c r="R1924" s="10" t="s">
        <v>6172</v>
      </c>
      <c r="S1924" s="10" t="s">
        <v>6172</v>
      </c>
      <c r="T1924" s="10" t="s">
        <v>6172</v>
      </c>
      <c r="U1924" s="10" t="s">
        <v>6172</v>
      </c>
      <c r="V1924" s="10" t="s">
        <v>6172</v>
      </c>
    </row>
    <row r="1925" spans="2:22" ht="51" x14ac:dyDescent="0.2">
      <c r="B1925" s="6">
        <v>17583</v>
      </c>
      <c r="C1925" s="4" t="s">
        <v>4878</v>
      </c>
      <c r="D1925" s="4" t="s">
        <v>5947</v>
      </c>
      <c r="E1925" s="13">
        <v>2005</v>
      </c>
      <c r="F1925" s="10" t="s">
        <v>6172</v>
      </c>
      <c r="G1925" s="4" t="s">
        <v>4992</v>
      </c>
      <c r="H1925" s="6" t="s">
        <v>11</v>
      </c>
      <c r="I1925" s="6" t="s">
        <v>1500</v>
      </c>
      <c r="J1925" s="4">
        <v>0</v>
      </c>
      <c r="K1925" s="4">
        <v>0</v>
      </c>
      <c r="L1925" s="10" t="s">
        <v>6172</v>
      </c>
      <c r="M1925" s="6" t="s">
        <v>2496</v>
      </c>
      <c r="N1925" s="6" t="s">
        <v>2497</v>
      </c>
      <c r="O1925" s="10" t="s">
        <v>6172</v>
      </c>
      <c r="P1925" s="6" t="s">
        <v>1540</v>
      </c>
      <c r="Q1925" s="10" t="s">
        <v>6172</v>
      </c>
      <c r="R1925" s="10" t="s">
        <v>6172</v>
      </c>
      <c r="S1925" s="10" t="s">
        <v>6172</v>
      </c>
      <c r="T1925" s="10" t="s">
        <v>6172</v>
      </c>
      <c r="U1925" s="10" t="s">
        <v>6172</v>
      </c>
      <c r="V1925" s="10" t="s">
        <v>6172</v>
      </c>
    </row>
    <row r="1926" spans="2:22" ht="51" x14ac:dyDescent="0.2">
      <c r="B1926" s="6">
        <v>17725</v>
      </c>
      <c r="C1926" s="4" t="s">
        <v>4878</v>
      </c>
      <c r="D1926" s="4" t="s">
        <v>5947</v>
      </c>
      <c r="E1926" s="13">
        <v>2005</v>
      </c>
      <c r="F1926" s="10" t="s">
        <v>6172</v>
      </c>
      <c r="G1926" s="4" t="s">
        <v>5042</v>
      </c>
      <c r="H1926" s="6" t="s">
        <v>11</v>
      </c>
      <c r="I1926" s="6" t="s">
        <v>1500</v>
      </c>
      <c r="J1926" s="4">
        <v>0</v>
      </c>
      <c r="K1926" s="4">
        <v>0</v>
      </c>
      <c r="L1926" s="10" t="s">
        <v>6172</v>
      </c>
      <c r="M1926" s="6" t="s">
        <v>1514</v>
      </c>
      <c r="N1926" s="6" t="s">
        <v>2501</v>
      </c>
      <c r="O1926" s="10" t="s">
        <v>6172</v>
      </c>
      <c r="P1926" s="6" t="s">
        <v>1492</v>
      </c>
      <c r="Q1926" s="10" t="s">
        <v>6172</v>
      </c>
      <c r="R1926" s="10" t="s">
        <v>6172</v>
      </c>
      <c r="S1926" s="10" t="s">
        <v>6172</v>
      </c>
      <c r="T1926" s="10" t="s">
        <v>6172</v>
      </c>
      <c r="U1926" s="10" t="s">
        <v>6172</v>
      </c>
      <c r="V1926" s="10" t="s">
        <v>6172</v>
      </c>
    </row>
    <row r="1927" spans="2:22" ht="25.5" x14ac:dyDescent="0.2">
      <c r="B1927" s="6">
        <v>14632</v>
      </c>
      <c r="C1927" s="4" t="s">
        <v>4880</v>
      </c>
      <c r="D1927" s="4" t="s">
        <v>5947</v>
      </c>
      <c r="E1927" s="13">
        <v>2005</v>
      </c>
      <c r="F1927" s="10" t="s">
        <v>6172</v>
      </c>
      <c r="G1927" s="6" t="s">
        <v>5663</v>
      </c>
      <c r="H1927" s="2" t="s">
        <v>443</v>
      </c>
      <c r="I1927" s="6" t="s">
        <v>1579</v>
      </c>
      <c r="J1927" s="4">
        <v>0</v>
      </c>
      <c r="K1927" s="4">
        <v>3</v>
      </c>
      <c r="L1927" s="10" t="s">
        <v>6172</v>
      </c>
      <c r="M1927" s="6" t="s">
        <v>1623</v>
      </c>
      <c r="N1927" s="6" t="s">
        <v>2824</v>
      </c>
      <c r="O1927" s="10" t="s">
        <v>6172</v>
      </c>
      <c r="P1927" s="6" t="s">
        <v>460</v>
      </c>
      <c r="Q1927" s="10" t="s">
        <v>6172</v>
      </c>
      <c r="R1927" s="10" t="s">
        <v>6172</v>
      </c>
      <c r="S1927" s="10" t="s">
        <v>6172</v>
      </c>
      <c r="T1927" s="10" t="s">
        <v>6172</v>
      </c>
      <c r="U1927" s="10" t="s">
        <v>6172</v>
      </c>
      <c r="V1927" s="10" t="s">
        <v>6172</v>
      </c>
    </row>
    <row r="1928" spans="2:22" ht="38.25" x14ac:dyDescent="0.2">
      <c r="B1928" s="6">
        <v>15552</v>
      </c>
      <c r="C1928" s="4" t="s">
        <v>4880</v>
      </c>
      <c r="D1928" s="4" t="s">
        <v>5947</v>
      </c>
      <c r="E1928" s="13">
        <v>2005</v>
      </c>
      <c r="F1928" s="10" t="s">
        <v>6172</v>
      </c>
      <c r="G1928" s="6" t="s">
        <v>5606</v>
      </c>
      <c r="H1928" s="6" t="s">
        <v>5408</v>
      </c>
      <c r="I1928" s="6" t="s">
        <v>2830</v>
      </c>
      <c r="J1928" s="4">
        <v>8</v>
      </c>
      <c r="K1928" s="4">
        <v>5</v>
      </c>
      <c r="L1928" s="10" t="s">
        <v>6172</v>
      </c>
      <c r="M1928" s="6" t="s">
        <v>2831</v>
      </c>
      <c r="N1928" s="6" t="s">
        <v>2832</v>
      </c>
      <c r="O1928" s="10" t="s">
        <v>6172</v>
      </c>
      <c r="P1928" s="6" t="s">
        <v>460</v>
      </c>
      <c r="Q1928" s="10" t="s">
        <v>6172</v>
      </c>
      <c r="R1928" s="10" t="s">
        <v>6172</v>
      </c>
      <c r="S1928" s="10" t="s">
        <v>6172</v>
      </c>
      <c r="T1928" s="10" t="s">
        <v>6172</v>
      </c>
      <c r="U1928" s="10" t="s">
        <v>6172</v>
      </c>
      <c r="V1928" s="10" t="s">
        <v>6172</v>
      </c>
    </row>
    <row r="1929" spans="2:22" ht="51" x14ac:dyDescent="0.2">
      <c r="B1929" s="7">
        <v>17724</v>
      </c>
      <c r="C1929" s="4" t="s">
        <v>4881</v>
      </c>
      <c r="D1929" s="4" t="s">
        <v>5947</v>
      </c>
      <c r="E1929" s="16">
        <v>2005</v>
      </c>
      <c r="F1929" s="10" t="s">
        <v>6172</v>
      </c>
      <c r="G1929" s="4" t="s">
        <v>5042</v>
      </c>
      <c r="H1929" s="6" t="s">
        <v>11</v>
      </c>
      <c r="I1929" s="7" t="s">
        <v>1500</v>
      </c>
      <c r="J1929" s="4">
        <v>0</v>
      </c>
      <c r="K1929" s="4">
        <v>0</v>
      </c>
      <c r="L1929" s="10" t="s">
        <v>6172</v>
      </c>
      <c r="M1929" s="7" t="s">
        <v>1723</v>
      </c>
      <c r="N1929" s="7" t="s">
        <v>4567</v>
      </c>
      <c r="O1929" s="10" t="s">
        <v>6172</v>
      </c>
      <c r="P1929" s="7" t="s">
        <v>1588</v>
      </c>
      <c r="Q1929" s="10" t="s">
        <v>6172</v>
      </c>
      <c r="R1929" s="10" t="s">
        <v>6172</v>
      </c>
      <c r="S1929" s="10" t="s">
        <v>6172</v>
      </c>
      <c r="T1929" s="10" t="s">
        <v>6172</v>
      </c>
      <c r="U1929" s="10" t="s">
        <v>6172</v>
      </c>
      <c r="V1929" s="10" t="s">
        <v>6172</v>
      </c>
    </row>
    <row r="1930" spans="2:22" ht="51" x14ac:dyDescent="0.2">
      <c r="B1930" s="7">
        <v>17728</v>
      </c>
      <c r="C1930" s="4" t="s">
        <v>4881</v>
      </c>
      <c r="D1930" s="4" t="s">
        <v>5947</v>
      </c>
      <c r="E1930" s="16">
        <v>2005</v>
      </c>
      <c r="F1930" s="10" t="s">
        <v>6172</v>
      </c>
      <c r="G1930" s="4" t="s">
        <v>5042</v>
      </c>
      <c r="H1930" s="6" t="s">
        <v>11</v>
      </c>
      <c r="I1930" s="7" t="s">
        <v>1511</v>
      </c>
      <c r="J1930" s="4">
        <v>0</v>
      </c>
      <c r="K1930" s="4">
        <v>2</v>
      </c>
      <c r="L1930" s="10" t="s">
        <v>6172</v>
      </c>
      <c r="M1930" s="7" t="s">
        <v>1514</v>
      </c>
      <c r="N1930" s="7" t="s">
        <v>4568</v>
      </c>
      <c r="O1930" s="10" t="s">
        <v>6172</v>
      </c>
      <c r="P1930" s="7" t="s">
        <v>460</v>
      </c>
      <c r="Q1930" s="10" t="s">
        <v>6172</v>
      </c>
      <c r="R1930" s="10" t="s">
        <v>6172</v>
      </c>
      <c r="S1930" s="10" t="s">
        <v>6172</v>
      </c>
      <c r="T1930" s="10" t="s">
        <v>6172</v>
      </c>
      <c r="U1930" s="10" t="s">
        <v>6172</v>
      </c>
      <c r="V1930" s="10" t="s">
        <v>6172</v>
      </c>
    </row>
    <row r="1931" spans="2:22" ht="38.25" x14ac:dyDescent="0.2">
      <c r="B1931" s="7">
        <v>17729</v>
      </c>
      <c r="C1931" s="4" t="s">
        <v>4881</v>
      </c>
      <c r="D1931" s="4" t="s">
        <v>5947</v>
      </c>
      <c r="E1931" s="16">
        <v>2005</v>
      </c>
      <c r="F1931" s="10" t="s">
        <v>6172</v>
      </c>
      <c r="G1931" s="4" t="s">
        <v>5042</v>
      </c>
      <c r="H1931" s="6" t="s">
        <v>11</v>
      </c>
      <c r="I1931" s="7" t="s">
        <v>1500</v>
      </c>
      <c r="J1931" s="4">
        <v>0</v>
      </c>
      <c r="K1931" s="4">
        <v>0</v>
      </c>
      <c r="L1931" s="10" t="s">
        <v>6172</v>
      </c>
      <c r="M1931" s="7" t="s">
        <v>4561</v>
      </c>
      <c r="N1931" s="7" t="s">
        <v>4569</v>
      </c>
      <c r="O1931" s="10" t="s">
        <v>6172</v>
      </c>
      <c r="P1931" s="7" t="s">
        <v>460</v>
      </c>
      <c r="Q1931" s="10" t="s">
        <v>6172</v>
      </c>
      <c r="R1931" s="10" t="s">
        <v>6172</v>
      </c>
      <c r="S1931" s="10" t="s">
        <v>6172</v>
      </c>
      <c r="T1931" s="10" t="s">
        <v>6172</v>
      </c>
      <c r="U1931" s="10" t="s">
        <v>6172</v>
      </c>
      <c r="V1931" s="10" t="s">
        <v>6172</v>
      </c>
    </row>
    <row r="1932" spans="2:22" ht="25.5" x14ac:dyDescent="0.2">
      <c r="B1932" s="7">
        <v>17752</v>
      </c>
      <c r="C1932" s="4" t="s">
        <v>4881</v>
      </c>
      <c r="D1932" s="4" t="s">
        <v>5947</v>
      </c>
      <c r="E1932" s="16">
        <v>2005</v>
      </c>
      <c r="F1932" s="10" t="s">
        <v>6172</v>
      </c>
      <c r="G1932" s="4" t="s">
        <v>5095</v>
      </c>
      <c r="H1932" s="6" t="s">
        <v>11</v>
      </c>
      <c r="I1932" s="7" t="s">
        <v>1500</v>
      </c>
      <c r="J1932" s="4">
        <v>0</v>
      </c>
      <c r="K1932" s="4">
        <v>0</v>
      </c>
      <c r="L1932" s="10" t="s">
        <v>6172</v>
      </c>
      <c r="M1932" s="7" t="s">
        <v>4572</v>
      </c>
      <c r="N1932" s="7" t="s">
        <v>4573</v>
      </c>
      <c r="O1932" s="10" t="s">
        <v>6172</v>
      </c>
      <c r="P1932" s="7" t="s">
        <v>1543</v>
      </c>
      <c r="Q1932" s="10" t="s">
        <v>6172</v>
      </c>
      <c r="R1932" s="10" t="s">
        <v>6172</v>
      </c>
      <c r="S1932" s="10" t="s">
        <v>6172</v>
      </c>
      <c r="T1932" s="10" t="s">
        <v>6172</v>
      </c>
      <c r="U1932" s="10" t="s">
        <v>6172</v>
      </c>
      <c r="V1932" s="10" t="s">
        <v>6172</v>
      </c>
    </row>
    <row r="1933" spans="2:22" ht="38.25" x14ac:dyDescent="0.2">
      <c r="B1933" s="6">
        <v>14969</v>
      </c>
      <c r="C1933" s="4" t="s">
        <v>4882</v>
      </c>
      <c r="D1933" s="4" t="s">
        <v>5947</v>
      </c>
      <c r="E1933" s="13">
        <v>2005</v>
      </c>
      <c r="F1933" s="10" t="s">
        <v>6172</v>
      </c>
      <c r="G1933" s="6" t="s">
        <v>4396</v>
      </c>
      <c r="H1933" s="6" t="s">
        <v>445</v>
      </c>
      <c r="I1933" s="6" t="s">
        <v>1638</v>
      </c>
      <c r="J1933" s="4">
        <v>1</v>
      </c>
      <c r="K1933" s="4">
        <v>3</v>
      </c>
      <c r="L1933" s="10" t="s">
        <v>6172</v>
      </c>
      <c r="M1933" s="6" t="s">
        <v>1640</v>
      </c>
      <c r="N1933" s="6" t="s">
        <v>3008</v>
      </c>
      <c r="O1933" s="10" t="s">
        <v>6172</v>
      </c>
      <c r="P1933" s="6" t="s">
        <v>1488</v>
      </c>
      <c r="Q1933" s="10" t="s">
        <v>6172</v>
      </c>
      <c r="R1933" s="10" t="s">
        <v>6172</v>
      </c>
      <c r="S1933" s="10" t="s">
        <v>6172</v>
      </c>
      <c r="T1933" s="10" t="s">
        <v>6172</v>
      </c>
      <c r="U1933" s="10" t="s">
        <v>6172</v>
      </c>
      <c r="V1933" s="10" t="s">
        <v>6172</v>
      </c>
    </row>
    <row r="1934" spans="2:22" ht="38.25" x14ac:dyDescent="0.2">
      <c r="B1934" s="5">
        <v>16393</v>
      </c>
      <c r="C1934" s="4" t="s">
        <v>4885</v>
      </c>
      <c r="D1934" s="4" t="s">
        <v>5947</v>
      </c>
      <c r="E1934" s="15">
        <v>2005</v>
      </c>
      <c r="F1934" s="10" t="s">
        <v>6172</v>
      </c>
      <c r="G1934" s="6" t="s">
        <v>5548</v>
      </c>
      <c r="H1934" s="6" t="s">
        <v>20</v>
      </c>
      <c r="I1934" s="6" t="s">
        <v>1500</v>
      </c>
      <c r="J1934" s="4">
        <v>0</v>
      </c>
      <c r="K1934" s="4">
        <v>0</v>
      </c>
      <c r="L1934" s="10" t="s">
        <v>6172</v>
      </c>
      <c r="M1934" s="10" t="s">
        <v>6172</v>
      </c>
      <c r="N1934" s="6" t="s">
        <v>3303</v>
      </c>
      <c r="O1934" s="10" t="s">
        <v>6172</v>
      </c>
      <c r="P1934" s="5" t="s">
        <v>460</v>
      </c>
      <c r="Q1934" s="10" t="s">
        <v>6172</v>
      </c>
      <c r="R1934" s="10" t="s">
        <v>6172</v>
      </c>
      <c r="S1934" s="10" t="s">
        <v>6172</v>
      </c>
      <c r="T1934" s="10" t="s">
        <v>6172</v>
      </c>
      <c r="U1934" s="10" t="s">
        <v>6172</v>
      </c>
      <c r="V1934" s="10" t="s">
        <v>6172</v>
      </c>
    </row>
    <row r="1935" spans="2:22" ht="38.25" x14ac:dyDescent="0.2">
      <c r="B1935" s="5">
        <v>16536</v>
      </c>
      <c r="C1935" s="4" t="s">
        <v>4885</v>
      </c>
      <c r="D1935" s="4" t="s">
        <v>5947</v>
      </c>
      <c r="E1935" s="15">
        <v>2005</v>
      </c>
      <c r="F1935" s="10" t="s">
        <v>6172</v>
      </c>
      <c r="G1935" s="10" t="s">
        <v>6172</v>
      </c>
      <c r="H1935" s="6" t="s">
        <v>18</v>
      </c>
      <c r="I1935" s="6" t="s">
        <v>1500</v>
      </c>
      <c r="J1935" s="4">
        <v>0</v>
      </c>
      <c r="K1935" s="4">
        <v>0</v>
      </c>
      <c r="L1935" s="10" t="s">
        <v>6172</v>
      </c>
      <c r="M1935" s="10" t="s">
        <v>6172</v>
      </c>
      <c r="N1935" s="6" t="s">
        <v>3305</v>
      </c>
      <c r="O1935" s="10" t="s">
        <v>6172</v>
      </c>
      <c r="P1935" s="5" t="s">
        <v>3142</v>
      </c>
      <c r="Q1935" s="10" t="s">
        <v>6172</v>
      </c>
      <c r="R1935" s="10" t="s">
        <v>6172</v>
      </c>
      <c r="S1935" s="10" t="s">
        <v>6172</v>
      </c>
      <c r="T1935" s="10" t="s">
        <v>6172</v>
      </c>
      <c r="U1935" s="10" t="s">
        <v>6172</v>
      </c>
      <c r="V1935" s="10" t="s">
        <v>6172</v>
      </c>
    </row>
    <row r="1936" spans="2:22" ht="25.5" x14ac:dyDescent="0.2">
      <c r="B1936" s="5">
        <v>16540</v>
      </c>
      <c r="C1936" s="4" t="s">
        <v>4885</v>
      </c>
      <c r="D1936" s="4" t="s">
        <v>5947</v>
      </c>
      <c r="E1936" s="15">
        <v>2005</v>
      </c>
      <c r="F1936" s="10" t="s">
        <v>6172</v>
      </c>
      <c r="G1936" s="10" t="s">
        <v>6172</v>
      </c>
      <c r="H1936" s="6" t="s">
        <v>18</v>
      </c>
      <c r="I1936" s="6" t="s">
        <v>1500</v>
      </c>
      <c r="J1936" s="4">
        <v>0</v>
      </c>
      <c r="K1936" s="4">
        <v>0</v>
      </c>
      <c r="L1936" s="10" t="s">
        <v>6172</v>
      </c>
      <c r="M1936" s="10" t="s">
        <v>6172</v>
      </c>
      <c r="N1936" s="6" t="s">
        <v>3306</v>
      </c>
      <c r="O1936" s="10" t="s">
        <v>6172</v>
      </c>
      <c r="P1936" s="5" t="s">
        <v>2931</v>
      </c>
      <c r="Q1936" s="10" t="s">
        <v>6172</v>
      </c>
      <c r="R1936" s="10" t="s">
        <v>6172</v>
      </c>
      <c r="S1936" s="10" t="s">
        <v>6172</v>
      </c>
      <c r="T1936" s="10" t="s">
        <v>6172</v>
      </c>
      <c r="U1936" s="10" t="s">
        <v>6172</v>
      </c>
      <c r="V1936" s="10" t="s">
        <v>6172</v>
      </c>
    </row>
    <row r="1937" spans="2:22" ht="38.25" x14ac:dyDescent="0.2">
      <c r="B1937" s="5">
        <v>16542</v>
      </c>
      <c r="C1937" s="4" t="s">
        <v>4885</v>
      </c>
      <c r="D1937" s="4" t="s">
        <v>5947</v>
      </c>
      <c r="E1937" s="15">
        <v>2005</v>
      </c>
      <c r="F1937" s="10" t="s">
        <v>6172</v>
      </c>
      <c r="G1937" s="10" t="s">
        <v>6172</v>
      </c>
      <c r="H1937" s="6" t="s">
        <v>18</v>
      </c>
      <c r="I1937" s="6" t="s">
        <v>1500</v>
      </c>
      <c r="J1937" s="4">
        <v>0</v>
      </c>
      <c r="K1937" s="4">
        <v>0</v>
      </c>
      <c r="L1937" s="10" t="s">
        <v>6172</v>
      </c>
      <c r="M1937" s="10" t="s">
        <v>6172</v>
      </c>
      <c r="N1937" s="6" t="s">
        <v>3307</v>
      </c>
      <c r="O1937" s="10" t="s">
        <v>6172</v>
      </c>
      <c r="P1937" s="5" t="s">
        <v>2931</v>
      </c>
      <c r="Q1937" s="10" t="s">
        <v>6172</v>
      </c>
      <c r="R1937" s="10" t="s">
        <v>6172</v>
      </c>
      <c r="S1937" s="10" t="s">
        <v>6172</v>
      </c>
      <c r="T1937" s="10" t="s">
        <v>6172</v>
      </c>
      <c r="U1937" s="10" t="s">
        <v>6172</v>
      </c>
      <c r="V1937" s="10" t="s">
        <v>6172</v>
      </c>
    </row>
    <row r="1938" spans="2:22" ht="38.25" x14ac:dyDescent="0.2">
      <c r="B1938" s="5">
        <v>16543</v>
      </c>
      <c r="C1938" s="4" t="s">
        <v>4885</v>
      </c>
      <c r="D1938" s="4" t="s">
        <v>5947</v>
      </c>
      <c r="E1938" s="15">
        <v>2005</v>
      </c>
      <c r="F1938" s="10" t="s">
        <v>6172</v>
      </c>
      <c r="G1938" s="10" t="s">
        <v>6172</v>
      </c>
      <c r="H1938" s="6" t="s">
        <v>18</v>
      </c>
      <c r="I1938" s="6" t="s">
        <v>1500</v>
      </c>
      <c r="J1938" s="4">
        <v>0</v>
      </c>
      <c r="K1938" s="4">
        <v>0</v>
      </c>
      <c r="L1938" s="10" t="s">
        <v>6172</v>
      </c>
      <c r="M1938" s="10" t="s">
        <v>6172</v>
      </c>
      <c r="N1938" s="6" t="s">
        <v>3307</v>
      </c>
      <c r="O1938" s="10" t="s">
        <v>6172</v>
      </c>
      <c r="P1938" s="5" t="s">
        <v>2931</v>
      </c>
      <c r="Q1938" s="10" t="s">
        <v>6172</v>
      </c>
      <c r="R1938" s="10" t="s">
        <v>6172</v>
      </c>
      <c r="S1938" s="10" t="s">
        <v>6172</v>
      </c>
      <c r="T1938" s="10" t="s">
        <v>6172</v>
      </c>
      <c r="U1938" s="10" t="s">
        <v>6172</v>
      </c>
      <c r="V1938" s="10" t="s">
        <v>6172</v>
      </c>
    </row>
    <row r="1939" spans="2:22" ht="51" x14ac:dyDescent="0.2">
      <c r="B1939" s="5">
        <v>16544</v>
      </c>
      <c r="C1939" s="4" t="s">
        <v>4885</v>
      </c>
      <c r="D1939" s="4" t="s">
        <v>5947</v>
      </c>
      <c r="E1939" s="15">
        <v>2005</v>
      </c>
      <c r="F1939" s="10" t="s">
        <v>6172</v>
      </c>
      <c r="G1939" s="10" t="s">
        <v>6172</v>
      </c>
      <c r="H1939" s="6" t="s">
        <v>18</v>
      </c>
      <c r="I1939" s="6" t="s">
        <v>1500</v>
      </c>
      <c r="J1939" s="4">
        <v>0</v>
      </c>
      <c r="K1939" s="4">
        <v>0</v>
      </c>
      <c r="L1939" s="10" t="s">
        <v>6172</v>
      </c>
      <c r="M1939" s="10" t="s">
        <v>6172</v>
      </c>
      <c r="N1939" s="6" t="s">
        <v>3308</v>
      </c>
      <c r="O1939" s="10" t="s">
        <v>6172</v>
      </c>
      <c r="P1939" s="5" t="s">
        <v>460</v>
      </c>
      <c r="Q1939" s="10" t="s">
        <v>6172</v>
      </c>
      <c r="R1939" s="10" t="s">
        <v>6172</v>
      </c>
      <c r="S1939" s="10" t="s">
        <v>6172</v>
      </c>
      <c r="T1939" s="10" t="s">
        <v>6172</v>
      </c>
      <c r="U1939" s="10" t="s">
        <v>6172</v>
      </c>
      <c r="V1939" s="10" t="s">
        <v>6172</v>
      </c>
    </row>
    <row r="1940" spans="2:22" ht="25.5" x14ac:dyDescent="0.2">
      <c r="B1940" s="5">
        <v>16545</v>
      </c>
      <c r="C1940" s="4" t="s">
        <v>4885</v>
      </c>
      <c r="D1940" s="4" t="s">
        <v>5947</v>
      </c>
      <c r="E1940" s="15">
        <v>2005</v>
      </c>
      <c r="F1940" s="10" t="s">
        <v>6172</v>
      </c>
      <c r="G1940" s="10" t="s">
        <v>6172</v>
      </c>
      <c r="H1940" s="6" t="s">
        <v>18</v>
      </c>
      <c r="I1940" s="6" t="s">
        <v>1500</v>
      </c>
      <c r="J1940" s="4">
        <v>0</v>
      </c>
      <c r="K1940" s="4">
        <v>0</v>
      </c>
      <c r="L1940" s="10" t="s">
        <v>6172</v>
      </c>
      <c r="M1940" s="10" t="s">
        <v>6172</v>
      </c>
      <c r="N1940" s="6" t="s">
        <v>3309</v>
      </c>
      <c r="O1940" s="10" t="s">
        <v>6172</v>
      </c>
      <c r="P1940" s="5" t="s">
        <v>460</v>
      </c>
      <c r="Q1940" s="10" t="s">
        <v>6172</v>
      </c>
      <c r="R1940" s="10" t="s">
        <v>6172</v>
      </c>
      <c r="S1940" s="10" t="s">
        <v>6172</v>
      </c>
      <c r="T1940" s="10" t="s">
        <v>6172</v>
      </c>
      <c r="U1940" s="10" t="s">
        <v>6172</v>
      </c>
      <c r="V1940" s="10" t="s">
        <v>6172</v>
      </c>
    </row>
    <row r="1941" spans="2:22" ht="38.25" x14ac:dyDescent="0.2">
      <c r="B1941" s="5">
        <v>16549</v>
      </c>
      <c r="C1941" s="4" t="s">
        <v>4885</v>
      </c>
      <c r="D1941" s="4" t="s">
        <v>5947</v>
      </c>
      <c r="E1941" s="15">
        <v>2005</v>
      </c>
      <c r="F1941" s="10" t="s">
        <v>6172</v>
      </c>
      <c r="G1941" s="10" t="s">
        <v>6172</v>
      </c>
      <c r="H1941" s="6" t="s">
        <v>18</v>
      </c>
      <c r="I1941" s="6" t="s">
        <v>1500</v>
      </c>
      <c r="J1941" s="4">
        <v>0</v>
      </c>
      <c r="K1941" s="4">
        <v>0</v>
      </c>
      <c r="L1941" s="10" t="s">
        <v>6172</v>
      </c>
      <c r="M1941" s="10" t="s">
        <v>6172</v>
      </c>
      <c r="N1941" s="6" t="s">
        <v>3310</v>
      </c>
      <c r="O1941" s="10" t="s">
        <v>6172</v>
      </c>
      <c r="P1941" s="5" t="s">
        <v>2931</v>
      </c>
      <c r="Q1941" s="10" t="s">
        <v>6172</v>
      </c>
      <c r="R1941" s="10" t="s">
        <v>6172</v>
      </c>
      <c r="S1941" s="10" t="s">
        <v>6172</v>
      </c>
      <c r="T1941" s="10" t="s">
        <v>6172</v>
      </c>
      <c r="U1941" s="10" t="s">
        <v>6172</v>
      </c>
      <c r="V1941" s="10" t="s">
        <v>6172</v>
      </c>
    </row>
    <row r="1942" spans="2:22" ht="25.5" x14ac:dyDescent="0.2">
      <c r="B1942" s="5">
        <v>16550</v>
      </c>
      <c r="C1942" s="4" t="s">
        <v>4885</v>
      </c>
      <c r="D1942" s="4" t="s">
        <v>5947</v>
      </c>
      <c r="E1942" s="15">
        <v>2005</v>
      </c>
      <c r="F1942" s="10" t="s">
        <v>6172</v>
      </c>
      <c r="G1942" s="10" t="s">
        <v>6172</v>
      </c>
      <c r="H1942" s="6" t="s">
        <v>18</v>
      </c>
      <c r="I1942" s="6" t="s">
        <v>1500</v>
      </c>
      <c r="J1942" s="4">
        <v>0</v>
      </c>
      <c r="K1942" s="4">
        <v>0</v>
      </c>
      <c r="L1942" s="10" t="s">
        <v>6172</v>
      </c>
      <c r="M1942" s="10" t="s">
        <v>6172</v>
      </c>
      <c r="N1942" s="6" t="s">
        <v>3311</v>
      </c>
      <c r="O1942" s="10" t="s">
        <v>6172</v>
      </c>
      <c r="P1942" s="5" t="s">
        <v>460</v>
      </c>
      <c r="Q1942" s="10" t="s">
        <v>6172</v>
      </c>
      <c r="R1942" s="10" t="s">
        <v>6172</v>
      </c>
      <c r="S1942" s="10" t="s">
        <v>6172</v>
      </c>
      <c r="T1942" s="10" t="s">
        <v>6172</v>
      </c>
      <c r="U1942" s="10" t="s">
        <v>6172</v>
      </c>
      <c r="V1942" s="10" t="s">
        <v>6172</v>
      </c>
    </row>
    <row r="1943" spans="2:22" ht="38.25" x14ac:dyDescent="0.2">
      <c r="B1943" s="5">
        <v>17432</v>
      </c>
      <c r="C1943" s="4" t="s">
        <v>4885</v>
      </c>
      <c r="D1943" s="4" t="s">
        <v>5947</v>
      </c>
      <c r="E1943" s="15">
        <v>2005</v>
      </c>
      <c r="F1943" s="10" t="s">
        <v>6172</v>
      </c>
      <c r="G1943" s="4" t="s">
        <v>4959</v>
      </c>
      <c r="H1943" s="6" t="s">
        <v>11</v>
      </c>
      <c r="I1943" s="6" t="s">
        <v>1500</v>
      </c>
      <c r="J1943" s="4">
        <v>0</v>
      </c>
      <c r="K1943" s="4">
        <v>0</v>
      </c>
      <c r="L1943" s="10" t="s">
        <v>6172</v>
      </c>
      <c r="M1943" s="10" t="s">
        <v>6172</v>
      </c>
      <c r="N1943" s="6" t="s">
        <v>3318</v>
      </c>
      <c r="O1943" s="10" t="s">
        <v>6172</v>
      </c>
      <c r="P1943" s="5" t="s">
        <v>1776</v>
      </c>
      <c r="Q1943" s="10" t="s">
        <v>6172</v>
      </c>
      <c r="R1943" s="10" t="s">
        <v>6172</v>
      </c>
      <c r="S1943" s="10" t="s">
        <v>6172</v>
      </c>
      <c r="T1943" s="10" t="s">
        <v>6172</v>
      </c>
      <c r="U1943" s="10" t="s">
        <v>6172</v>
      </c>
      <c r="V1943" s="10" t="s">
        <v>6172</v>
      </c>
    </row>
    <row r="1944" spans="2:22" ht="38.25" x14ac:dyDescent="0.2">
      <c r="B1944" s="5">
        <v>17556</v>
      </c>
      <c r="C1944" s="4" t="s">
        <v>4885</v>
      </c>
      <c r="D1944" s="4" t="s">
        <v>5947</v>
      </c>
      <c r="E1944" s="15">
        <v>2005</v>
      </c>
      <c r="F1944" s="10" t="s">
        <v>6172</v>
      </c>
      <c r="G1944" s="4" t="s">
        <v>4992</v>
      </c>
      <c r="H1944" s="6" t="s">
        <v>11</v>
      </c>
      <c r="I1944" s="6" t="s">
        <v>1493</v>
      </c>
      <c r="J1944" s="4">
        <v>0</v>
      </c>
      <c r="K1944" s="4">
        <v>1</v>
      </c>
      <c r="L1944" s="10" t="s">
        <v>6172</v>
      </c>
      <c r="M1944" s="10" t="s">
        <v>6172</v>
      </c>
      <c r="N1944" s="6" t="s">
        <v>3322</v>
      </c>
      <c r="O1944" s="10" t="s">
        <v>6172</v>
      </c>
      <c r="P1944" s="5" t="s">
        <v>1708</v>
      </c>
      <c r="Q1944" s="10" t="s">
        <v>6172</v>
      </c>
      <c r="R1944" s="10" t="s">
        <v>6172</v>
      </c>
      <c r="S1944" s="10" t="s">
        <v>6172</v>
      </c>
      <c r="T1944" s="10" t="s">
        <v>6172</v>
      </c>
      <c r="U1944" s="10" t="s">
        <v>6172</v>
      </c>
      <c r="V1944" s="10" t="s">
        <v>6172</v>
      </c>
    </row>
    <row r="1945" spans="2:22" ht="38.25" x14ac:dyDescent="0.2">
      <c r="B1945" s="5">
        <v>17587</v>
      </c>
      <c r="C1945" s="4" t="s">
        <v>4885</v>
      </c>
      <c r="D1945" s="4" t="s">
        <v>5947</v>
      </c>
      <c r="E1945" s="15">
        <v>2005</v>
      </c>
      <c r="F1945" s="10" t="s">
        <v>6172</v>
      </c>
      <c r="G1945" s="4" t="s">
        <v>4992</v>
      </c>
      <c r="H1945" s="6" t="s">
        <v>11</v>
      </c>
      <c r="I1945" s="6" t="s">
        <v>1493</v>
      </c>
      <c r="J1945" s="4">
        <v>0</v>
      </c>
      <c r="K1945" s="4">
        <v>1</v>
      </c>
      <c r="L1945" s="10" t="s">
        <v>6172</v>
      </c>
      <c r="M1945" s="10" t="s">
        <v>6172</v>
      </c>
      <c r="N1945" s="6" t="s">
        <v>3324</v>
      </c>
      <c r="O1945" s="10" t="s">
        <v>6172</v>
      </c>
      <c r="P1945" s="5" t="s">
        <v>1540</v>
      </c>
      <c r="Q1945" s="10" t="s">
        <v>6172</v>
      </c>
      <c r="R1945" s="10" t="s">
        <v>6172</v>
      </c>
      <c r="S1945" s="10" t="s">
        <v>6172</v>
      </c>
      <c r="T1945" s="10" t="s">
        <v>6172</v>
      </c>
      <c r="U1945" s="10" t="s">
        <v>6172</v>
      </c>
      <c r="V1945" s="10" t="s">
        <v>6172</v>
      </c>
    </row>
    <row r="1946" spans="2:22" ht="38.25" x14ac:dyDescent="0.2">
      <c r="B1946" s="5">
        <v>17678</v>
      </c>
      <c r="C1946" s="4" t="s">
        <v>4885</v>
      </c>
      <c r="D1946" s="4" t="s">
        <v>5947</v>
      </c>
      <c r="E1946" s="15">
        <v>2005</v>
      </c>
      <c r="F1946" s="10" t="s">
        <v>6172</v>
      </c>
      <c r="G1946" s="4" t="s">
        <v>4985</v>
      </c>
      <c r="H1946" s="6" t="s">
        <v>11</v>
      </c>
      <c r="I1946" s="6" t="s">
        <v>1500</v>
      </c>
      <c r="J1946" s="4">
        <v>0</v>
      </c>
      <c r="K1946" s="4">
        <v>0</v>
      </c>
      <c r="L1946" s="10" t="s">
        <v>6172</v>
      </c>
      <c r="M1946" s="10" t="s">
        <v>6172</v>
      </c>
      <c r="N1946" s="6" t="s">
        <v>3328</v>
      </c>
      <c r="O1946" s="10" t="s">
        <v>6172</v>
      </c>
      <c r="P1946" s="5" t="s">
        <v>460</v>
      </c>
      <c r="Q1946" s="10" t="s">
        <v>6172</v>
      </c>
      <c r="R1946" s="10" t="s">
        <v>6172</v>
      </c>
      <c r="S1946" s="10" t="s">
        <v>6172</v>
      </c>
      <c r="T1946" s="10" t="s">
        <v>6172</v>
      </c>
      <c r="U1946" s="10" t="s">
        <v>6172</v>
      </c>
      <c r="V1946" s="10" t="s">
        <v>6172</v>
      </c>
    </row>
    <row r="1947" spans="2:22" ht="51" x14ac:dyDescent="0.2">
      <c r="B1947" s="5">
        <v>17723</v>
      </c>
      <c r="C1947" s="4" t="s">
        <v>4885</v>
      </c>
      <c r="D1947" s="4" t="s">
        <v>5947</v>
      </c>
      <c r="E1947" s="15">
        <v>2005</v>
      </c>
      <c r="F1947" s="10" t="s">
        <v>6172</v>
      </c>
      <c r="G1947" s="4" t="s">
        <v>5042</v>
      </c>
      <c r="H1947" s="6" t="s">
        <v>11</v>
      </c>
      <c r="I1947" s="6" t="s">
        <v>1500</v>
      </c>
      <c r="J1947" s="4">
        <v>0</v>
      </c>
      <c r="K1947" s="4">
        <v>0</v>
      </c>
      <c r="L1947" s="10" t="s">
        <v>6172</v>
      </c>
      <c r="M1947" s="10" t="s">
        <v>6172</v>
      </c>
      <c r="N1947" s="6" t="s">
        <v>3330</v>
      </c>
      <c r="O1947" s="10" t="s">
        <v>6172</v>
      </c>
      <c r="P1947" s="5" t="s">
        <v>460</v>
      </c>
      <c r="Q1947" s="10" t="s">
        <v>6172</v>
      </c>
      <c r="R1947" s="10" t="s">
        <v>6172</v>
      </c>
      <c r="S1947" s="10" t="s">
        <v>6172</v>
      </c>
      <c r="T1947" s="10" t="s">
        <v>6172</v>
      </c>
      <c r="U1947" s="10" t="s">
        <v>6172</v>
      </c>
      <c r="V1947" s="10" t="s">
        <v>6172</v>
      </c>
    </row>
    <row r="1948" spans="2:22" ht="38.25" x14ac:dyDescent="0.2">
      <c r="B1948" s="5">
        <v>17726</v>
      </c>
      <c r="C1948" s="4" t="s">
        <v>4885</v>
      </c>
      <c r="D1948" s="4" t="s">
        <v>5947</v>
      </c>
      <c r="E1948" s="15">
        <v>2005</v>
      </c>
      <c r="F1948" s="10" t="s">
        <v>6172</v>
      </c>
      <c r="G1948" s="4" t="s">
        <v>5042</v>
      </c>
      <c r="H1948" s="6" t="s">
        <v>11</v>
      </c>
      <c r="I1948" s="6" t="s">
        <v>1500</v>
      </c>
      <c r="J1948" s="4">
        <v>0</v>
      </c>
      <c r="K1948" s="4">
        <v>0</v>
      </c>
      <c r="L1948" s="10" t="s">
        <v>6172</v>
      </c>
      <c r="M1948" s="10" t="s">
        <v>6172</v>
      </c>
      <c r="N1948" s="6" t="s">
        <v>3331</v>
      </c>
      <c r="O1948" s="10" t="s">
        <v>6172</v>
      </c>
      <c r="P1948" s="5" t="s">
        <v>460</v>
      </c>
      <c r="Q1948" s="10" t="s">
        <v>6172</v>
      </c>
      <c r="R1948" s="10" t="s">
        <v>6172</v>
      </c>
      <c r="S1948" s="10" t="s">
        <v>6172</v>
      </c>
      <c r="T1948" s="10" t="s">
        <v>6172</v>
      </c>
      <c r="U1948" s="10" t="s">
        <v>6172</v>
      </c>
      <c r="V1948" s="10" t="s">
        <v>6172</v>
      </c>
    </row>
    <row r="1949" spans="2:22" ht="38.25" x14ac:dyDescent="0.2">
      <c r="B1949" s="5">
        <v>17727</v>
      </c>
      <c r="C1949" s="4" t="s">
        <v>4885</v>
      </c>
      <c r="D1949" s="4" t="s">
        <v>5947</v>
      </c>
      <c r="E1949" s="15">
        <v>2005</v>
      </c>
      <c r="F1949" s="10" t="s">
        <v>6172</v>
      </c>
      <c r="G1949" s="4" t="s">
        <v>5042</v>
      </c>
      <c r="H1949" s="6" t="s">
        <v>11</v>
      </c>
      <c r="I1949" s="6" t="s">
        <v>1500</v>
      </c>
      <c r="J1949" s="4">
        <v>0</v>
      </c>
      <c r="K1949" s="4">
        <v>0</v>
      </c>
      <c r="L1949" s="10" t="s">
        <v>6172</v>
      </c>
      <c r="M1949" s="10" t="s">
        <v>6172</v>
      </c>
      <c r="N1949" s="6" t="s">
        <v>3332</v>
      </c>
      <c r="O1949" s="10" t="s">
        <v>6172</v>
      </c>
      <c r="P1949" s="5" t="s">
        <v>460</v>
      </c>
      <c r="Q1949" s="10" t="s">
        <v>6172</v>
      </c>
      <c r="R1949" s="10" t="s">
        <v>6172</v>
      </c>
      <c r="S1949" s="10" t="s">
        <v>6172</v>
      </c>
      <c r="T1949" s="10" t="s">
        <v>6172</v>
      </c>
      <c r="U1949" s="10" t="s">
        <v>6172</v>
      </c>
      <c r="V1949" s="10" t="s">
        <v>6172</v>
      </c>
    </row>
    <row r="1950" spans="2:22" ht="38.25" x14ac:dyDescent="0.2">
      <c r="B1950" s="5">
        <v>18480</v>
      </c>
      <c r="C1950" s="4" t="s">
        <v>4885</v>
      </c>
      <c r="D1950" s="4" t="s">
        <v>5947</v>
      </c>
      <c r="E1950" s="15">
        <v>2005</v>
      </c>
      <c r="F1950" s="10" t="s">
        <v>6172</v>
      </c>
      <c r="G1950" s="4" t="s">
        <v>4987</v>
      </c>
      <c r="H1950" s="6" t="s">
        <v>11</v>
      </c>
      <c r="I1950" s="6" t="s">
        <v>1500</v>
      </c>
      <c r="J1950" s="4">
        <v>0</v>
      </c>
      <c r="K1950" s="4">
        <v>0</v>
      </c>
      <c r="L1950" s="10" t="s">
        <v>6172</v>
      </c>
      <c r="M1950" s="10" t="s">
        <v>6172</v>
      </c>
      <c r="N1950" s="6" t="s">
        <v>3342</v>
      </c>
      <c r="O1950" s="10" t="s">
        <v>6172</v>
      </c>
      <c r="P1950" s="5" t="s">
        <v>1642</v>
      </c>
      <c r="Q1950" s="10" t="s">
        <v>6172</v>
      </c>
      <c r="R1950" s="10" t="s">
        <v>6172</v>
      </c>
      <c r="S1950" s="10" t="s">
        <v>6172</v>
      </c>
      <c r="T1950" s="10" t="s">
        <v>6172</v>
      </c>
      <c r="U1950" s="10" t="s">
        <v>6172</v>
      </c>
      <c r="V1950" s="10" t="s">
        <v>6172</v>
      </c>
    </row>
    <row r="1951" spans="2:22" ht="38.25" x14ac:dyDescent="0.2">
      <c r="B1951" s="5">
        <v>18528</v>
      </c>
      <c r="C1951" s="4" t="s">
        <v>4885</v>
      </c>
      <c r="D1951" s="4" t="s">
        <v>5947</v>
      </c>
      <c r="E1951" s="15">
        <v>2005</v>
      </c>
      <c r="F1951" s="10" t="s">
        <v>6172</v>
      </c>
      <c r="G1951" s="4" t="s">
        <v>4959</v>
      </c>
      <c r="H1951" s="6" t="s">
        <v>11</v>
      </c>
      <c r="I1951" s="6" t="s">
        <v>1500</v>
      </c>
      <c r="J1951" s="4">
        <v>0</v>
      </c>
      <c r="K1951" s="4">
        <v>0</v>
      </c>
      <c r="L1951" s="10" t="s">
        <v>6172</v>
      </c>
      <c r="M1951" s="10" t="s">
        <v>6172</v>
      </c>
      <c r="N1951" s="6" t="s">
        <v>3343</v>
      </c>
      <c r="O1951" s="10" t="s">
        <v>6172</v>
      </c>
      <c r="P1951" s="5" t="s">
        <v>460</v>
      </c>
      <c r="Q1951" s="10" t="s">
        <v>6172</v>
      </c>
      <c r="R1951" s="10" t="s">
        <v>6172</v>
      </c>
      <c r="S1951" s="10" t="s">
        <v>6172</v>
      </c>
      <c r="T1951" s="10" t="s">
        <v>6172</v>
      </c>
      <c r="U1951" s="10" t="s">
        <v>6172</v>
      </c>
      <c r="V1951" s="10" t="s">
        <v>6172</v>
      </c>
    </row>
    <row r="1952" spans="2:22" ht="25.5" x14ac:dyDescent="0.2">
      <c r="B1952" s="5">
        <v>18529</v>
      </c>
      <c r="C1952" s="4" t="s">
        <v>4885</v>
      </c>
      <c r="D1952" s="4" t="s">
        <v>5947</v>
      </c>
      <c r="E1952" s="15">
        <v>2005</v>
      </c>
      <c r="F1952" s="10" t="s">
        <v>6172</v>
      </c>
      <c r="G1952" s="4" t="s">
        <v>4959</v>
      </c>
      <c r="H1952" s="6" t="s">
        <v>11</v>
      </c>
      <c r="I1952" s="6" t="s">
        <v>1500</v>
      </c>
      <c r="J1952" s="4">
        <v>0</v>
      </c>
      <c r="K1952" s="4">
        <v>0</v>
      </c>
      <c r="L1952" s="10" t="s">
        <v>6172</v>
      </c>
      <c r="M1952" s="10" t="s">
        <v>6172</v>
      </c>
      <c r="N1952" s="6" t="s">
        <v>3344</v>
      </c>
      <c r="O1952" s="10" t="s">
        <v>6172</v>
      </c>
      <c r="P1952" s="5" t="s">
        <v>460</v>
      </c>
      <c r="Q1952" s="10" t="s">
        <v>6172</v>
      </c>
      <c r="R1952" s="10" t="s">
        <v>6172</v>
      </c>
      <c r="S1952" s="10" t="s">
        <v>6172</v>
      </c>
      <c r="T1952" s="10" t="s">
        <v>6172</v>
      </c>
      <c r="U1952" s="10" t="s">
        <v>6172</v>
      </c>
      <c r="V1952" s="10" t="s">
        <v>6172</v>
      </c>
    </row>
    <row r="1953" spans="2:22" ht="51" x14ac:dyDescent="0.2">
      <c r="B1953" s="6">
        <v>14638</v>
      </c>
      <c r="C1953" s="4" t="s">
        <v>4886</v>
      </c>
      <c r="D1953" s="4" t="s">
        <v>5947</v>
      </c>
      <c r="E1953" s="13">
        <v>2005</v>
      </c>
      <c r="F1953" s="10" t="s">
        <v>6172</v>
      </c>
      <c r="G1953" s="4" t="s">
        <v>4968</v>
      </c>
      <c r="H1953" s="6" t="s">
        <v>11</v>
      </c>
      <c r="I1953" s="6" t="s">
        <v>1489</v>
      </c>
      <c r="J1953" s="4">
        <v>1</v>
      </c>
      <c r="K1953" s="4">
        <v>0</v>
      </c>
      <c r="L1953" s="10" t="s">
        <v>6172</v>
      </c>
      <c r="M1953" s="6" t="s">
        <v>1569</v>
      </c>
      <c r="N1953" s="6" t="s">
        <v>3414</v>
      </c>
      <c r="O1953" s="10" t="s">
        <v>6172</v>
      </c>
      <c r="P1953" s="6" t="s">
        <v>1499</v>
      </c>
      <c r="Q1953" s="10" t="s">
        <v>6172</v>
      </c>
      <c r="R1953" s="10" t="s">
        <v>6172</v>
      </c>
      <c r="S1953" s="10" t="s">
        <v>6172</v>
      </c>
      <c r="T1953" s="10" t="s">
        <v>6172</v>
      </c>
      <c r="U1953" s="10" t="s">
        <v>6172</v>
      </c>
      <c r="V1953" s="10" t="s">
        <v>6172</v>
      </c>
    </row>
    <row r="1954" spans="2:22" ht="51" x14ac:dyDescent="0.2">
      <c r="B1954" s="6">
        <v>17436</v>
      </c>
      <c r="C1954" s="4" t="s">
        <v>4886</v>
      </c>
      <c r="D1954" s="4" t="s">
        <v>5947</v>
      </c>
      <c r="E1954" s="13">
        <v>2005</v>
      </c>
      <c r="F1954" s="10" t="s">
        <v>6172</v>
      </c>
      <c r="G1954" s="4" t="s">
        <v>4959</v>
      </c>
      <c r="H1954" s="6" t="s">
        <v>11</v>
      </c>
      <c r="I1954" s="6" t="s">
        <v>1500</v>
      </c>
      <c r="J1954" s="4">
        <v>0</v>
      </c>
      <c r="K1954" s="4">
        <v>0</v>
      </c>
      <c r="L1954" s="10" t="s">
        <v>6172</v>
      </c>
      <c r="M1954" s="6" t="s">
        <v>3420</v>
      </c>
      <c r="N1954" s="6" t="s">
        <v>3421</v>
      </c>
      <c r="O1954" s="10" t="s">
        <v>6172</v>
      </c>
      <c r="P1954" s="6" t="s">
        <v>460</v>
      </c>
      <c r="Q1954" s="10" t="s">
        <v>6172</v>
      </c>
      <c r="R1954" s="10" t="s">
        <v>6172</v>
      </c>
      <c r="S1954" s="10" t="s">
        <v>6172</v>
      </c>
      <c r="T1954" s="10" t="s">
        <v>6172</v>
      </c>
      <c r="U1954" s="10" t="s">
        <v>6172</v>
      </c>
      <c r="V1954" s="10" t="s">
        <v>6172</v>
      </c>
    </row>
    <row r="1955" spans="2:22" ht="76.5" x14ac:dyDescent="0.2">
      <c r="B1955" s="9">
        <v>16231</v>
      </c>
      <c r="C1955" s="8" t="s">
        <v>4873</v>
      </c>
      <c r="D1955" s="4" t="s">
        <v>5947</v>
      </c>
      <c r="E1955" s="10">
        <v>2006</v>
      </c>
      <c r="F1955" s="10" t="s">
        <v>6172</v>
      </c>
      <c r="G1955" s="10" t="s">
        <v>6172</v>
      </c>
      <c r="H1955" s="9" t="s">
        <v>4866</v>
      </c>
      <c r="I1955" s="2" t="s">
        <v>421</v>
      </c>
      <c r="J1955" s="4">
        <v>0</v>
      </c>
      <c r="K1955" s="4">
        <v>0</v>
      </c>
      <c r="L1955" s="2" t="s">
        <v>421</v>
      </c>
      <c r="M1955" s="10" t="s">
        <v>6172</v>
      </c>
      <c r="N1955" s="2" t="s">
        <v>4867</v>
      </c>
      <c r="O1955" s="2" t="s">
        <v>322</v>
      </c>
      <c r="P1955" s="2" t="s">
        <v>422</v>
      </c>
      <c r="Q1955" s="2" t="s">
        <v>423</v>
      </c>
      <c r="R1955" s="2" t="s">
        <v>424</v>
      </c>
      <c r="S1955" s="2" t="s">
        <v>425</v>
      </c>
      <c r="T1955" s="2" t="s">
        <v>425</v>
      </c>
      <c r="U1955" s="2" t="s">
        <v>426</v>
      </c>
      <c r="V1955" s="10" t="s">
        <v>6172</v>
      </c>
    </row>
    <row r="1956" spans="2:22" ht="178.5" x14ac:dyDescent="0.2">
      <c r="B1956" s="9">
        <v>16530</v>
      </c>
      <c r="C1956" s="8" t="s">
        <v>4873</v>
      </c>
      <c r="D1956" s="4" t="s">
        <v>5947</v>
      </c>
      <c r="E1956" s="10">
        <v>2006</v>
      </c>
      <c r="F1956" s="10" t="s">
        <v>6172</v>
      </c>
      <c r="G1956" s="10" t="s">
        <v>6172</v>
      </c>
      <c r="H1956" s="9" t="s">
        <v>441</v>
      </c>
      <c r="I1956" s="2" t="s">
        <v>114</v>
      </c>
      <c r="J1956" s="4">
        <v>0</v>
      </c>
      <c r="K1956" s="4">
        <v>0</v>
      </c>
      <c r="L1956" s="2" t="s">
        <v>114</v>
      </c>
      <c r="M1956" s="10" t="s">
        <v>6172</v>
      </c>
      <c r="N1956" s="2" t="s">
        <v>453</v>
      </c>
      <c r="O1956" s="2" t="s">
        <v>25</v>
      </c>
      <c r="P1956" s="2" t="s">
        <v>115</v>
      </c>
      <c r="Q1956" s="2" t="s">
        <v>116</v>
      </c>
      <c r="R1956" s="2" t="s">
        <v>117</v>
      </c>
      <c r="S1956" s="2" t="s">
        <v>120</v>
      </c>
      <c r="T1956" s="2" t="s">
        <v>121</v>
      </c>
      <c r="U1956" s="2" t="s">
        <v>122</v>
      </c>
      <c r="V1956" s="10" t="s">
        <v>6172</v>
      </c>
    </row>
    <row r="1957" spans="2:22" ht="25.5" x14ac:dyDescent="0.2">
      <c r="B1957" s="9">
        <v>17205</v>
      </c>
      <c r="C1957" s="8" t="s">
        <v>4873</v>
      </c>
      <c r="D1957" s="4" t="s">
        <v>5947</v>
      </c>
      <c r="E1957" s="10">
        <v>2006</v>
      </c>
      <c r="F1957" s="10" t="s">
        <v>6172</v>
      </c>
      <c r="G1957" s="10" t="s">
        <v>6172</v>
      </c>
      <c r="H1957" s="10" t="s">
        <v>6172</v>
      </c>
      <c r="I1957" s="2" t="s">
        <v>397</v>
      </c>
      <c r="J1957" s="4">
        <v>0</v>
      </c>
      <c r="K1957" s="4">
        <v>0</v>
      </c>
      <c r="L1957" s="10" t="s">
        <v>6172</v>
      </c>
      <c r="M1957" s="10" t="s">
        <v>6172</v>
      </c>
      <c r="N1957" s="10" t="s">
        <v>6172</v>
      </c>
      <c r="O1957" s="2" t="s">
        <v>408</v>
      </c>
      <c r="P1957" s="2" t="s">
        <v>409</v>
      </c>
      <c r="Q1957" s="2" t="s">
        <v>410</v>
      </c>
      <c r="R1957" s="2" t="s">
        <v>411</v>
      </c>
      <c r="S1957" s="2" t="s">
        <v>412</v>
      </c>
      <c r="T1957" s="2" t="s">
        <v>7</v>
      </c>
      <c r="U1957" s="2" t="s">
        <v>413</v>
      </c>
      <c r="V1957" s="10" t="s">
        <v>6172</v>
      </c>
    </row>
    <row r="1958" spans="2:22" ht="51" x14ac:dyDescent="0.2">
      <c r="B1958" s="3">
        <v>14983</v>
      </c>
      <c r="C1958" s="8" t="s">
        <v>4873</v>
      </c>
      <c r="D1958" s="4" t="s">
        <v>5947</v>
      </c>
      <c r="E1958" s="10">
        <v>2006</v>
      </c>
      <c r="F1958" s="10" t="s">
        <v>6172</v>
      </c>
      <c r="G1958" s="10" t="s">
        <v>6172</v>
      </c>
      <c r="H1958" s="10" t="s">
        <v>6172</v>
      </c>
      <c r="I1958" s="2" t="s">
        <v>933</v>
      </c>
      <c r="J1958" s="4">
        <v>0</v>
      </c>
      <c r="K1958" s="4">
        <v>0</v>
      </c>
      <c r="L1958" s="6" t="s">
        <v>4950</v>
      </c>
      <c r="M1958" s="10" t="s">
        <v>6172</v>
      </c>
      <c r="N1958" s="2" t="s">
        <v>932</v>
      </c>
      <c r="O1958" s="2" t="s">
        <v>322</v>
      </c>
      <c r="P1958" s="2" t="s">
        <v>936</v>
      </c>
      <c r="Q1958" s="2" t="s">
        <v>934</v>
      </c>
      <c r="R1958" s="2" t="s">
        <v>935</v>
      </c>
      <c r="S1958" s="2" t="s">
        <v>937</v>
      </c>
      <c r="T1958" s="2" t="s">
        <v>937</v>
      </c>
      <c r="U1958" s="2" t="s">
        <v>938</v>
      </c>
      <c r="V1958" s="10" t="s">
        <v>6172</v>
      </c>
    </row>
    <row r="1959" spans="2:22" ht="25.5" x14ac:dyDescent="0.2">
      <c r="B1959" s="3">
        <v>16698</v>
      </c>
      <c r="C1959" s="8" t="s">
        <v>4873</v>
      </c>
      <c r="D1959" s="4" t="s">
        <v>5947</v>
      </c>
      <c r="E1959" s="10">
        <v>2006</v>
      </c>
      <c r="F1959" s="10" t="s">
        <v>6172</v>
      </c>
      <c r="G1959" s="10" t="s">
        <v>6172</v>
      </c>
      <c r="H1959" s="2" t="s">
        <v>20</v>
      </c>
      <c r="I1959" s="2" t="s">
        <v>34</v>
      </c>
      <c r="J1959" s="4">
        <v>0</v>
      </c>
      <c r="K1959" s="4">
        <v>1</v>
      </c>
      <c r="L1959" s="10" t="s">
        <v>6172</v>
      </c>
      <c r="M1959" s="10" t="s">
        <v>6172</v>
      </c>
      <c r="N1959" s="2" t="s">
        <v>939</v>
      </c>
      <c r="O1959" s="2" t="s">
        <v>382</v>
      </c>
      <c r="P1959" s="2" t="s">
        <v>686</v>
      </c>
      <c r="Q1959" s="2" t="s">
        <v>940</v>
      </c>
      <c r="R1959" s="2" t="s">
        <v>686</v>
      </c>
      <c r="S1959" s="2" t="s">
        <v>941</v>
      </c>
      <c r="T1959" s="2" t="s">
        <v>7</v>
      </c>
      <c r="U1959" s="2" t="s">
        <v>942</v>
      </c>
      <c r="V1959" s="10" t="s">
        <v>6172</v>
      </c>
    </row>
    <row r="1960" spans="2:22" ht="38.25" x14ac:dyDescent="0.2">
      <c r="B1960" s="5">
        <v>16706</v>
      </c>
      <c r="C1960" s="4" t="s">
        <v>4870</v>
      </c>
      <c r="D1960" s="4" t="s">
        <v>5947</v>
      </c>
      <c r="E1960" s="15">
        <v>2006</v>
      </c>
      <c r="F1960" s="10" t="s">
        <v>6172</v>
      </c>
      <c r="G1960" s="6" t="s">
        <v>5657</v>
      </c>
      <c r="H1960" s="6" t="s">
        <v>5424</v>
      </c>
      <c r="I1960" s="6" t="s">
        <v>1511</v>
      </c>
      <c r="J1960" s="4">
        <v>0</v>
      </c>
      <c r="K1960" s="4">
        <v>2</v>
      </c>
      <c r="L1960" s="10" t="s">
        <v>6172</v>
      </c>
      <c r="M1960" s="5" t="s">
        <v>2033</v>
      </c>
      <c r="N1960" s="6" t="s">
        <v>3816</v>
      </c>
      <c r="O1960" s="10" t="s">
        <v>6172</v>
      </c>
      <c r="P1960" s="5" t="s">
        <v>460</v>
      </c>
      <c r="Q1960" s="10" t="s">
        <v>6172</v>
      </c>
      <c r="R1960" s="10" t="s">
        <v>6172</v>
      </c>
      <c r="S1960" s="10" t="s">
        <v>6172</v>
      </c>
      <c r="T1960" s="10" t="s">
        <v>6172</v>
      </c>
      <c r="U1960" s="10" t="s">
        <v>6172</v>
      </c>
      <c r="V1960" s="10" t="s">
        <v>6172</v>
      </c>
    </row>
    <row r="1961" spans="2:22" ht="38.25" x14ac:dyDescent="0.2">
      <c r="B1961" s="5">
        <v>17088</v>
      </c>
      <c r="C1961" s="4" t="s">
        <v>4870</v>
      </c>
      <c r="D1961" s="4" t="s">
        <v>5947</v>
      </c>
      <c r="E1961" s="15">
        <v>2006</v>
      </c>
      <c r="F1961" s="10" t="s">
        <v>6172</v>
      </c>
      <c r="G1961" s="6" t="s">
        <v>4475</v>
      </c>
      <c r="H1961" s="7" t="s">
        <v>434</v>
      </c>
      <c r="I1961" s="6" t="s">
        <v>1500</v>
      </c>
      <c r="J1961" s="4">
        <v>0</v>
      </c>
      <c r="K1961" s="4">
        <v>0</v>
      </c>
      <c r="L1961" s="10" t="s">
        <v>6172</v>
      </c>
      <c r="M1961" s="5" t="s">
        <v>1604</v>
      </c>
      <c r="N1961" s="6" t="s">
        <v>3819</v>
      </c>
      <c r="O1961" s="10" t="s">
        <v>6172</v>
      </c>
      <c r="P1961" s="5" t="s">
        <v>1502</v>
      </c>
      <c r="Q1961" s="10" t="s">
        <v>6172</v>
      </c>
      <c r="R1961" s="10" t="s">
        <v>6172</v>
      </c>
      <c r="S1961" s="10" t="s">
        <v>6172</v>
      </c>
      <c r="T1961" s="10" t="s">
        <v>6172</v>
      </c>
      <c r="U1961" s="10" t="s">
        <v>6172</v>
      </c>
      <c r="V1961" s="10" t="s">
        <v>6172</v>
      </c>
    </row>
    <row r="1962" spans="2:22" ht="51" x14ac:dyDescent="0.2">
      <c r="B1962" s="5">
        <v>17437</v>
      </c>
      <c r="C1962" s="4" t="s">
        <v>4870</v>
      </c>
      <c r="D1962" s="4" t="s">
        <v>5947</v>
      </c>
      <c r="E1962" s="15">
        <v>2006</v>
      </c>
      <c r="F1962" s="10" t="s">
        <v>6172</v>
      </c>
      <c r="G1962" s="4" t="s">
        <v>4959</v>
      </c>
      <c r="H1962" s="6" t="s">
        <v>11</v>
      </c>
      <c r="I1962" s="6" t="s">
        <v>1500</v>
      </c>
      <c r="J1962" s="4">
        <v>0</v>
      </c>
      <c r="K1962" s="4">
        <v>0</v>
      </c>
      <c r="L1962" s="10" t="s">
        <v>6172</v>
      </c>
      <c r="M1962" s="5" t="s">
        <v>1571</v>
      </c>
      <c r="N1962" s="6" t="s">
        <v>3824</v>
      </c>
      <c r="O1962" s="10" t="s">
        <v>6172</v>
      </c>
      <c r="P1962" s="5" t="s">
        <v>1492</v>
      </c>
      <c r="Q1962" s="10" t="s">
        <v>6172</v>
      </c>
      <c r="R1962" s="10" t="s">
        <v>6172</v>
      </c>
      <c r="S1962" s="10" t="s">
        <v>6172</v>
      </c>
      <c r="T1962" s="10" t="s">
        <v>6172</v>
      </c>
      <c r="U1962" s="10" t="s">
        <v>6172</v>
      </c>
      <c r="V1962" s="10" t="s">
        <v>6172</v>
      </c>
    </row>
    <row r="1963" spans="2:22" ht="38.25" x14ac:dyDescent="0.2">
      <c r="B1963" s="5">
        <v>17439</v>
      </c>
      <c r="C1963" s="4" t="s">
        <v>4870</v>
      </c>
      <c r="D1963" s="4" t="s">
        <v>5947</v>
      </c>
      <c r="E1963" s="15">
        <v>2006</v>
      </c>
      <c r="F1963" s="10" t="s">
        <v>6172</v>
      </c>
      <c r="G1963" s="4" t="s">
        <v>4959</v>
      </c>
      <c r="H1963" s="6" t="s">
        <v>11</v>
      </c>
      <c r="I1963" s="6" t="s">
        <v>1500</v>
      </c>
      <c r="J1963" s="4">
        <v>0</v>
      </c>
      <c r="K1963" s="4">
        <v>0</v>
      </c>
      <c r="L1963" s="10" t="s">
        <v>6172</v>
      </c>
      <c r="M1963" s="5" t="s">
        <v>3825</v>
      </c>
      <c r="N1963" s="6" t="s">
        <v>3826</v>
      </c>
      <c r="O1963" s="10" t="s">
        <v>6172</v>
      </c>
      <c r="P1963" s="5" t="s">
        <v>1543</v>
      </c>
      <c r="Q1963" s="10" t="s">
        <v>6172</v>
      </c>
      <c r="R1963" s="10" t="s">
        <v>6172</v>
      </c>
      <c r="S1963" s="10" t="s">
        <v>6172</v>
      </c>
      <c r="T1963" s="10" t="s">
        <v>6172</v>
      </c>
      <c r="U1963" s="10" t="s">
        <v>6172</v>
      </c>
      <c r="V1963" s="10" t="s">
        <v>6172</v>
      </c>
    </row>
    <row r="1964" spans="2:22" ht="25.5" x14ac:dyDescent="0.2">
      <c r="B1964" s="5">
        <v>17441</v>
      </c>
      <c r="C1964" s="4" t="s">
        <v>4870</v>
      </c>
      <c r="D1964" s="4" t="s">
        <v>5947</v>
      </c>
      <c r="E1964" s="15">
        <v>2006</v>
      </c>
      <c r="F1964" s="10" t="s">
        <v>6172</v>
      </c>
      <c r="G1964" s="4" t="s">
        <v>4959</v>
      </c>
      <c r="H1964" s="6" t="s">
        <v>11</v>
      </c>
      <c r="I1964" s="6" t="s">
        <v>1500</v>
      </c>
      <c r="J1964" s="4">
        <v>0</v>
      </c>
      <c r="K1964" s="4">
        <v>0</v>
      </c>
      <c r="L1964" s="10" t="s">
        <v>6172</v>
      </c>
      <c r="M1964" s="5" t="s">
        <v>3827</v>
      </c>
      <c r="N1964" s="6" t="s">
        <v>3828</v>
      </c>
      <c r="O1964" s="10" t="s">
        <v>6172</v>
      </c>
      <c r="P1964" s="5" t="s">
        <v>460</v>
      </c>
      <c r="Q1964" s="10" t="s">
        <v>6172</v>
      </c>
      <c r="R1964" s="10" t="s">
        <v>6172</v>
      </c>
      <c r="S1964" s="10" t="s">
        <v>6172</v>
      </c>
      <c r="T1964" s="10" t="s">
        <v>6172</v>
      </c>
      <c r="U1964" s="10" t="s">
        <v>6172</v>
      </c>
      <c r="V1964" s="10" t="s">
        <v>6172</v>
      </c>
    </row>
    <row r="1965" spans="2:22" ht="38.25" x14ac:dyDescent="0.2">
      <c r="B1965" s="5">
        <v>17442</v>
      </c>
      <c r="C1965" s="4" t="s">
        <v>4870</v>
      </c>
      <c r="D1965" s="4" t="s">
        <v>5947</v>
      </c>
      <c r="E1965" s="15">
        <v>2006</v>
      </c>
      <c r="F1965" s="10" t="s">
        <v>6172</v>
      </c>
      <c r="G1965" s="4" t="s">
        <v>4959</v>
      </c>
      <c r="H1965" s="6" t="s">
        <v>11</v>
      </c>
      <c r="I1965" s="6" t="s">
        <v>1500</v>
      </c>
      <c r="J1965" s="4">
        <v>0</v>
      </c>
      <c r="K1965" s="4">
        <v>0</v>
      </c>
      <c r="L1965" s="10" t="s">
        <v>6172</v>
      </c>
      <c r="M1965" s="5" t="s">
        <v>3825</v>
      </c>
      <c r="N1965" s="6" t="s">
        <v>3829</v>
      </c>
      <c r="O1965" s="10" t="s">
        <v>6172</v>
      </c>
      <c r="P1965" s="5" t="s">
        <v>1543</v>
      </c>
      <c r="Q1965" s="10" t="s">
        <v>6172</v>
      </c>
      <c r="R1965" s="10" t="s">
        <v>6172</v>
      </c>
      <c r="S1965" s="10" t="s">
        <v>6172</v>
      </c>
      <c r="T1965" s="10" t="s">
        <v>6172</v>
      </c>
      <c r="U1965" s="10" t="s">
        <v>6172</v>
      </c>
      <c r="V1965" s="10" t="s">
        <v>6172</v>
      </c>
    </row>
    <row r="1966" spans="2:22" ht="25.5" x14ac:dyDescent="0.2">
      <c r="B1966" s="5">
        <v>17515</v>
      </c>
      <c r="C1966" s="4" t="s">
        <v>4870</v>
      </c>
      <c r="D1966" s="4" t="s">
        <v>5947</v>
      </c>
      <c r="E1966" s="15">
        <v>2006</v>
      </c>
      <c r="F1966" s="10" t="s">
        <v>6172</v>
      </c>
      <c r="G1966" s="4" t="s">
        <v>4987</v>
      </c>
      <c r="H1966" s="6" t="s">
        <v>11</v>
      </c>
      <c r="I1966" s="6" t="s">
        <v>1493</v>
      </c>
      <c r="J1966" s="4">
        <v>0</v>
      </c>
      <c r="K1966" s="4">
        <v>1</v>
      </c>
      <c r="L1966" s="10" t="s">
        <v>6172</v>
      </c>
      <c r="M1966" s="5" t="s">
        <v>3795</v>
      </c>
      <c r="N1966" s="6" t="s">
        <v>3831</v>
      </c>
      <c r="O1966" s="10" t="s">
        <v>6172</v>
      </c>
      <c r="P1966" s="5" t="s">
        <v>460</v>
      </c>
      <c r="Q1966" s="10" t="s">
        <v>6172</v>
      </c>
      <c r="R1966" s="10" t="s">
        <v>6172</v>
      </c>
      <c r="S1966" s="10" t="s">
        <v>6172</v>
      </c>
      <c r="T1966" s="10" t="s">
        <v>6172</v>
      </c>
      <c r="U1966" s="10" t="s">
        <v>6172</v>
      </c>
      <c r="V1966" s="10" t="s">
        <v>6172</v>
      </c>
    </row>
    <row r="1967" spans="2:22" ht="51" x14ac:dyDescent="0.2">
      <c r="B1967" s="5">
        <v>17699</v>
      </c>
      <c r="C1967" s="4" t="s">
        <v>4870</v>
      </c>
      <c r="D1967" s="4" t="s">
        <v>5947</v>
      </c>
      <c r="E1967" s="15">
        <v>2006</v>
      </c>
      <c r="F1967" s="10" t="s">
        <v>6172</v>
      </c>
      <c r="G1967" s="4" t="s">
        <v>4999</v>
      </c>
      <c r="H1967" s="6" t="s">
        <v>11</v>
      </c>
      <c r="I1967" s="6" t="s">
        <v>1500</v>
      </c>
      <c r="J1967" s="4">
        <v>0</v>
      </c>
      <c r="K1967" s="4">
        <v>0</v>
      </c>
      <c r="L1967" s="10" t="s">
        <v>6172</v>
      </c>
      <c r="M1967" s="5" t="s">
        <v>1623</v>
      </c>
      <c r="N1967" s="6" t="s">
        <v>3844</v>
      </c>
      <c r="O1967" s="10" t="s">
        <v>6172</v>
      </c>
      <c r="P1967" s="5" t="s">
        <v>460</v>
      </c>
      <c r="Q1967" s="10" t="s">
        <v>6172</v>
      </c>
      <c r="R1967" s="10" t="s">
        <v>6172</v>
      </c>
      <c r="S1967" s="10" t="s">
        <v>6172</v>
      </c>
      <c r="T1967" s="10" t="s">
        <v>6172</v>
      </c>
      <c r="U1967" s="10" t="s">
        <v>6172</v>
      </c>
      <c r="V1967" s="10" t="s">
        <v>6172</v>
      </c>
    </row>
    <row r="1968" spans="2:22" ht="25.5" x14ac:dyDescent="0.2">
      <c r="B1968" s="5">
        <v>17703</v>
      </c>
      <c r="C1968" s="4" t="s">
        <v>4870</v>
      </c>
      <c r="D1968" s="4" t="s">
        <v>5947</v>
      </c>
      <c r="E1968" s="15">
        <v>2006</v>
      </c>
      <c r="F1968" s="10" t="s">
        <v>6172</v>
      </c>
      <c r="G1968" s="4" t="s">
        <v>5000</v>
      </c>
      <c r="H1968" s="6" t="s">
        <v>11</v>
      </c>
      <c r="I1968" s="6" t="s">
        <v>1500</v>
      </c>
      <c r="J1968" s="4">
        <v>0</v>
      </c>
      <c r="K1968" s="4">
        <v>0</v>
      </c>
      <c r="L1968" s="10" t="s">
        <v>6172</v>
      </c>
      <c r="M1968" s="5" t="s">
        <v>2087</v>
      </c>
      <c r="N1968" s="6" t="s">
        <v>3845</v>
      </c>
      <c r="O1968" s="10" t="s">
        <v>6172</v>
      </c>
      <c r="P1968" s="5" t="s">
        <v>460</v>
      </c>
      <c r="Q1968" s="10" t="s">
        <v>6172</v>
      </c>
      <c r="R1968" s="10" t="s">
        <v>6172</v>
      </c>
      <c r="S1968" s="10" t="s">
        <v>6172</v>
      </c>
      <c r="T1968" s="10" t="s">
        <v>6172</v>
      </c>
      <c r="U1968" s="10" t="s">
        <v>6172</v>
      </c>
      <c r="V1968" s="10" t="s">
        <v>6172</v>
      </c>
    </row>
    <row r="1969" spans="2:22" ht="51" x14ac:dyDescent="0.2">
      <c r="B1969" s="7">
        <v>16444</v>
      </c>
      <c r="C1969" s="4" t="s">
        <v>4871</v>
      </c>
      <c r="D1969" s="4" t="s">
        <v>5947</v>
      </c>
      <c r="E1969" s="16">
        <v>2006</v>
      </c>
      <c r="F1969" s="10" t="s">
        <v>6172</v>
      </c>
      <c r="G1969" s="7" t="s">
        <v>5495</v>
      </c>
      <c r="H1969" s="6" t="s">
        <v>445</v>
      </c>
      <c r="I1969" s="7" t="s">
        <v>1500</v>
      </c>
      <c r="J1969" s="4">
        <v>0</v>
      </c>
      <c r="K1969" s="4">
        <v>0</v>
      </c>
      <c r="L1969" s="10" t="s">
        <v>6172</v>
      </c>
      <c r="M1969" s="7" t="s">
        <v>1581</v>
      </c>
      <c r="N1969" s="7" t="s">
        <v>1630</v>
      </c>
      <c r="O1969" s="10" t="s">
        <v>6172</v>
      </c>
      <c r="P1969" s="7" t="s">
        <v>460</v>
      </c>
      <c r="Q1969" s="10" t="s">
        <v>6172</v>
      </c>
      <c r="R1969" s="10" t="s">
        <v>6172</v>
      </c>
      <c r="S1969" s="10" t="s">
        <v>6172</v>
      </c>
      <c r="T1969" s="10" t="s">
        <v>6172</v>
      </c>
      <c r="U1969" s="10" t="s">
        <v>6172</v>
      </c>
      <c r="V1969" s="10" t="s">
        <v>6172</v>
      </c>
    </row>
    <row r="1970" spans="2:22" ht="51" x14ac:dyDescent="0.2">
      <c r="B1970" s="7">
        <v>16500</v>
      </c>
      <c r="C1970" s="4" t="s">
        <v>4871</v>
      </c>
      <c r="D1970" s="4" t="s">
        <v>5947</v>
      </c>
      <c r="E1970" s="16">
        <v>2006</v>
      </c>
      <c r="F1970" s="10" t="s">
        <v>6172</v>
      </c>
      <c r="G1970" s="7" t="s">
        <v>5728</v>
      </c>
      <c r="H1970" s="6" t="s">
        <v>4868</v>
      </c>
      <c r="I1970" s="7" t="s">
        <v>1493</v>
      </c>
      <c r="J1970" s="4">
        <v>0</v>
      </c>
      <c r="K1970" s="4">
        <v>1</v>
      </c>
      <c r="L1970" s="10" t="s">
        <v>6172</v>
      </c>
      <c r="M1970" s="7" t="s">
        <v>1631</v>
      </c>
      <c r="N1970" s="7" t="s">
        <v>1632</v>
      </c>
      <c r="O1970" s="7" t="s">
        <v>6159</v>
      </c>
      <c r="P1970" s="7" t="s">
        <v>1633</v>
      </c>
      <c r="Q1970" s="7" t="s">
        <v>350</v>
      </c>
      <c r="R1970" s="7" t="s">
        <v>6160</v>
      </c>
      <c r="S1970" s="7" t="s">
        <v>6160</v>
      </c>
      <c r="T1970" s="7" t="s">
        <v>6160</v>
      </c>
      <c r="U1970" s="10" t="s">
        <v>6172</v>
      </c>
      <c r="V1970" s="10" t="s">
        <v>6172</v>
      </c>
    </row>
    <row r="1971" spans="2:22" ht="51" x14ac:dyDescent="0.2">
      <c r="B1971" s="7">
        <v>16535</v>
      </c>
      <c r="C1971" s="4" t="s">
        <v>4871</v>
      </c>
      <c r="D1971" s="4" t="s">
        <v>5947</v>
      </c>
      <c r="E1971" s="16">
        <v>2005</v>
      </c>
      <c r="F1971" s="10" t="s">
        <v>6172</v>
      </c>
      <c r="G1971" s="10" t="s">
        <v>6172</v>
      </c>
      <c r="H1971" s="6" t="s">
        <v>18</v>
      </c>
      <c r="I1971" s="7" t="s">
        <v>1493</v>
      </c>
      <c r="J1971" s="4">
        <v>0</v>
      </c>
      <c r="K1971" s="4">
        <v>1</v>
      </c>
      <c r="L1971" s="10" t="s">
        <v>6172</v>
      </c>
      <c r="M1971" s="7" t="s">
        <v>1634</v>
      </c>
      <c r="N1971" s="7" t="s">
        <v>1635</v>
      </c>
      <c r="O1971" s="7" t="s">
        <v>6161</v>
      </c>
      <c r="P1971" s="7" t="s">
        <v>1543</v>
      </c>
      <c r="Q1971" s="7" t="s">
        <v>350</v>
      </c>
      <c r="R1971" s="7" t="s">
        <v>30</v>
      </c>
      <c r="S1971" s="7" t="s">
        <v>6160</v>
      </c>
      <c r="T1971" s="7" t="s">
        <v>6160</v>
      </c>
      <c r="U1971" s="10" t="s">
        <v>6172</v>
      </c>
      <c r="V1971" s="10" t="s">
        <v>6172</v>
      </c>
    </row>
    <row r="1972" spans="2:22" ht="38.25" x14ac:dyDescent="0.2">
      <c r="B1972" s="7">
        <v>16571</v>
      </c>
      <c r="C1972" s="4" t="s">
        <v>4871</v>
      </c>
      <c r="D1972" s="4" t="s">
        <v>5947</v>
      </c>
      <c r="E1972" s="16">
        <v>2006</v>
      </c>
      <c r="F1972" s="10" t="s">
        <v>6172</v>
      </c>
      <c r="G1972" s="7" t="s">
        <v>5457</v>
      </c>
      <c r="H1972" s="7" t="s">
        <v>439</v>
      </c>
      <c r="I1972" s="7" t="s">
        <v>1500</v>
      </c>
      <c r="J1972" s="4">
        <v>0</v>
      </c>
      <c r="K1972" s="4">
        <v>0</v>
      </c>
      <c r="L1972" s="10" t="s">
        <v>6172</v>
      </c>
      <c r="M1972" s="7" t="s">
        <v>1636</v>
      </c>
      <c r="N1972" s="7" t="s">
        <v>1637</v>
      </c>
      <c r="O1972" s="10" t="s">
        <v>6172</v>
      </c>
      <c r="P1972" s="7" t="s">
        <v>1492</v>
      </c>
      <c r="Q1972" s="10" t="s">
        <v>6172</v>
      </c>
      <c r="R1972" s="10" t="s">
        <v>6172</v>
      </c>
      <c r="S1972" s="10" t="s">
        <v>6172</v>
      </c>
      <c r="T1972" s="10" t="s">
        <v>6172</v>
      </c>
      <c r="U1972" s="10" t="s">
        <v>6172</v>
      </c>
      <c r="V1972" s="10" t="s">
        <v>6172</v>
      </c>
    </row>
    <row r="1973" spans="2:22" ht="38.25" x14ac:dyDescent="0.2">
      <c r="B1973" s="7">
        <v>16598</v>
      </c>
      <c r="C1973" s="4" t="s">
        <v>4871</v>
      </c>
      <c r="D1973" s="4" t="s">
        <v>5947</v>
      </c>
      <c r="E1973" s="16">
        <v>2006</v>
      </c>
      <c r="F1973" s="10" t="s">
        <v>6172</v>
      </c>
      <c r="G1973" s="7" t="s">
        <v>5533</v>
      </c>
      <c r="H1973" s="6" t="s">
        <v>440</v>
      </c>
      <c r="I1973" s="7" t="s">
        <v>1638</v>
      </c>
      <c r="J1973" s="4">
        <v>1</v>
      </c>
      <c r="K1973" s="4">
        <v>3</v>
      </c>
      <c r="L1973" s="10" t="s">
        <v>6172</v>
      </c>
      <c r="M1973" s="7" t="s">
        <v>1562</v>
      </c>
      <c r="N1973" s="7" t="s">
        <v>1639</v>
      </c>
      <c r="O1973" s="10" t="s">
        <v>6172</v>
      </c>
      <c r="P1973" s="7" t="s">
        <v>460</v>
      </c>
      <c r="Q1973" s="10" t="s">
        <v>6172</v>
      </c>
      <c r="R1973" s="10" t="s">
        <v>6172</v>
      </c>
      <c r="S1973" s="10" t="s">
        <v>6172</v>
      </c>
      <c r="T1973" s="10" t="s">
        <v>6172</v>
      </c>
      <c r="U1973" s="10" t="s">
        <v>6172</v>
      </c>
      <c r="V1973" s="10" t="s">
        <v>6172</v>
      </c>
    </row>
    <row r="1974" spans="2:22" ht="25.5" x14ac:dyDescent="0.2">
      <c r="B1974" s="6">
        <v>16524</v>
      </c>
      <c r="C1974" s="4" t="s">
        <v>4878</v>
      </c>
      <c r="D1974" s="4" t="s">
        <v>5947</v>
      </c>
      <c r="E1974" s="13">
        <v>2006</v>
      </c>
      <c r="F1974" s="10" t="s">
        <v>6172</v>
      </c>
      <c r="G1974" s="4" t="s">
        <v>5389</v>
      </c>
      <c r="H1974" s="6" t="s">
        <v>432</v>
      </c>
      <c r="I1974" s="6" t="s">
        <v>1500</v>
      </c>
      <c r="J1974" s="4">
        <v>0</v>
      </c>
      <c r="K1974" s="4">
        <v>0</v>
      </c>
      <c r="L1974" s="10" t="s">
        <v>6172</v>
      </c>
      <c r="M1974" s="6" t="s">
        <v>1623</v>
      </c>
      <c r="N1974" s="6" t="s">
        <v>2405</v>
      </c>
      <c r="O1974" s="10" t="s">
        <v>6172</v>
      </c>
      <c r="P1974" s="6" t="s">
        <v>460</v>
      </c>
      <c r="Q1974" s="10" t="s">
        <v>6172</v>
      </c>
      <c r="R1974" s="10" t="s">
        <v>6172</v>
      </c>
      <c r="S1974" s="10" t="s">
        <v>6172</v>
      </c>
      <c r="T1974" s="10" t="s">
        <v>6172</v>
      </c>
      <c r="U1974" s="10" t="s">
        <v>6172</v>
      </c>
      <c r="V1974" s="10" t="s">
        <v>6172</v>
      </c>
    </row>
    <row r="1975" spans="2:22" ht="38.25" x14ac:dyDescent="0.2">
      <c r="B1975" s="7">
        <v>16428</v>
      </c>
      <c r="C1975" s="4" t="s">
        <v>4875</v>
      </c>
      <c r="D1975" s="4" t="s">
        <v>5947</v>
      </c>
      <c r="E1975" s="16">
        <v>2006</v>
      </c>
      <c r="F1975" s="10" t="s">
        <v>6172</v>
      </c>
      <c r="G1975" s="7" t="s">
        <v>5942</v>
      </c>
      <c r="H1975" s="7" t="s">
        <v>5904</v>
      </c>
      <c r="I1975" s="7" t="s">
        <v>1493</v>
      </c>
      <c r="J1975" s="4">
        <v>0</v>
      </c>
      <c r="K1975" s="4">
        <v>1</v>
      </c>
      <c r="L1975" s="10" t="s">
        <v>6172</v>
      </c>
      <c r="M1975" s="7" t="s">
        <v>2137</v>
      </c>
      <c r="N1975" s="7" t="s">
        <v>4066</v>
      </c>
      <c r="O1975" s="10" t="s">
        <v>6172</v>
      </c>
      <c r="P1975" s="7" t="s">
        <v>460</v>
      </c>
      <c r="Q1975" s="10" t="s">
        <v>6172</v>
      </c>
      <c r="R1975" s="10" t="s">
        <v>6172</v>
      </c>
      <c r="S1975" s="10" t="s">
        <v>6172</v>
      </c>
      <c r="T1975" s="10" t="s">
        <v>6172</v>
      </c>
      <c r="U1975" s="10" t="s">
        <v>6172</v>
      </c>
      <c r="V1975" s="10" t="s">
        <v>6172</v>
      </c>
    </row>
    <row r="1976" spans="2:22" ht="38.25" x14ac:dyDescent="0.2">
      <c r="B1976" s="7">
        <v>16486</v>
      </c>
      <c r="C1976" s="4" t="s">
        <v>4875</v>
      </c>
      <c r="D1976" s="4" t="s">
        <v>5947</v>
      </c>
      <c r="E1976" s="16">
        <v>2006</v>
      </c>
      <c r="F1976" s="10" t="s">
        <v>6172</v>
      </c>
      <c r="G1976" s="4" t="s">
        <v>5042</v>
      </c>
      <c r="H1976" s="6" t="s">
        <v>11</v>
      </c>
      <c r="I1976" s="7" t="s">
        <v>1878</v>
      </c>
      <c r="J1976" s="4">
        <v>1</v>
      </c>
      <c r="K1976" s="4">
        <v>4</v>
      </c>
      <c r="L1976" s="10" t="s">
        <v>6172</v>
      </c>
      <c r="M1976" s="7" t="s">
        <v>4067</v>
      </c>
      <c r="N1976" s="7" t="s">
        <v>4068</v>
      </c>
      <c r="O1976" s="10" t="s">
        <v>6172</v>
      </c>
      <c r="P1976" s="7" t="s">
        <v>460</v>
      </c>
      <c r="Q1976" s="10" t="s">
        <v>6172</v>
      </c>
      <c r="R1976" s="10" t="s">
        <v>6172</v>
      </c>
      <c r="S1976" s="10" t="s">
        <v>6172</v>
      </c>
      <c r="T1976" s="10" t="s">
        <v>6172</v>
      </c>
      <c r="U1976" s="10" t="s">
        <v>6172</v>
      </c>
      <c r="V1976" s="10" t="s">
        <v>6172</v>
      </c>
    </row>
    <row r="1977" spans="2:22" ht="38.25" x14ac:dyDescent="0.2">
      <c r="B1977" s="7">
        <v>16710</v>
      </c>
      <c r="C1977" s="4" t="s">
        <v>4875</v>
      </c>
      <c r="D1977" s="4" t="s">
        <v>5947</v>
      </c>
      <c r="E1977" s="16">
        <v>2006</v>
      </c>
      <c r="F1977" s="10" t="s">
        <v>6172</v>
      </c>
      <c r="G1977" s="7" t="s">
        <v>5581</v>
      </c>
      <c r="H1977" s="7" t="s">
        <v>437</v>
      </c>
      <c r="I1977" s="7" t="s">
        <v>1500</v>
      </c>
      <c r="J1977" s="4">
        <v>0</v>
      </c>
      <c r="K1977" s="4">
        <v>0</v>
      </c>
      <c r="L1977" s="10" t="s">
        <v>6172</v>
      </c>
      <c r="M1977" s="7" t="s">
        <v>1569</v>
      </c>
      <c r="N1977" s="7" t="s">
        <v>4071</v>
      </c>
      <c r="O1977" s="10" t="s">
        <v>6172</v>
      </c>
      <c r="P1977" s="7" t="s">
        <v>460</v>
      </c>
      <c r="Q1977" s="10" t="s">
        <v>6172</v>
      </c>
      <c r="R1977" s="10" t="s">
        <v>6172</v>
      </c>
      <c r="S1977" s="10" t="s">
        <v>6172</v>
      </c>
      <c r="T1977" s="10" t="s">
        <v>6172</v>
      </c>
      <c r="U1977" s="10" t="s">
        <v>6172</v>
      </c>
      <c r="V1977" s="10" t="s">
        <v>6172</v>
      </c>
    </row>
    <row r="1978" spans="2:22" ht="25.5" x14ac:dyDescent="0.2">
      <c r="B1978" s="7">
        <v>16368</v>
      </c>
      <c r="C1978" s="4" t="s">
        <v>4876</v>
      </c>
      <c r="D1978" s="4" t="s">
        <v>5947</v>
      </c>
      <c r="E1978" s="16">
        <v>2006</v>
      </c>
      <c r="F1978" s="10" t="s">
        <v>6172</v>
      </c>
      <c r="G1978" s="7" t="s">
        <v>5450</v>
      </c>
      <c r="H1978" s="6" t="s">
        <v>430</v>
      </c>
      <c r="I1978" s="7" t="s">
        <v>1500</v>
      </c>
      <c r="J1978" s="4">
        <v>0</v>
      </c>
      <c r="K1978" s="4">
        <v>0</v>
      </c>
      <c r="L1978" s="10" t="s">
        <v>6172</v>
      </c>
      <c r="M1978" s="7" t="s">
        <v>1571</v>
      </c>
      <c r="N1978" s="7" t="s">
        <v>1761</v>
      </c>
      <c r="O1978" s="10" t="s">
        <v>6172</v>
      </c>
      <c r="P1978" s="7" t="s">
        <v>460</v>
      </c>
      <c r="Q1978" s="10" t="s">
        <v>6172</v>
      </c>
      <c r="R1978" s="10" t="s">
        <v>6172</v>
      </c>
      <c r="S1978" s="10" t="s">
        <v>6172</v>
      </c>
      <c r="T1978" s="10" t="s">
        <v>6172</v>
      </c>
      <c r="U1978" s="10" t="s">
        <v>6172</v>
      </c>
      <c r="V1978" s="10" t="s">
        <v>6172</v>
      </c>
    </row>
    <row r="1979" spans="2:22" ht="38.25" x14ac:dyDescent="0.2">
      <c r="B1979" s="7">
        <v>16899</v>
      </c>
      <c r="C1979" s="4" t="s">
        <v>4876</v>
      </c>
      <c r="D1979" s="4" t="s">
        <v>5947</v>
      </c>
      <c r="E1979" s="16">
        <v>2006</v>
      </c>
      <c r="F1979" s="10" t="s">
        <v>6172</v>
      </c>
      <c r="G1979" s="7" t="s">
        <v>5560</v>
      </c>
      <c r="H1979" s="6" t="s">
        <v>18</v>
      </c>
      <c r="I1979" s="7" t="s">
        <v>1500</v>
      </c>
      <c r="J1979" s="4">
        <v>0</v>
      </c>
      <c r="K1979" s="4">
        <v>0</v>
      </c>
      <c r="L1979" s="10" t="s">
        <v>6172</v>
      </c>
      <c r="M1979" s="7" t="s">
        <v>1626</v>
      </c>
      <c r="N1979" s="7" t="s">
        <v>1762</v>
      </c>
      <c r="O1979" s="10" t="s">
        <v>6172</v>
      </c>
      <c r="P1979" s="7" t="s">
        <v>460</v>
      </c>
      <c r="Q1979" s="10" t="s">
        <v>6172</v>
      </c>
      <c r="R1979" s="10" t="s">
        <v>6172</v>
      </c>
      <c r="S1979" s="10" t="s">
        <v>6172</v>
      </c>
      <c r="T1979" s="10" t="s">
        <v>6172</v>
      </c>
      <c r="U1979" s="10" t="s">
        <v>6172</v>
      </c>
      <c r="V1979" s="10" t="s">
        <v>6172</v>
      </c>
    </row>
    <row r="1980" spans="2:22" ht="38.25" x14ac:dyDescent="0.2">
      <c r="B1980" s="7">
        <v>16905</v>
      </c>
      <c r="C1980" s="4" t="s">
        <v>4876</v>
      </c>
      <c r="D1980" s="4" t="s">
        <v>5947</v>
      </c>
      <c r="E1980" s="16">
        <v>2006</v>
      </c>
      <c r="F1980" s="10" t="s">
        <v>6172</v>
      </c>
      <c r="G1980" s="7" t="s">
        <v>5429</v>
      </c>
      <c r="H1980" s="6" t="s">
        <v>446</v>
      </c>
      <c r="I1980" s="7" t="s">
        <v>1500</v>
      </c>
      <c r="J1980" s="4">
        <v>0</v>
      </c>
      <c r="K1980" s="4">
        <v>0</v>
      </c>
      <c r="L1980" s="10" t="s">
        <v>6172</v>
      </c>
      <c r="M1980" s="7" t="s">
        <v>1763</v>
      </c>
      <c r="N1980" s="7" t="s">
        <v>1764</v>
      </c>
      <c r="O1980" s="10" t="s">
        <v>6172</v>
      </c>
      <c r="P1980" s="7" t="s">
        <v>460</v>
      </c>
      <c r="Q1980" s="10" t="s">
        <v>6172</v>
      </c>
      <c r="R1980" s="10" t="s">
        <v>6172</v>
      </c>
      <c r="S1980" s="10" t="s">
        <v>6172</v>
      </c>
      <c r="T1980" s="10" t="s">
        <v>6172</v>
      </c>
      <c r="U1980" s="10" t="s">
        <v>6172</v>
      </c>
      <c r="V1980" s="10" t="s">
        <v>6172</v>
      </c>
    </row>
    <row r="1981" spans="2:22" ht="51" x14ac:dyDescent="0.2">
      <c r="B1981" s="7">
        <v>16872</v>
      </c>
      <c r="C1981" s="4" t="s">
        <v>4877</v>
      </c>
      <c r="D1981" s="4" t="s">
        <v>5947</v>
      </c>
      <c r="E1981" s="16">
        <v>2006</v>
      </c>
      <c r="F1981" s="10" t="s">
        <v>6172</v>
      </c>
      <c r="G1981" s="7" t="s">
        <v>16</v>
      </c>
      <c r="H1981" s="7" t="s">
        <v>437</v>
      </c>
      <c r="I1981" s="7" t="s">
        <v>1493</v>
      </c>
      <c r="J1981" s="4">
        <v>0</v>
      </c>
      <c r="K1981" s="4">
        <v>1</v>
      </c>
      <c r="L1981" s="10" t="s">
        <v>6172</v>
      </c>
      <c r="M1981" s="7" t="s">
        <v>1581</v>
      </c>
      <c r="N1981" s="7" t="s">
        <v>4477</v>
      </c>
      <c r="O1981" s="10" t="s">
        <v>6172</v>
      </c>
      <c r="P1981" s="7" t="s">
        <v>1499</v>
      </c>
      <c r="Q1981" s="10" t="s">
        <v>6172</v>
      </c>
      <c r="R1981" s="10" t="s">
        <v>6172</v>
      </c>
      <c r="S1981" s="10" t="s">
        <v>6172</v>
      </c>
      <c r="T1981" s="10" t="s">
        <v>6172</v>
      </c>
      <c r="U1981" s="10" t="s">
        <v>6172</v>
      </c>
      <c r="V1981" s="10" t="s">
        <v>6172</v>
      </c>
    </row>
    <row r="1982" spans="2:22" ht="38.25" x14ac:dyDescent="0.2">
      <c r="B1982" s="7">
        <v>17702</v>
      </c>
      <c r="C1982" s="4" t="s">
        <v>4877</v>
      </c>
      <c r="D1982" s="4" t="s">
        <v>5947</v>
      </c>
      <c r="E1982" s="16">
        <v>2006</v>
      </c>
      <c r="F1982" s="10" t="s">
        <v>6172</v>
      </c>
      <c r="G1982" s="7" t="s">
        <v>5634</v>
      </c>
      <c r="H1982" s="7" t="s">
        <v>11</v>
      </c>
      <c r="I1982" s="7" t="s">
        <v>1500</v>
      </c>
      <c r="J1982" s="4">
        <v>0</v>
      </c>
      <c r="K1982" s="4">
        <v>0</v>
      </c>
      <c r="L1982" s="10" t="s">
        <v>6172</v>
      </c>
      <c r="M1982" s="7" t="s">
        <v>1571</v>
      </c>
      <c r="N1982" s="7" t="s">
        <v>4489</v>
      </c>
      <c r="O1982" s="10" t="s">
        <v>6172</v>
      </c>
      <c r="P1982" s="7" t="s">
        <v>1518</v>
      </c>
      <c r="Q1982" s="10" t="s">
        <v>6172</v>
      </c>
      <c r="R1982" s="10" t="s">
        <v>6172</v>
      </c>
      <c r="S1982" s="10" t="s">
        <v>6172</v>
      </c>
      <c r="T1982" s="10" t="s">
        <v>6172</v>
      </c>
      <c r="U1982" s="10" t="s">
        <v>6172</v>
      </c>
      <c r="V1982" s="10" t="s">
        <v>6172</v>
      </c>
    </row>
    <row r="1983" spans="2:22" ht="51" x14ac:dyDescent="0.2">
      <c r="B1983" s="6">
        <v>16343</v>
      </c>
      <c r="C1983" s="4" t="s">
        <v>4878</v>
      </c>
      <c r="D1983" s="4" t="s">
        <v>5947</v>
      </c>
      <c r="E1983" s="13">
        <v>2006</v>
      </c>
      <c r="F1983" s="10" t="s">
        <v>6172</v>
      </c>
      <c r="G1983" s="6" t="s">
        <v>5549</v>
      </c>
      <c r="H1983" s="6" t="s">
        <v>20</v>
      </c>
      <c r="I1983" s="6" t="s">
        <v>1489</v>
      </c>
      <c r="J1983" s="4">
        <v>1</v>
      </c>
      <c r="K1983" s="4">
        <v>0</v>
      </c>
      <c r="L1983" s="10" t="s">
        <v>6172</v>
      </c>
      <c r="M1983" s="6" t="s">
        <v>1640</v>
      </c>
      <c r="N1983" s="6" t="s">
        <v>2392</v>
      </c>
      <c r="O1983" s="10" t="s">
        <v>6172</v>
      </c>
      <c r="P1983" s="6" t="s">
        <v>1488</v>
      </c>
      <c r="Q1983" s="10" t="s">
        <v>6172</v>
      </c>
      <c r="R1983" s="10" t="s">
        <v>6172</v>
      </c>
      <c r="S1983" s="10" t="s">
        <v>6172</v>
      </c>
      <c r="T1983" s="10" t="s">
        <v>6172</v>
      </c>
      <c r="U1983" s="10" t="s">
        <v>6172</v>
      </c>
      <c r="V1983" s="10" t="s">
        <v>6172</v>
      </c>
    </row>
    <row r="1984" spans="2:22" ht="51" x14ac:dyDescent="0.2">
      <c r="B1984" s="6">
        <v>16344</v>
      </c>
      <c r="C1984" s="4" t="s">
        <v>4878</v>
      </c>
      <c r="D1984" s="4" t="s">
        <v>5947</v>
      </c>
      <c r="E1984" s="13">
        <v>2006</v>
      </c>
      <c r="F1984" s="10" t="s">
        <v>6172</v>
      </c>
      <c r="G1984" s="6" t="s">
        <v>5726</v>
      </c>
      <c r="H1984" s="6" t="s">
        <v>4868</v>
      </c>
      <c r="I1984" s="6" t="s">
        <v>1638</v>
      </c>
      <c r="J1984" s="4">
        <v>1</v>
      </c>
      <c r="K1984" s="4">
        <v>3</v>
      </c>
      <c r="L1984" s="10" t="s">
        <v>6172</v>
      </c>
      <c r="M1984" s="6" t="s">
        <v>1640</v>
      </c>
      <c r="N1984" s="6" t="s">
        <v>2393</v>
      </c>
      <c r="O1984" s="10" t="s">
        <v>6172</v>
      </c>
      <c r="P1984" s="6" t="s">
        <v>460</v>
      </c>
      <c r="Q1984" s="10" t="s">
        <v>6172</v>
      </c>
      <c r="R1984" s="10" t="s">
        <v>6172</v>
      </c>
      <c r="S1984" s="10" t="s">
        <v>6172</v>
      </c>
      <c r="T1984" s="10" t="s">
        <v>6172</v>
      </c>
      <c r="U1984" s="10" t="s">
        <v>6172</v>
      </c>
      <c r="V1984" s="10" t="s">
        <v>6172</v>
      </c>
    </row>
    <row r="1985" spans="2:22" ht="38.25" x14ac:dyDescent="0.2">
      <c r="B1985" s="6">
        <v>16349</v>
      </c>
      <c r="C1985" s="4" t="s">
        <v>4878</v>
      </c>
      <c r="D1985" s="4" t="s">
        <v>5947</v>
      </c>
      <c r="E1985" s="13">
        <v>2006</v>
      </c>
      <c r="F1985" s="10" t="s">
        <v>6172</v>
      </c>
      <c r="G1985" s="6" t="s">
        <v>5936</v>
      </c>
      <c r="H1985" s="6" t="s">
        <v>5937</v>
      </c>
      <c r="I1985" s="6" t="s">
        <v>1511</v>
      </c>
      <c r="J1985" s="4">
        <v>0</v>
      </c>
      <c r="K1985" s="4">
        <v>2</v>
      </c>
      <c r="L1985" s="10" t="s">
        <v>6172</v>
      </c>
      <c r="M1985" s="6" t="s">
        <v>1640</v>
      </c>
      <c r="N1985" s="6" t="s">
        <v>2394</v>
      </c>
      <c r="O1985" s="10" t="s">
        <v>6172</v>
      </c>
      <c r="P1985" s="6" t="s">
        <v>460</v>
      </c>
      <c r="Q1985" s="10" t="s">
        <v>6172</v>
      </c>
      <c r="R1985" s="10" t="s">
        <v>6172</v>
      </c>
      <c r="S1985" s="10" t="s">
        <v>6172</v>
      </c>
      <c r="T1985" s="10" t="s">
        <v>6172</v>
      </c>
      <c r="U1985" s="10" t="s">
        <v>6172</v>
      </c>
      <c r="V1985" s="10" t="s">
        <v>6172</v>
      </c>
    </row>
    <row r="1986" spans="2:22" ht="38.25" x14ac:dyDescent="0.2">
      <c r="B1986" s="6">
        <v>16356</v>
      </c>
      <c r="C1986" s="4" t="s">
        <v>4878</v>
      </c>
      <c r="D1986" s="4" t="s">
        <v>5947</v>
      </c>
      <c r="E1986" s="13">
        <v>2006</v>
      </c>
      <c r="F1986" s="10" t="s">
        <v>6172</v>
      </c>
      <c r="G1986" s="6" t="s">
        <v>5460</v>
      </c>
      <c r="H1986" s="6" t="s">
        <v>5412</v>
      </c>
      <c r="I1986" s="6" t="s">
        <v>1489</v>
      </c>
      <c r="J1986" s="4">
        <v>1</v>
      </c>
      <c r="K1986" s="4">
        <v>0</v>
      </c>
      <c r="L1986" s="10" t="s">
        <v>6172</v>
      </c>
      <c r="M1986" s="6" t="s">
        <v>2395</v>
      </c>
      <c r="N1986" s="6" t="s">
        <v>2396</v>
      </c>
      <c r="O1986" s="10" t="s">
        <v>6172</v>
      </c>
      <c r="P1986" s="6" t="s">
        <v>460</v>
      </c>
      <c r="Q1986" s="10" t="s">
        <v>6172</v>
      </c>
      <c r="R1986" s="10" t="s">
        <v>6172</v>
      </c>
      <c r="S1986" s="10" t="s">
        <v>6172</v>
      </c>
      <c r="T1986" s="10" t="s">
        <v>6172</v>
      </c>
      <c r="U1986" s="10" t="s">
        <v>6172</v>
      </c>
      <c r="V1986" s="10" t="s">
        <v>6172</v>
      </c>
    </row>
    <row r="1987" spans="2:22" ht="51" x14ac:dyDescent="0.2">
      <c r="B1987" s="6">
        <v>16378</v>
      </c>
      <c r="C1987" s="4" t="s">
        <v>4878</v>
      </c>
      <c r="D1987" s="4" t="s">
        <v>5947</v>
      </c>
      <c r="E1987" s="13">
        <v>2006</v>
      </c>
      <c r="F1987" s="10" t="s">
        <v>6172</v>
      </c>
      <c r="G1987" s="6" t="s">
        <v>5809</v>
      </c>
      <c r="H1987" s="6" t="s">
        <v>21</v>
      </c>
      <c r="I1987" s="6" t="s">
        <v>1511</v>
      </c>
      <c r="J1987" s="4">
        <v>0</v>
      </c>
      <c r="K1987" s="4">
        <v>2</v>
      </c>
      <c r="L1987" s="10" t="s">
        <v>6172</v>
      </c>
      <c r="M1987" s="6" t="s">
        <v>2398</v>
      </c>
      <c r="N1987" s="6" t="s">
        <v>2399</v>
      </c>
      <c r="O1987" s="10" t="s">
        <v>6172</v>
      </c>
      <c r="P1987" s="6" t="s">
        <v>460</v>
      </c>
      <c r="Q1987" s="10" t="s">
        <v>6172</v>
      </c>
      <c r="R1987" s="10" t="s">
        <v>6172</v>
      </c>
      <c r="S1987" s="10" t="s">
        <v>6172</v>
      </c>
      <c r="T1987" s="10" t="s">
        <v>6172</v>
      </c>
      <c r="U1987" s="10" t="s">
        <v>6172</v>
      </c>
      <c r="V1987" s="10" t="s">
        <v>6172</v>
      </c>
    </row>
    <row r="1988" spans="2:22" ht="38.25" x14ac:dyDescent="0.2">
      <c r="B1988" s="6">
        <v>16413</v>
      </c>
      <c r="C1988" s="4" t="s">
        <v>4878</v>
      </c>
      <c r="D1988" s="4" t="s">
        <v>5947</v>
      </c>
      <c r="E1988" s="13">
        <v>2006</v>
      </c>
      <c r="F1988" s="10" t="s">
        <v>6172</v>
      </c>
      <c r="G1988" s="6" t="s">
        <v>5830</v>
      </c>
      <c r="H1988" s="6" t="s">
        <v>5410</v>
      </c>
      <c r="I1988" s="6" t="s">
        <v>1561</v>
      </c>
      <c r="J1988" s="4">
        <v>0</v>
      </c>
      <c r="K1988" s="4">
        <v>10</v>
      </c>
      <c r="L1988" s="10" t="s">
        <v>6172</v>
      </c>
      <c r="M1988" s="6" t="s">
        <v>1497</v>
      </c>
      <c r="N1988" s="6" t="s">
        <v>2400</v>
      </c>
      <c r="O1988" s="10" t="s">
        <v>6172</v>
      </c>
      <c r="P1988" s="6" t="s">
        <v>1499</v>
      </c>
      <c r="Q1988" s="10" t="s">
        <v>6172</v>
      </c>
      <c r="R1988" s="10" t="s">
        <v>6172</v>
      </c>
      <c r="S1988" s="10" t="s">
        <v>6172</v>
      </c>
      <c r="T1988" s="10" t="s">
        <v>6172</v>
      </c>
      <c r="U1988" s="10" t="s">
        <v>6172</v>
      </c>
      <c r="V1988" s="10" t="s">
        <v>6172</v>
      </c>
    </row>
    <row r="1989" spans="2:22" ht="38.25" x14ac:dyDescent="0.2">
      <c r="B1989" s="6">
        <v>16480</v>
      </c>
      <c r="C1989" s="4" t="s">
        <v>4878</v>
      </c>
      <c r="D1989" s="4" t="s">
        <v>5947</v>
      </c>
      <c r="E1989" s="13">
        <v>2006</v>
      </c>
      <c r="F1989" s="10" t="s">
        <v>6172</v>
      </c>
      <c r="G1989" s="6" t="s">
        <v>5553</v>
      </c>
      <c r="H1989" s="6" t="s">
        <v>20</v>
      </c>
      <c r="I1989" s="6" t="s">
        <v>1493</v>
      </c>
      <c r="J1989" s="4">
        <v>0</v>
      </c>
      <c r="K1989" s="4">
        <v>1</v>
      </c>
      <c r="L1989" s="10" t="s">
        <v>6172</v>
      </c>
      <c r="M1989" s="6" t="s">
        <v>1623</v>
      </c>
      <c r="N1989" s="6" t="s">
        <v>2403</v>
      </c>
      <c r="O1989" s="10" t="s">
        <v>6172</v>
      </c>
      <c r="P1989" s="6" t="s">
        <v>460</v>
      </c>
      <c r="Q1989" s="10" t="s">
        <v>6172</v>
      </c>
      <c r="R1989" s="10" t="s">
        <v>6172</v>
      </c>
      <c r="S1989" s="10" t="s">
        <v>6172</v>
      </c>
      <c r="T1989" s="10" t="s">
        <v>6172</v>
      </c>
      <c r="U1989" s="10" t="s">
        <v>6172</v>
      </c>
      <c r="V1989" s="10" t="s">
        <v>6172</v>
      </c>
    </row>
    <row r="1990" spans="2:22" ht="38.25" x14ac:dyDescent="0.2">
      <c r="B1990" s="6">
        <v>16508</v>
      </c>
      <c r="C1990" s="4" t="s">
        <v>4878</v>
      </c>
      <c r="D1990" s="4" t="s">
        <v>5947</v>
      </c>
      <c r="E1990" s="13">
        <v>2006</v>
      </c>
      <c r="F1990" s="10" t="s">
        <v>6172</v>
      </c>
      <c r="G1990" s="6" t="s">
        <v>5515</v>
      </c>
      <c r="H1990" s="6" t="s">
        <v>445</v>
      </c>
      <c r="I1990" s="6" t="s">
        <v>1500</v>
      </c>
      <c r="J1990" s="4">
        <v>0</v>
      </c>
      <c r="K1990" s="4">
        <v>0</v>
      </c>
      <c r="L1990" s="10" t="s">
        <v>6172</v>
      </c>
      <c r="M1990" s="6" t="s">
        <v>1623</v>
      </c>
      <c r="N1990" s="6" t="s">
        <v>2404</v>
      </c>
      <c r="O1990" s="10" t="s">
        <v>6172</v>
      </c>
      <c r="P1990" s="6" t="s">
        <v>1540</v>
      </c>
      <c r="Q1990" s="10" t="s">
        <v>6172</v>
      </c>
      <c r="R1990" s="10" t="s">
        <v>6172</v>
      </c>
      <c r="S1990" s="10" t="s">
        <v>6172</v>
      </c>
      <c r="T1990" s="10" t="s">
        <v>6172</v>
      </c>
      <c r="U1990" s="10" t="s">
        <v>6172</v>
      </c>
      <c r="V1990" s="10" t="s">
        <v>6172</v>
      </c>
    </row>
    <row r="1991" spans="2:22" ht="38.25" x14ac:dyDescent="0.2">
      <c r="B1991" s="6">
        <v>16578</v>
      </c>
      <c r="C1991" s="4" t="s">
        <v>4878</v>
      </c>
      <c r="D1991" s="4" t="s">
        <v>5947</v>
      </c>
      <c r="E1991" s="13">
        <v>2006</v>
      </c>
      <c r="F1991" s="10" t="s">
        <v>6172</v>
      </c>
      <c r="G1991" s="4" t="s">
        <v>5205</v>
      </c>
      <c r="H1991" s="6" t="s">
        <v>432</v>
      </c>
      <c r="I1991" s="6" t="s">
        <v>1579</v>
      </c>
      <c r="J1991" s="4">
        <v>0</v>
      </c>
      <c r="K1991" s="4">
        <v>3</v>
      </c>
      <c r="L1991" s="10" t="s">
        <v>6172</v>
      </c>
      <c r="M1991" s="6" t="s">
        <v>1581</v>
      </c>
      <c r="N1991" s="6" t="s">
        <v>2410</v>
      </c>
      <c r="O1991" s="10" t="s">
        <v>6172</v>
      </c>
      <c r="P1991" s="6" t="s">
        <v>460</v>
      </c>
      <c r="Q1991" s="10" t="s">
        <v>6172</v>
      </c>
      <c r="R1991" s="10" t="s">
        <v>6172</v>
      </c>
      <c r="S1991" s="10" t="s">
        <v>6172</v>
      </c>
      <c r="T1991" s="10" t="s">
        <v>6172</v>
      </c>
      <c r="U1991" s="10" t="s">
        <v>6172</v>
      </c>
      <c r="V1991" s="10" t="s">
        <v>6172</v>
      </c>
    </row>
    <row r="1992" spans="2:22" ht="38.25" x14ac:dyDescent="0.2">
      <c r="B1992" s="6">
        <v>16697</v>
      </c>
      <c r="C1992" s="4" t="s">
        <v>4878</v>
      </c>
      <c r="D1992" s="4" t="s">
        <v>5947</v>
      </c>
      <c r="E1992" s="13">
        <v>2006</v>
      </c>
      <c r="F1992" s="10" t="s">
        <v>6172</v>
      </c>
      <c r="G1992" s="4" t="s">
        <v>5269</v>
      </c>
      <c r="H1992" s="6" t="s">
        <v>432</v>
      </c>
      <c r="I1992" s="6" t="s">
        <v>1500</v>
      </c>
      <c r="J1992" s="4">
        <v>0</v>
      </c>
      <c r="K1992" s="4">
        <v>0</v>
      </c>
      <c r="L1992" s="10" t="s">
        <v>6172</v>
      </c>
      <c r="M1992" s="6" t="s">
        <v>2425</v>
      </c>
      <c r="N1992" s="6" t="s">
        <v>2426</v>
      </c>
      <c r="O1992" s="10" t="s">
        <v>6172</v>
      </c>
      <c r="P1992" s="6" t="s">
        <v>2226</v>
      </c>
      <c r="Q1992" s="10" t="s">
        <v>6172</v>
      </c>
      <c r="R1992" s="10" t="s">
        <v>6172</v>
      </c>
      <c r="S1992" s="10" t="s">
        <v>6172</v>
      </c>
      <c r="T1992" s="10" t="s">
        <v>6172</v>
      </c>
      <c r="U1992" s="10" t="s">
        <v>6172</v>
      </c>
      <c r="V1992" s="10" t="s">
        <v>6172</v>
      </c>
    </row>
    <row r="1993" spans="2:22" ht="51" x14ac:dyDescent="0.2">
      <c r="B1993" s="6">
        <v>16593</v>
      </c>
      <c r="C1993" s="4" t="s">
        <v>4878</v>
      </c>
      <c r="D1993" s="4" t="s">
        <v>5947</v>
      </c>
      <c r="E1993" s="13">
        <v>2006</v>
      </c>
      <c r="F1993" s="10" t="s">
        <v>6172</v>
      </c>
      <c r="G1993" s="4" t="s">
        <v>5081</v>
      </c>
      <c r="H1993" s="6" t="s">
        <v>11</v>
      </c>
      <c r="I1993" s="6" t="s">
        <v>1493</v>
      </c>
      <c r="J1993" s="4">
        <v>0</v>
      </c>
      <c r="K1993" s="4">
        <v>1</v>
      </c>
      <c r="L1993" s="10" t="s">
        <v>6172</v>
      </c>
      <c r="M1993" s="6" t="s">
        <v>1640</v>
      </c>
      <c r="N1993" s="6" t="s">
        <v>2411</v>
      </c>
      <c r="O1993" s="10" t="s">
        <v>6172</v>
      </c>
      <c r="P1993" s="6" t="s">
        <v>460</v>
      </c>
      <c r="Q1993" s="10" t="s">
        <v>6172</v>
      </c>
      <c r="R1993" s="10" t="s">
        <v>6172</v>
      </c>
      <c r="S1993" s="10" t="s">
        <v>6172</v>
      </c>
      <c r="T1993" s="10" t="s">
        <v>6172</v>
      </c>
      <c r="U1993" s="10" t="s">
        <v>6172</v>
      </c>
      <c r="V1993" s="10" t="s">
        <v>6172</v>
      </c>
    </row>
    <row r="1994" spans="2:22" ht="25.5" x14ac:dyDescent="0.2">
      <c r="B1994" s="6">
        <v>16599</v>
      </c>
      <c r="C1994" s="4" t="s">
        <v>4878</v>
      </c>
      <c r="D1994" s="4" t="s">
        <v>5947</v>
      </c>
      <c r="E1994" s="13">
        <v>2006</v>
      </c>
      <c r="F1994" s="10" t="s">
        <v>6172</v>
      </c>
      <c r="G1994" s="6" t="s">
        <v>5851</v>
      </c>
      <c r="H1994" s="7" t="s">
        <v>19</v>
      </c>
      <c r="I1994" s="6" t="s">
        <v>1493</v>
      </c>
      <c r="J1994" s="4">
        <v>0</v>
      </c>
      <c r="K1994" s="4">
        <v>1</v>
      </c>
      <c r="L1994" s="10" t="s">
        <v>6172</v>
      </c>
      <c r="M1994" s="6" t="s">
        <v>1623</v>
      </c>
      <c r="N1994" s="6" t="s">
        <v>2412</v>
      </c>
      <c r="O1994" s="10" t="s">
        <v>6172</v>
      </c>
      <c r="P1994" s="6" t="s">
        <v>460</v>
      </c>
      <c r="Q1994" s="10" t="s">
        <v>6172</v>
      </c>
      <c r="R1994" s="10" t="s">
        <v>6172</v>
      </c>
      <c r="S1994" s="10" t="s">
        <v>6172</v>
      </c>
      <c r="T1994" s="10" t="s">
        <v>6172</v>
      </c>
      <c r="U1994" s="10" t="s">
        <v>6172</v>
      </c>
      <c r="V1994" s="10" t="s">
        <v>6172</v>
      </c>
    </row>
    <row r="1995" spans="2:22" ht="25.5" x14ac:dyDescent="0.2">
      <c r="B1995" s="6">
        <v>16630</v>
      </c>
      <c r="C1995" s="4" t="s">
        <v>4878</v>
      </c>
      <c r="D1995" s="4" t="s">
        <v>5947</v>
      </c>
      <c r="E1995" s="13">
        <v>2006</v>
      </c>
      <c r="F1995" s="10" t="s">
        <v>6172</v>
      </c>
      <c r="G1995" s="4" t="s">
        <v>5083</v>
      </c>
      <c r="H1995" s="6" t="s">
        <v>11</v>
      </c>
      <c r="I1995" s="6" t="s">
        <v>1493</v>
      </c>
      <c r="J1995" s="4">
        <v>0</v>
      </c>
      <c r="K1995" s="4">
        <v>1</v>
      </c>
      <c r="L1995" s="10" t="s">
        <v>6172</v>
      </c>
      <c r="M1995" s="6" t="s">
        <v>1623</v>
      </c>
      <c r="N1995" s="6" t="s">
        <v>2416</v>
      </c>
      <c r="O1995" s="10" t="s">
        <v>6172</v>
      </c>
      <c r="P1995" s="6" t="s">
        <v>460</v>
      </c>
      <c r="Q1995" s="10" t="s">
        <v>6172</v>
      </c>
      <c r="R1995" s="10" t="s">
        <v>6172</v>
      </c>
      <c r="S1995" s="10" t="s">
        <v>6172</v>
      </c>
      <c r="T1995" s="10" t="s">
        <v>6172</v>
      </c>
      <c r="U1995" s="10" t="s">
        <v>6172</v>
      </c>
      <c r="V1995" s="10" t="s">
        <v>6172</v>
      </c>
    </row>
    <row r="1996" spans="2:22" ht="51" x14ac:dyDescent="0.2">
      <c r="B1996" s="6">
        <v>16634</v>
      </c>
      <c r="C1996" s="4" t="s">
        <v>4878</v>
      </c>
      <c r="D1996" s="4" t="s">
        <v>5947</v>
      </c>
      <c r="E1996" s="13">
        <v>2006</v>
      </c>
      <c r="F1996" s="10" t="s">
        <v>6172</v>
      </c>
      <c r="G1996" s="6" t="s">
        <v>5744</v>
      </c>
      <c r="H1996" s="6" t="s">
        <v>5742</v>
      </c>
      <c r="I1996" s="6" t="s">
        <v>2417</v>
      </c>
      <c r="J1996" s="4">
        <v>5</v>
      </c>
      <c r="K1996" s="4">
        <v>2</v>
      </c>
      <c r="L1996" s="10" t="s">
        <v>6172</v>
      </c>
      <c r="M1996" s="6" t="s">
        <v>1640</v>
      </c>
      <c r="N1996" s="6" t="s">
        <v>2418</v>
      </c>
      <c r="O1996" s="10" t="s">
        <v>6172</v>
      </c>
      <c r="P1996" s="6" t="s">
        <v>460</v>
      </c>
      <c r="Q1996" s="10" t="s">
        <v>6172</v>
      </c>
      <c r="R1996" s="10" t="s">
        <v>6172</v>
      </c>
      <c r="S1996" s="10" t="s">
        <v>6172</v>
      </c>
      <c r="T1996" s="10" t="s">
        <v>6172</v>
      </c>
      <c r="U1996" s="10" t="s">
        <v>6172</v>
      </c>
      <c r="V1996" s="10" t="s">
        <v>6172</v>
      </c>
    </row>
    <row r="1997" spans="2:22" ht="25.5" x14ac:dyDescent="0.2">
      <c r="B1997" s="6">
        <v>16635</v>
      </c>
      <c r="C1997" s="4" t="s">
        <v>4878</v>
      </c>
      <c r="D1997" s="4" t="s">
        <v>5947</v>
      </c>
      <c r="E1997" s="13">
        <v>2006</v>
      </c>
      <c r="F1997" s="10" t="s">
        <v>6172</v>
      </c>
      <c r="G1997" s="6" t="s">
        <v>5838</v>
      </c>
      <c r="H1997" s="6" t="s">
        <v>5404</v>
      </c>
      <c r="I1997" s="6" t="s">
        <v>1532</v>
      </c>
      <c r="J1997" s="4">
        <v>1</v>
      </c>
      <c r="K1997" s="4">
        <v>1</v>
      </c>
      <c r="L1997" s="10" t="s">
        <v>6172</v>
      </c>
      <c r="M1997" s="6" t="s">
        <v>2212</v>
      </c>
      <c r="N1997" s="6" t="s">
        <v>2419</v>
      </c>
      <c r="O1997" s="10" t="s">
        <v>6172</v>
      </c>
      <c r="P1997" s="6" t="s">
        <v>1510</v>
      </c>
      <c r="Q1997" s="10" t="s">
        <v>6172</v>
      </c>
      <c r="R1997" s="10" t="s">
        <v>6172</v>
      </c>
      <c r="S1997" s="10" t="s">
        <v>6172</v>
      </c>
      <c r="T1997" s="10" t="s">
        <v>6172</v>
      </c>
      <c r="U1997" s="10" t="s">
        <v>6172</v>
      </c>
      <c r="V1997" s="10" t="s">
        <v>6172</v>
      </c>
    </row>
    <row r="1998" spans="2:22" ht="38.25" x14ac:dyDescent="0.2">
      <c r="B1998" s="6">
        <v>16667</v>
      </c>
      <c r="C1998" s="4" t="s">
        <v>4878</v>
      </c>
      <c r="D1998" s="4" t="s">
        <v>5947</v>
      </c>
      <c r="E1998" s="13">
        <v>2006</v>
      </c>
      <c r="F1998" s="10" t="s">
        <v>6172</v>
      </c>
      <c r="G1998" s="6" t="s">
        <v>5485</v>
      </c>
      <c r="H1998" s="6" t="s">
        <v>445</v>
      </c>
      <c r="I1998" s="6" t="s">
        <v>2356</v>
      </c>
      <c r="J1998" s="4">
        <v>1</v>
      </c>
      <c r="K1998" s="4">
        <v>5</v>
      </c>
      <c r="L1998" s="10" t="s">
        <v>6172</v>
      </c>
      <c r="M1998" s="6" t="s">
        <v>1623</v>
      </c>
      <c r="N1998" s="6" t="s">
        <v>2421</v>
      </c>
      <c r="O1998" s="10" t="s">
        <v>6172</v>
      </c>
      <c r="P1998" s="6" t="s">
        <v>460</v>
      </c>
      <c r="Q1998" s="10" t="s">
        <v>6172</v>
      </c>
      <c r="R1998" s="10" t="s">
        <v>6172</v>
      </c>
      <c r="S1998" s="10" t="s">
        <v>6172</v>
      </c>
      <c r="T1998" s="10" t="s">
        <v>6172</v>
      </c>
      <c r="U1998" s="10" t="s">
        <v>6172</v>
      </c>
      <c r="V1998" s="10" t="s">
        <v>6172</v>
      </c>
    </row>
    <row r="1999" spans="2:22" ht="38.25" x14ac:dyDescent="0.2">
      <c r="B1999" s="6">
        <v>16684</v>
      </c>
      <c r="C1999" s="4" t="s">
        <v>4878</v>
      </c>
      <c r="D1999" s="4" t="s">
        <v>5947</v>
      </c>
      <c r="E1999" s="13">
        <v>2006</v>
      </c>
      <c r="F1999" s="10" t="s">
        <v>6172</v>
      </c>
      <c r="G1999" s="6" t="s">
        <v>5473</v>
      </c>
      <c r="H1999" s="6" t="s">
        <v>445</v>
      </c>
      <c r="I1999" s="6" t="s">
        <v>2422</v>
      </c>
      <c r="J1999" s="4">
        <v>4</v>
      </c>
      <c r="K1999" s="4">
        <v>54</v>
      </c>
      <c r="L1999" s="10" t="s">
        <v>6172</v>
      </c>
      <c r="M1999" s="6" t="s">
        <v>1623</v>
      </c>
      <c r="N1999" s="6" t="s">
        <v>2423</v>
      </c>
      <c r="O1999" s="10" t="s">
        <v>6172</v>
      </c>
      <c r="P1999" s="6" t="s">
        <v>2424</v>
      </c>
      <c r="Q1999" s="10" t="s">
        <v>6172</v>
      </c>
      <c r="R1999" s="10" t="s">
        <v>6172</v>
      </c>
      <c r="S1999" s="10" t="s">
        <v>6172</v>
      </c>
      <c r="T1999" s="10" t="s">
        <v>6172</v>
      </c>
      <c r="U1999" s="10" t="s">
        <v>6172</v>
      </c>
      <c r="V1999" s="10" t="s">
        <v>6172</v>
      </c>
    </row>
    <row r="2000" spans="2:22" ht="38.25" x14ac:dyDescent="0.2">
      <c r="B2000" s="7">
        <v>16561</v>
      </c>
      <c r="C2000" s="4" t="s">
        <v>4884</v>
      </c>
      <c r="D2000" s="4" t="s">
        <v>5947</v>
      </c>
      <c r="E2000" s="16">
        <v>2006</v>
      </c>
      <c r="F2000" s="10" t="s">
        <v>6172</v>
      </c>
      <c r="G2000" s="4" t="s">
        <v>5213</v>
      </c>
      <c r="H2000" s="6" t="s">
        <v>432</v>
      </c>
      <c r="I2000" s="7" t="s">
        <v>1500</v>
      </c>
      <c r="J2000" s="4">
        <v>0</v>
      </c>
      <c r="K2000" s="4">
        <v>0</v>
      </c>
      <c r="L2000" s="10" t="s">
        <v>6172</v>
      </c>
      <c r="M2000" s="7" t="s">
        <v>1604</v>
      </c>
      <c r="N2000" s="7" t="s">
        <v>4760</v>
      </c>
      <c r="O2000" s="10" t="s">
        <v>6172</v>
      </c>
      <c r="P2000" s="7" t="s">
        <v>3000</v>
      </c>
      <c r="Q2000" s="10" t="s">
        <v>6172</v>
      </c>
      <c r="R2000" s="10" t="s">
        <v>6172</v>
      </c>
      <c r="S2000" s="10" t="s">
        <v>6172</v>
      </c>
      <c r="T2000" s="10" t="s">
        <v>6172</v>
      </c>
      <c r="U2000" s="10" t="s">
        <v>6172</v>
      </c>
      <c r="V2000" s="10" t="s">
        <v>6172</v>
      </c>
    </row>
    <row r="2001" spans="2:22" ht="51" x14ac:dyDescent="0.2">
      <c r="B2001" s="6">
        <v>16731</v>
      </c>
      <c r="C2001" s="4" t="s">
        <v>4878</v>
      </c>
      <c r="D2001" s="4" t="s">
        <v>5947</v>
      </c>
      <c r="E2001" s="13">
        <v>2006</v>
      </c>
      <c r="F2001" s="10" t="s">
        <v>6172</v>
      </c>
      <c r="G2001" s="6" t="s">
        <v>5470</v>
      </c>
      <c r="H2001" s="6" t="s">
        <v>445</v>
      </c>
      <c r="I2001" s="6" t="s">
        <v>1646</v>
      </c>
      <c r="J2001" s="4">
        <v>0</v>
      </c>
      <c r="K2001" s="4">
        <v>5</v>
      </c>
      <c r="L2001" s="10" t="s">
        <v>6172</v>
      </c>
      <c r="M2001" s="6" t="s">
        <v>1623</v>
      </c>
      <c r="N2001" s="6" t="s">
        <v>2427</v>
      </c>
      <c r="O2001" s="10" t="s">
        <v>6172</v>
      </c>
      <c r="P2001" s="6" t="s">
        <v>2428</v>
      </c>
      <c r="Q2001" s="10" t="s">
        <v>6172</v>
      </c>
      <c r="R2001" s="10" t="s">
        <v>6172</v>
      </c>
      <c r="S2001" s="10" t="s">
        <v>6172</v>
      </c>
      <c r="T2001" s="10" t="s">
        <v>6172</v>
      </c>
      <c r="U2001" s="10" t="s">
        <v>6172</v>
      </c>
      <c r="V2001" s="10" t="s">
        <v>6172</v>
      </c>
    </row>
    <row r="2002" spans="2:22" ht="38.25" x14ac:dyDescent="0.2">
      <c r="B2002" s="6">
        <v>17209</v>
      </c>
      <c r="C2002" s="4" t="s">
        <v>4878</v>
      </c>
      <c r="D2002" s="4" t="s">
        <v>5947</v>
      </c>
      <c r="E2002" s="13">
        <v>2006</v>
      </c>
      <c r="F2002" s="10" t="s">
        <v>6172</v>
      </c>
      <c r="G2002" s="10" t="s">
        <v>6172</v>
      </c>
      <c r="H2002" s="6" t="s">
        <v>18</v>
      </c>
      <c r="I2002" s="6" t="s">
        <v>1500</v>
      </c>
      <c r="J2002" s="4">
        <v>0</v>
      </c>
      <c r="K2002" s="4">
        <v>0</v>
      </c>
      <c r="L2002" s="10" t="s">
        <v>6172</v>
      </c>
      <c r="M2002" s="6" t="s">
        <v>1623</v>
      </c>
      <c r="N2002" s="6" t="s">
        <v>2464</v>
      </c>
      <c r="O2002" s="10" t="s">
        <v>6172</v>
      </c>
      <c r="P2002" s="6" t="s">
        <v>1543</v>
      </c>
      <c r="Q2002" s="10" t="s">
        <v>6172</v>
      </c>
      <c r="R2002" s="10" t="s">
        <v>6172</v>
      </c>
      <c r="S2002" s="10" t="s">
        <v>6172</v>
      </c>
      <c r="T2002" s="10" t="s">
        <v>6172</v>
      </c>
      <c r="U2002" s="10" t="s">
        <v>6172</v>
      </c>
      <c r="V2002" s="10" t="s">
        <v>6172</v>
      </c>
    </row>
    <row r="2003" spans="2:22" ht="38.25" x14ac:dyDescent="0.2">
      <c r="B2003" s="6">
        <v>17214</v>
      </c>
      <c r="C2003" s="4" t="s">
        <v>4878</v>
      </c>
      <c r="D2003" s="4" t="s">
        <v>5947</v>
      </c>
      <c r="E2003" s="13">
        <v>2006</v>
      </c>
      <c r="F2003" s="10" t="s">
        <v>6172</v>
      </c>
      <c r="G2003" s="10" t="s">
        <v>6172</v>
      </c>
      <c r="H2003" s="6" t="s">
        <v>18</v>
      </c>
      <c r="I2003" s="6" t="s">
        <v>1493</v>
      </c>
      <c r="J2003" s="4">
        <v>0</v>
      </c>
      <c r="K2003" s="4">
        <v>1</v>
      </c>
      <c r="L2003" s="10" t="s">
        <v>6172</v>
      </c>
      <c r="M2003" s="6" t="s">
        <v>2465</v>
      </c>
      <c r="N2003" s="6" t="s">
        <v>2466</v>
      </c>
      <c r="O2003" s="10" t="s">
        <v>6172</v>
      </c>
      <c r="P2003" s="6" t="s">
        <v>1510</v>
      </c>
      <c r="Q2003" s="10" t="s">
        <v>6172</v>
      </c>
      <c r="R2003" s="10" t="s">
        <v>6172</v>
      </c>
      <c r="S2003" s="10" t="s">
        <v>6172</v>
      </c>
      <c r="T2003" s="10" t="s">
        <v>6172</v>
      </c>
      <c r="U2003" s="10" t="s">
        <v>6172</v>
      </c>
      <c r="V2003" s="10" t="s">
        <v>6172</v>
      </c>
    </row>
    <row r="2004" spans="2:22" ht="25.5" x14ac:dyDescent="0.2">
      <c r="B2004" s="6">
        <v>17215</v>
      </c>
      <c r="C2004" s="4" t="s">
        <v>4878</v>
      </c>
      <c r="D2004" s="4" t="s">
        <v>5947</v>
      </c>
      <c r="E2004" s="13">
        <v>2006</v>
      </c>
      <c r="F2004" s="10" t="s">
        <v>6172</v>
      </c>
      <c r="G2004" s="10" t="s">
        <v>6172</v>
      </c>
      <c r="H2004" s="6" t="s">
        <v>18</v>
      </c>
      <c r="I2004" s="6" t="s">
        <v>1500</v>
      </c>
      <c r="J2004" s="4">
        <v>0</v>
      </c>
      <c r="K2004" s="4">
        <v>0</v>
      </c>
      <c r="L2004" s="10" t="s">
        <v>6172</v>
      </c>
      <c r="M2004" s="6" t="s">
        <v>2467</v>
      </c>
      <c r="N2004" s="6" t="s">
        <v>2468</v>
      </c>
      <c r="O2004" s="10" t="s">
        <v>6172</v>
      </c>
      <c r="P2004" s="6" t="s">
        <v>460</v>
      </c>
      <c r="Q2004" s="10" t="s">
        <v>6172</v>
      </c>
      <c r="R2004" s="10" t="s">
        <v>6172</v>
      </c>
      <c r="S2004" s="10" t="s">
        <v>6172</v>
      </c>
      <c r="T2004" s="10" t="s">
        <v>6172</v>
      </c>
      <c r="U2004" s="10" t="s">
        <v>6172</v>
      </c>
      <c r="V2004" s="10" t="s">
        <v>6172</v>
      </c>
    </row>
    <row r="2005" spans="2:22" ht="25.5" x14ac:dyDescent="0.2">
      <c r="B2005" s="6">
        <v>17435</v>
      </c>
      <c r="C2005" s="4" t="s">
        <v>4878</v>
      </c>
      <c r="D2005" s="4" t="s">
        <v>5947</v>
      </c>
      <c r="E2005" s="13">
        <v>2006</v>
      </c>
      <c r="F2005" s="10" t="s">
        <v>6172</v>
      </c>
      <c r="G2005" s="4" t="s">
        <v>4959</v>
      </c>
      <c r="H2005" s="6" t="s">
        <v>11</v>
      </c>
      <c r="I2005" s="6" t="s">
        <v>1500</v>
      </c>
      <c r="J2005" s="4">
        <v>0</v>
      </c>
      <c r="K2005" s="4">
        <v>0</v>
      </c>
      <c r="L2005" s="10" t="s">
        <v>6172</v>
      </c>
      <c r="M2005" s="6" t="s">
        <v>2202</v>
      </c>
      <c r="N2005" s="6" t="s">
        <v>2482</v>
      </c>
      <c r="O2005" s="10" t="s">
        <v>6172</v>
      </c>
      <c r="P2005" s="6" t="s">
        <v>460</v>
      </c>
      <c r="Q2005" s="10" t="s">
        <v>6172</v>
      </c>
      <c r="R2005" s="10" t="s">
        <v>6172</v>
      </c>
      <c r="S2005" s="10" t="s">
        <v>6172</v>
      </c>
      <c r="T2005" s="10" t="s">
        <v>6172</v>
      </c>
      <c r="U2005" s="10" t="s">
        <v>6172</v>
      </c>
      <c r="V2005" s="10" t="s">
        <v>6172</v>
      </c>
    </row>
    <row r="2006" spans="2:22" ht="51" x14ac:dyDescent="0.2">
      <c r="B2006" s="6">
        <v>16228</v>
      </c>
      <c r="C2006" s="4" t="s">
        <v>4880</v>
      </c>
      <c r="D2006" s="4" t="s">
        <v>5947</v>
      </c>
      <c r="E2006" s="13">
        <v>2006</v>
      </c>
      <c r="F2006" s="10" t="s">
        <v>6172</v>
      </c>
      <c r="G2006" s="6" t="s">
        <v>5840</v>
      </c>
      <c r="H2006" s="6" t="s">
        <v>5414</v>
      </c>
      <c r="I2006" s="6" t="s">
        <v>1500</v>
      </c>
      <c r="J2006" s="4">
        <v>0</v>
      </c>
      <c r="K2006" s="4">
        <v>0</v>
      </c>
      <c r="L2006" s="10" t="s">
        <v>6172</v>
      </c>
      <c r="M2006" s="6" t="s">
        <v>1623</v>
      </c>
      <c r="N2006" s="6" t="s">
        <v>2834</v>
      </c>
      <c r="O2006" s="10" t="s">
        <v>6172</v>
      </c>
      <c r="P2006" s="6" t="s">
        <v>460</v>
      </c>
      <c r="Q2006" s="10" t="s">
        <v>6172</v>
      </c>
      <c r="R2006" s="10" t="s">
        <v>6172</v>
      </c>
      <c r="S2006" s="10" t="s">
        <v>6172</v>
      </c>
      <c r="T2006" s="10" t="s">
        <v>6172</v>
      </c>
      <c r="U2006" s="10" t="s">
        <v>6172</v>
      </c>
      <c r="V2006" s="10" t="s">
        <v>6172</v>
      </c>
    </row>
    <row r="2007" spans="2:22" ht="51" x14ac:dyDescent="0.2">
      <c r="B2007" s="6">
        <v>16558</v>
      </c>
      <c r="C2007" s="4" t="s">
        <v>4880</v>
      </c>
      <c r="D2007" s="4" t="s">
        <v>5947</v>
      </c>
      <c r="E2007" s="13">
        <v>2006</v>
      </c>
      <c r="F2007" s="10" t="s">
        <v>6172</v>
      </c>
      <c r="G2007" s="6" t="s">
        <v>5718</v>
      </c>
      <c r="H2007" s="6" t="s">
        <v>5423</v>
      </c>
      <c r="I2007" s="6" t="s">
        <v>2337</v>
      </c>
      <c r="J2007" s="4">
        <v>3</v>
      </c>
      <c r="K2007" s="4">
        <v>3</v>
      </c>
      <c r="L2007" s="10" t="s">
        <v>6172</v>
      </c>
      <c r="M2007" s="6" t="s">
        <v>1623</v>
      </c>
      <c r="N2007" s="6" t="s">
        <v>2835</v>
      </c>
      <c r="O2007" s="10" t="s">
        <v>6172</v>
      </c>
      <c r="P2007" s="6" t="s">
        <v>460</v>
      </c>
      <c r="Q2007" s="10" t="s">
        <v>6172</v>
      </c>
      <c r="R2007" s="10" t="s">
        <v>6172</v>
      </c>
      <c r="S2007" s="10" t="s">
        <v>6172</v>
      </c>
      <c r="T2007" s="10" t="s">
        <v>6172</v>
      </c>
      <c r="U2007" s="10" t="s">
        <v>6172</v>
      </c>
      <c r="V2007" s="10" t="s">
        <v>6172</v>
      </c>
    </row>
    <row r="2008" spans="2:22" ht="51" x14ac:dyDescent="0.2">
      <c r="B2008" s="6">
        <v>17203</v>
      </c>
      <c r="C2008" s="4" t="s">
        <v>4880</v>
      </c>
      <c r="D2008" s="4" t="s">
        <v>5947</v>
      </c>
      <c r="E2008" s="13">
        <v>2006</v>
      </c>
      <c r="F2008" s="10" t="s">
        <v>6172</v>
      </c>
      <c r="G2008" s="10" t="s">
        <v>6172</v>
      </c>
      <c r="H2008" s="6" t="s">
        <v>18</v>
      </c>
      <c r="I2008" s="6" t="s">
        <v>1500</v>
      </c>
      <c r="J2008" s="4">
        <v>0</v>
      </c>
      <c r="K2008" s="4">
        <v>0</v>
      </c>
      <c r="L2008" s="10" t="s">
        <v>6172</v>
      </c>
      <c r="M2008" s="6" t="s">
        <v>2844</v>
      </c>
      <c r="N2008" s="6" t="s">
        <v>2845</v>
      </c>
      <c r="O2008" s="10" t="s">
        <v>6172</v>
      </c>
      <c r="P2008" s="6" t="s">
        <v>1784</v>
      </c>
      <c r="Q2008" s="10" t="s">
        <v>6172</v>
      </c>
      <c r="R2008" s="10" t="s">
        <v>6172</v>
      </c>
      <c r="S2008" s="10" t="s">
        <v>6172</v>
      </c>
      <c r="T2008" s="10" t="s">
        <v>6172</v>
      </c>
      <c r="U2008" s="10" t="s">
        <v>6172</v>
      </c>
      <c r="V2008" s="10" t="s">
        <v>6172</v>
      </c>
    </row>
    <row r="2009" spans="2:22" ht="38.25" x14ac:dyDescent="0.2">
      <c r="B2009" s="7">
        <v>17592</v>
      </c>
      <c r="C2009" s="4" t="s">
        <v>4881</v>
      </c>
      <c r="D2009" s="4" t="s">
        <v>5947</v>
      </c>
      <c r="E2009" s="16">
        <v>2006</v>
      </c>
      <c r="F2009" s="10" t="s">
        <v>6172</v>
      </c>
      <c r="G2009" s="4" t="s">
        <v>4992</v>
      </c>
      <c r="H2009" s="6" t="s">
        <v>11</v>
      </c>
      <c r="I2009" s="7" t="s">
        <v>1500</v>
      </c>
      <c r="J2009" s="4">
        <v>0</v>
      </c>
      <c r="K2009" s="4">
        <v>0</v>
      </c>
      <c r="L2009" s="10" t="s">
        <v>6172</v>
      </c>
      <c r="M2009" s="7" t="s">
        <v>1640</v>
      </c>
      <c r="N2009" s="7" t="s">
        <v>4564</v>
      </c>
      <c r="O2009" s="10" t="s">
        <v>6172</v>
      </c>
      <c r="P2009" s="7" t="s">
        <v>1492</v>
      </c>
      <c r="Q2009" s="10" t="s">
        <v>6172</v>
      </c>
      <c r="R2009" s="10" t="s">
        <v>6172</v>
      </c>
      <c r="S2009" s="10" t="s">
        <v>6172</v>
      </c>
      <c r="T2009" s="10" t="s">
        <v>6172</v>
      </c>
      <c r="U2009" s="10" t="s">
        <v>6172</v>
      </c>
      <c r="V2009" s="10" t="s">
        <v>6172</v>
      </c>
    </row>
    <row r="2010" spans="2:22" ht="25.5" x14ac:dyDescent="0.2">
      <c r="B2010" s="7">
        <v>17730</v>
      </c>
      <c r="C2010" s="4" t="s">
        <v>4881</v>
      </c>
      <c r="D2010" s="4" t="s">
        <v>5947</v>
      </c>
      <c r="E2010" s="16">
        <v>2006</v>
      </c>
      <c r="F2010" s="10" t="s">
        <v>6172</v>
      </c>
      <c r="G2010" s="4" t="s">
        <v>5042</v>
      </c>
      <c r="H2010" s="6" t="s">
        <v>11</v>
      </c>
      <c r="I2010" s="7" t="s">
        <v>1500</v>
      </c>
      <c r="J2010" s="4">
        <v>0</v>
      </c>
      <c r="K2010" s="4">
        <v>0</v>
      </c>
      <c r="L2010" s="10" t="s">
        <v>6172</v>
      </c>
      <c r="M2010" s="7" t="s">
        <v>4561</v>
      </c>
      <c r="N2010" s="7" t="s">
        <v>4570</v>
      </c>
      <c r="O2010" s="10" t="s">
        <v>6172</v>
      </c>
      <c r="P2010" s="7" t="s">
        <v>460</v>
      </c>
      <c r="Q2010" s="10" t="s">
        <v>6172</v>
      </c>
      <c r="R2010" s="10" t="s">
        <v>6172</v>
      </c>
      <c r="S2010" s="10" t="s">
        <v>6172</v>
      </c>
      <c r="T2010" s="10" t="s">
        <v>6172</v>
      </c>
      <c r="U2010" s="10" t="s">
        <v>6172</v>
      </c>
      <c r="V2010" s="10" t="s">
        <v>6172</v>
      </c>
    </row>
    <row r="2011" spans="2:22" ht="25.5" x14ac:dyDescent="0.2">
      <c r="B2011" s="7">
        <v>17731</v>
      </c>
      <c r="C2011" s="4" t="s">
        <v>4881</v>
      </c>
      <c r="D2011" s="4" t="s">
        <v>5947</v>
      </c>
      <c r="E2011" s="16">
        <v>2006</v>
      </c>
      <c r="F2011" s="10" t="s">
        <v>6172</v>
      </c>
      <c r="G2011" s="4" t="s">
        <v>5042</v>
      </c>
      <c r="H2011" s="6" t="s">
        <v>11</v>
      </c>
      <c r="I2011" s="7" t="s">
        <v>1500</v>
      </c>
      <c r="J2011" s="4">
        <v>0</v>
      </c>
      <c r="K2011" s="4">
        <v>0</v>
      </c>
      <c r="L2011" s="10" t="s">
        <v>6172</v>
      </c>
      <c r="M2011" s="7" t="s">
        <v>4559</v>
      </c>
      <c r="N2011" s="7" t="s">
        <v>4571</v>
      </c>
      <c r="O2011" s="10" t="s">
        <v>6172</v>
      </c>
      <c r="P2011" s="7" t="s">
        <v>460</v>
      </c>
      <c r="Q2011" s="10" t="s">
        <v>6172</v>
      </c>
      <c r="R2011" s="10" t="s">
        <v>6172</v>
      </c>
      <c r="S2011" s="10" t="s">
        <v>6172</v>
      </c>
      <c r="T2011" s="10" t="s">
        <v>6172</v>
      </c>
      <c r="U2011" s="10" t="s">
        <v>6172</v>
      </c>
      <c r="V2011" s="10" t="s">
        <v>6172</v>
      </c>
    </row>
    <row r="2012" spans="2:22" ht="38.25" x14ac:dyDescent="0.2">
      <c r="B2012" s="6">
        <v>16429</v>
      </c>
      <c r="C2012" s="4" t="s">
        <v>4882</v>
      </c>
      <c r="D2012" s="4" t="s">
        <v>5947</v>
      </c>
      <c r="E2012" s="13">
        <v>2006</v>
      </c>
      <c r="F2012" s="10" t="s">
        <v>6172</v>
      </c>
      <c r="G2012" s="6" t="s">
        <v>5450</v>
      </c>
      <c r="H2012" s="6" t="s">
        <v>430</v>
      </c>
      <c r="I2012" s="6" t="s">
        <v>1500</v>
      </c>
      <c r="J2012" s="4">
        <v>0</v>
      </c>
      <c r="K2012" s="4">
        <v>0</v>
      </c>
      <c r="L2012" s="10" t="s">
        <v>6172</v>
      </c>
      <c r="M2012" s="6" t="s">
        <v>1571</v>
      </c>
      <c r="N2012" s="6" t="s">
        <v>3016</v>
      </c>
      <c r="O2012" s="10" t="s">
        <v>6172</v>
      </c>
      <c r="P2012" s="6" t="s">
        <v>460</v>
      </c>
      <c r="Q2012" s="10" t="s">
        <v>6172</v>
      </c>
      <c r="R2012" s="10" t="s">
        <v>6172</v>
      </c>
      <c r="S2012" s="10" t="s">
        <v>6172</v>
      </c>
      <c r="T2012" s="10" t="s">
        <v>6172</v>
      </c>
      <c r="U2012" s="10" t="s">
        <v>6172</v>
      </c>
      <c r="V2012" s="10" t="s">
        <v>6172</v>
      </c>
    </row>
    <row r="2013" spans="2:22" ht="51" x14ac:dyDescent="0.2">
      <c r="B2013" s="6">
        <v>16474</v>
      </c>
      <c r="C2013" s="4" t="s">
        <v>4882</v>
      </c>
      <c r="D2013" s="4" t="s">
        <v>5947</v>
      </c>
      <c r="E2013" s="13">
        <v>2006</v>
      </c>
      <c r="F2013" s="10" t="s">
        <v>6172</v>
      </c>
      <c r="G2013" s="6" t="s">
        <v>5589</v>
      </c>
      <c r="H2013" s="6" t="s">
        <v>429</v>
      </c>
      <c r="I2013" s="6" t="s">
        <v>1493</v>
      </c>
      <c r="J2013" s="4">
        <v>0</v>
      </c>
      <c r="K2013" s="4">
        <v>1</v>
      </c>
      <c r="L2013" s="10" t="s">
        <v>6172</v>
      </c>
      <c r="M2013" s="6" t="s">
        <v>1571</v>
      </c>
      <c r="N2013" s="6" t="s">
        <v>3017</v>
      </c>
      <c r="O2013" s="10" t="s">
        <v>6172</v>
      </c>
      <c r="P2013" s="6" t="s">
        <v>460</v>
      </c>
      <c r="Q2013" s="10" t="s">
        <v>6172</v>
      </c>
      <c r="R2013" s="10" t="s">
        <v>6172</v>
      </c>
      <c r="S2013" s="10" t="s">
        <v>6172</v>
      </c>
      <c r="T2013" s="10" t="s">
        <v>6172</v>
      </c>
      <c r="U2013" s="10" t="s">
        <v>6172</v>
      </c>
      <c r="V2013" s="10" t="s">
        <v>6172</v>
      </c>
    </row>
    <row r="2014" spans="2:22" ht="38.25" x14ac:dyDescent="0.2">
      <c r="B2014" s="6">
        <v>16522</v>
      </c>
      <c r="C2014" s="4" t="s">
        <v>4882</v>
      </c>
      <c r="D2014" s="4" t="s">
        <v>5947</v>
      </c>
      <c r="E2014" s="13">
        <v>2006</v>
      </c>
      <c r="F2014" s="10" t="s">
        <v>6172</v>
      </c>
      <c r="G2014" s="4" t="s">
        <v>5043</v>
      </c>
      <c r="H2014" s="6" t="s">
        <v>11</v>
      </c>
      <c r="I2014" s="6" t="s">
        <v>1500</v>
      </c>
      <c r="J2014" s="4">
        <v>0</v>
      </c>
      <c r="K2014" s="4">
        <v>0</v>
      </c>
      <c r="L2014" s="10" t="s">
        <v>6172</v>
      </c>
      <c r="M2014" s="6" t="s">
        <v>1494</v>
      </c>
      <c r="N2014" s="6" t="s">
        <v>3018</v>
      </c>
      <c r="O2014" s="10" t="s">
        <v>6172</v>
      </c>
      <c r="P2014" s="6" t="s">
        <v>460</v>
      </c>
      <c r="Q2014" s="10" t="s">
        <v>6172</v>
      </c>
      <c r="R2014" s="10" t="s">
        <v>6172</v>
      </c>
      <c r="S2014" s="10" t="s">
        <v>6172</v>
      </c>
      <c r="T2014" s="10" t="s">
        <v>6172</v>
      </c>
      <c r="U2014" s="10" t="s">
        <v>6172</v>
      </c>
      <c r="V2014" s="10" t="s">
        <v>6172</v>
      </c>
    </row>
    <row r="2015" spans="2:22" ht="38.25" x14ac:dyDescent="0.2">
      <c r="B2015" s="6">
        <v>16720</v>
      </c>
      <c r="C2015" s="4" t="s">
        <v>4882</v>
      </c>
      <c r="D2015" s="4" t="s">
        <v>5947</v>
      </c>
      <c r="E2015" s="13">
        <v>2006</v>
      </c>
      <c r="F2015" s="10" t="s">
        <v>6172</v>
      </c>
      <c r="G2015" s="6" t="s">
        <v>5597</v>
      </c>
      <c r="H2015" s="6" t="s">
        <v>5408</v>
      </c>
      <c r="I2015" s="6" t="s">
        <v>2148</v>
      </c>
      <c r="J2015" s="4">
        <v>3</v>
      </c>
      <c r="K2015" s="4">
        <v>2</v>
      </c>
      <c r="L2015" s="10" t="s">
        <v>6172</v>
      </c>
      <c r="M2015" s="6" t="s">
        <v>1640</v>
      </c>
      <c r="N2015" s="6" t="s">
        <v>3019</v>
      </c>
      <c r="O2015" s="10" t="s">
        <v>6172</v>
      </c>
      <c r="P2015" s="6" t="s">
        <v>460</v>
      </c>
      <c r="Q2015" s="10" t="s">
        <v>6172</v>
      </c>
      <c r="R2015" s="10" t="s">
        <v>6172</v>
      </c>
      <c r="S2015" s="10" t="s">
        <v>6172</v>
      </c>
      <c r="T2015" s="10" t="s">
        <v>6172</v>
      </c>
      <c r="U2015" s="10" t="s">
        <v>6172</v>
      </c>
      <c r="V2015" s="10" t="s">
        <v>6172</v>
      </c>
    </row>
    <row r="2016" spans="2:22" ht="51" x14ac:dyDescent="0.2">
      <c r="B2016" s="6">
        <v>16906</v>
      </c>
      <c r="C2016" s="4" t="s">
        <v>4882</v>
      </c>
      <c r="D2016" s="4" t="s">
        <v>5947</v>
      </c>
      <c r="E2016" s="13">
        <v>2006</v>
      </c>
      <c r="F2016" s="10" t="s">
        <v>6172</v>
      </c>
      <c r="G2016" s="6" t="s">
        <v>5584</v>
      </c>
      <c r="H2016" s="7" t="s">
        <v>437</v>
      </c>
      <c r="I2016" s="6" t="s">
        <v>1493</v>
      </c>
      <c r="J2016" s="4">
        <v>0</v>
      </c>
      <c r="K2016" s="4">
        <v>1</v>
      </c>
      <c r="L2016" s="10" t="s">
        <v>6172</v>
      </c>
      <c r="M2016" s="6" t="s">
        <v>3020</v>
      </c>
      <c r="N2016" s="6" t="s">
        <v>3021</v>
      </c>
      <c r="O2016" s="10" t="s">
        <v>6172</v>
      </c>
      <c r="P2016" s="6" t="s">
        <v>460</v>
      </c>
      <c r="Q2016" s="10" t="s">
        <v>6172</v>
      </c>
      <c r="R2016" s="10" t="s">
        <v>6172</v>
      </c>
      <c r="S2016" s="10" t="s">
        <v>6172</v>
      </c>
      <c r="T2016" s="10" t="s">
        <v>6172</v>
      </c>
      <c r="U2016" s="10" t="s">
        <v>6172</v>
      </c>
      <c r="V2016" s="10" t="s">
        <v>6172</v>
      </c>
    </row>
    <row r="2017" spans="2:22" ht="38.25" x14ac:dyDescent="0.2">
      <c r="B2017" s="7">
        <v>16562</v>
      </c>
      <c r="C2017" s="4" t="s">
        <v>4884</v>
      </c>
      <c r="D2017" s="4" t="s">
        <v>5947</v>
      </c>
      <c r="E2017" s="16">
        <v>2006</v>
      </c>
      <c r="F2017" s="10" t="s">
        <v>6172</v>
      </c>
      <c r="G2017" s="4" t="s">
        <v>5213</v>
      </c>
      <c r="H2017" s="6" t="s">
        <v>432</v>
      </c>
      <c r="I2017" s="7" t="s">
        <v>1500</v>
      </c>
      <c r="J2017" s="4">
        <v>0</v>
      </c>
      <c r="K2017" s="4">
        <v>0</v>
      </c>
      <c r="L2017" s="10" t="s">
        <v>6172</v>
      </c>
      <c r="M2017" s="7" t="s">
        <v>1514</v>
      </c>
      <c r="N2017" s="7" t="s">
        <v>4761</v>
      </c>
      <c r="O2017" s="10" t="s">
        <v>6172</v>
      </c>
      <c r="P2017" s="7" t="s">
        <v>460</v>
      </c>
      <c r="Q2017" s="10" t="s">
        <v>6172</v>
      </c>
      <c r="R2017" s="10" t="s">
        <v>6172</v>
      </c>
      <c r="S2017" s="10" t="s">
        <v>6172</v>
      </c>
      <c r="T2017" s="10" t="s">
        <v>6172</v>
      </c>
      <c r="U2017" s="10" t="s">
        <v>6172</v>
      </c>
      <c r="V2017" s="10" t="s">
        <v>6172</v>
      </c>
    </row>
    <row r="2018" spans="2:22" ht="51" x14ac:dyDescent="0.2">
      <c r="B2018" s="7">
        <v>17187</v>
      </c>
      <c r="C2018" s="4" t="s">
        <v>4871</v>
      </c>
      <c r="D2018" s="4" t="s">
        <v>5947</v>
      </c>
      <c r="E2018" s="16">
        <v>2007</v>
      </c>
      <c r="F2018" s="10" t="s">
        <v>6172</v>
      </c>
      <c r="G2018" s="4" t="s">
        <v>14</v>
      </c>
      <c r="H2018" s="6" t="s">
        <v>432</v>
      </c>
      <c r="I2018" s="7" t="s">
        <v>1500</v>
      </c>
      <c r="J2018" s="4">
        <v>0</v>
      </c>
      <c r="K2018" s="4">
        <v>0</v>
      </c>
      <c r="L2018" s="10" t="s">
        <v>6172</v>
      </c>
      <c r="M2018" s="7" t="s">
        <v>1640</v>
      </c>
      <c r="N2018" s="7" t="s">
        <v>1641</v>
      </c>
      <c r="O2018" s="10" t="s">
        <v>6172</v>
      </c>
      <c r="P2018" s="7" t="s">
        <v>1642</v>
      </c>
      <c r="Q2018" s="10" t="s">
        <v>6172</v>
      </c>
      <c r="R2018" s="10" t="s">
        <v>6172</v>
      </c>
      <c r="S2018" s="10" t="s">
        <v>6172</v>
      </c>
      <c r="T2018" s="10" t="s">
        <v>6172</v>
      </c>
      <c r="U2018" s="10" t="s">
        <v>6172</v>
      </c>
      <c r="V2018" s="10" t="s">
        <v>6172</v>
      </c>
    </row>
    <row r="2019" spans="2:22" ht="38.25" x14ac:dyDescent="0.2">
      <c r="B2019" s="5">
        <v>16430</v>
      </c>
      <c r="C2019" s="4" t="s">
        <v>4885</v>
      </c>
      <c r="D2019" s="4" t="s">
        <v>5947</v>
      </c>
      <c r="E2019" s="15">
        <v>2006</v>
      </c>
      <c r="F2019" s="10" t="s">
        <v>6172</v>
      </c>
      <c r="G2019" s="6" t="s">
        <v>5450</v>
      </c>
      <c r="H2019" s="6" t="s">
        <v>430</v>
      </c>
      <c r="I2019" s="6" t="s">
        <v>1500</v>
      </c>
      <c r="J2019" s="4">
        <v>0</v>
      </c>
      <c r="K2019" s="4">
        <v>0</v>
      </c>
      <c r="L2019" s="10" t="s">
        <v>6172</v>
      </c>
      <c r="M2019" s="10" t="s">
        <v>6172</v>
      </c>
      <c r="N2019" s="6" t="s">
        <v>3304</v>
      </c>
      <c r="O2019" s="10" t="s">
        <v>6172</v>
      </c>
      <c r="P2019" s="5" t="s">
        <v>460</v>
      </c>
      <c r="Q2019" s="10" t="s">
        <v>6172</v>
      </c>
      <c r="R2019" s="10" t="s">
        <v>6172</v>
      </c>
      <c r="S2019" s="10" t="s">
        <v>6172</v>
      </c>
      <c r="T2019" s="10" t="s">
        <v>6172</v>
      </c>
      <c r="U2019" s="10" t="s">
        <v>6172</v>
      </c>
      <c r="V2019" s="10" t="s">
        <v>6172</v>
      </c>
    </row>
    <row r="2020" spans="2:22" ht="38.25" x14ac:dyDescent="0.2">
      <c r="B2020" s="5">
        <v>17438</v>
      </c>
      <c r="C2020" s="4" t="s">
        <v>4885</v>
      </c>
      <c r="D2020" s="4" t="s">
        <v>5947</v>
      </c>
      <c r="E2020" s="15">
        <v>2006</v>
      </c>
      <c r="F2020" s="10" t="s">
        <v>6172</v>
      </c>
      <c r="G2020" s="4" t="s">
        <v>4959</v>
      </c>
      <c r="H2020" s="6" t="s">
        <v>11</v>
      </c>
      <c r="I2020" s="6" t="s">
        <v>1500</v>
      </c>
      <c r="J2020" s="4">
        <v>0</v>
      </c>
      <c r="K2020" s="4">
        <v>0</v>
      </c>
      <c r="L2020" s="10" t="s">
        <v>6172</v>
      </c>
      <c r="M2020" s="10" t="s">
        <v>6172</v>
      </c>
      <c r="N2020" s="6" t="s">
        <v>3319</v>
      </c>
      <c r="O2020" s="10" t="s">
        <v>6172</v>
      </c>
      <c r="P2020" s="5" t="s">
        <v>1525</v>
      </c>
      <c r="Q2020" s="10" t="s">
        <v>6172</v>
      </c>
      <c r="R2020" s="10" t="s">
        <v>6172</v>
      </c>
      <c r="S2020" s="10" t="s">
        <v>6172</v>
      </c>
      <c r="T2020" s="10" t="s">
        <v>6172</v>
      </c>
      <c r="U2020" s="10" t="s">
        <v>6172</v>
      </c>
      <c r="V2020" s="10" t="s">
        <v>6172</v>
      </c>
    </row>
    <row r="2021" spans="2:22" ht="38.25" x14ac:dyDescent="0.2">
      <c r="B2021" s="5">
        <v>17512</v>
      </c>
      <c r="C2021" s="4" t="s">
        <v>4885</v>
      </c>
      <c r="D2021" s="4" t="s">
        <v>5947</v>
      </c>
      <c r="E2021" s="15">
        <v>2006</v>
      </c>
      <c r="F2021" s="10" t="s">
        <v>6172</v>
      </c>
      <c r="G2021" s="4" t="s">
        <v>4987</v>
      </c>
      <c r="H2021" s="6" t="s">
        <v>11</v>
      </c>
      <c r="I2021" s="6" t="s">
        <v>1500</v>
      </c>
      <c r="J2021" s="4">
        <v>0</v>
      </c>
      <c r="K2021" s="4">
        <v>0</v>
      </c>
      <c r="L2021" s="10" t="s">
        <v>6172</v>
      </c>
      <c r="M2021" s="10" t="s">
        <v>6172</v>
      </c>
      <c r="N2021" s="6" t="s">
        <v>3320</v>
      </c>
      <c r="O2021" s="10" t="s">
        <v>6172</v>
      </c>
      <c r="P2021" s="5" t="s">
        <v>1488</v>
      </c>
      <c r="Q2021" s="10" t="s">
        <v>6172</v>
      </c>
      <c r="R2021" s="10" t="s">
        <v>6172</v>
      </c>
      <c r="S2021" s="10" t="s">
        <v>6172</v>
      </c>
      <c r="T2021" s="10" t="s">
        <v>6172</v>
      </c>
      <c r="U2021" s="10" t="s">
        <v>6172</v>
      </c>
      <c r="V2021" s="10" t="s">
        <v>6172</v>
      </c>
    </row>
    <row r="2022" spans="2:22" ht="38.25" x14ac:dyDescent="0.2">
      <c r="B2022" s="5">
        <v>17599</v>
      </c>
      <c r="C2022" s="4" t="s">
        <v>4885</v>
      </c>
      <c r="D2022" s="4" t="s">
        <v>5947</v>
      </c>
      <c r="E2022" s="15">
        <v>2006</v>
      </c>
      <c r="F2022" s="10" t="s">
        <v>6172</v>
      </c>
      <c r="G2022" s="4" t="s">
        <v>4992</v>
      </c>
      <c r="H2022" s="6" t="s">
        <v>11</v>
      </c>
      <c r="I2022" s="6" t="s">
        <v>1500</v>
      </c>
      <c r="J2022" s="4">
        <v>0</v>
      </c>
      <c r="K2022" s="4">
        <v>0</v>
      </c>
      <c r="L2022" s="10" t="s">
        <v>6172</v>
      </c>
      <c r="M2022" s="10" t="s">
        <v>6172</v>
      </c>
      <c r="N2022" s="6" t="s">
        <v>3325</v>
      </c>
      <c r="O2022" s="10" t="s">
        <v>6172</v>
      </c>
      <c r="P2022" s="5" t="s">
        <v>460</v>
      </c>
      <c r="Q2022" s="10" t="s">
        <v>6172</v>
      </c>
      <c r="R2022" s="10" t="s">
        <v>6172</v>
      </c>
      <c r="S2022" s="10" t="s">
        <v>6172</v>
      </c>
      <c r="T2022" s="10" t="s">
        <v>6172</v>
      </c>
      <c r="U2022" s="10" t="s">
        <v>6172</v>
      </c>
      <c r="V2022" s="10" t="s">
        <v>6172</v>
      </c>
    </row>
    <row r="2023" spans="2:22" ht="38.25" x14ac:dyDescent="0.2">
      <c r="B2023" s="5">
        <v>17600</v>
      </c>
      <c r="C2023" s="4" t="s">
        <v>4885</v>
      </c>
      <c r="D2023" s="4" t="s">
        <v>5947</v>
      </c>
      <c r="E2023" s="15">
        <v>2006</v>
      </c>
      <c r="F2023" s="10" t="s">
        <v>6172</v>
      </c>
      <c r="G2023" s="4" t="s">
        <v>4992</v>
      </c>
      <c r="H2023" s="6" t="s">
        <v>11</v>
      </c>
      <c r="I2023" s="6" t="s">
        <v>1493</v>
      </c>
      <c r="J2023" s="4">
        <v>0</v>
      </c>
      <c r="K2023" s="4">
        <v>1</v>
      </c>
      <c r="L2023" s="10" t="s">
        <v>6172</v>
      </c>
      <c r="M2023" s="10" t="s">
        <v>6172</v>
      </c>
      <c r="N2023" s="6" t="s">
        <v>3326</v>
      </c>
      <c r="O2023" s="10" t="s">
        <v>6172</v>
      </c>
      <c r="P2023" s="5" t="s">
        <v>460</v>
      </c>
      <c r="Q2023" s="10" t="s">
        <v>6172</v>
      </c>
      <c r="R2023" s="10" t="s">
        <v>6172</v>
      </c>
      <c r="S2023" s="10" t="s">
        <v>6172</v>
      </c>
      <c r="T2023" s="10" t="s">
        <v>6172</v>
      </c>
      <c r="U2023" s="10" t="s">
        <v>6172</v>
      </c>
      <c r="V2023" s="10" t="s">
        <v>6172</v>
      </c>
    </row>
    <row r="2024" spans="2:22" ht="38.25" x14ac:dyDescent="0.2">
      <c r="B2024" s="5">
        <v>17700</v>
      </c>
      <c r="C2024" s="4" t="s">
        <v>4885</v>
      </c>
      <c r="D2024" s="4" t="s">
        <v>5947</v>
      </c>
      <c r="E2024" s="15">
        <v>2006</v>
      </c>
      <c r="F2024" s="10" t="s">
        <v>6172</v>
      </c>
      <c r="G2024" s="4" t="s">
        <v>5148</v>
      </c>
      <c r="H2024" s="6" t="s">
        <v>11</v>
      </c>
      <c r="I2024" s="6" t="s">
        <v>1500</v>
      </c>
      <c r="J2024" s="4">
        <v>0</v>
      </c>
      <c r="K2024" s="4">
        <v>0</v>
      </c>
      <c r="L2024" s="10" t="s">
        <v>6172</v>
      </c>
      <c r="M2024" s="10" t="s">
        <v>6172</v>
      </c>
      <c r="N2024" s="6" t="s">
        <v>3329</v>
      </c>
      <c r="O2024" s="10" t="s">
        <v>6172</v>
      </c>
      <c r="P2024" s="5" t="s">
        <v>460</v>
      </c>
      <c r="Q2024" s="10" t="s">
        <v>6172</v>
      </c>
      <c r="R2024" s="10" t="s">
        <v>6172</v>
      </c>
      <c r="S2024" s="10" t="s">
        <v>6172</v>
      </c>
      <c r="T2024" s="10" t="s">
        <v>6172</v>
      </c>
      <c r="U2024" s="10" t="s">
        <v>6172</v>
      </c>
      <c r="V2024" s="10" t="s">
        <v>6172</v>
      </c>
    </row>
    <row r="2025" spans="2:22" ht="51" x14ac:dyDescent="0.2">
      <c r="B2025" s="6">
        <v>17434</v>
      </c>
      <c r="C2025" s="4" t="s">
        <v>4886</v>
      </c>
      <c r="D2025" s="4" t="s">
        <v>5947</v>
      </c>
      <c r="E2025" s="13">
        <v>2006</v>
      </c>
      <c r="F2025" s="10" t="s">
        <v>6172</v>
      </c>
      <c r="G2025" s="4" t="s">
        <v>4959</v>
      </c>
      <c r="H2025" s="6" t="s">
        <v>11</v>
      </c>
      <c r="I2025" s="6" t="s">
        <v>1500</v>
      </c>
      <c r="J2025" s="4">
        <v>0</v>
      </c>
      <c r="K2025" s="4">
        <v>0</v>
      </c>
      <c r="L2025" s="10" t="s">
        <v>6172</v>
      </c>
      <c r="M2025" s="6" t="s">
        <v>3418</v>
      </c>
      <c r="N2025" s="6" t="s">
        <v>3419</v>
      </c>
      <c r="O2025" s="10" t="s">
        <v>6172</v>
      </c>
      <c r="P2025" s="6" t="s">
        <v>1492</v>
      </c>
      <c r="Q2025" s="10" t="s">
        <v>6172</v>
      </c>
      <c r="R2025" s="10" t="s">
        <v>6172</v>
      </c>
      <c r="S2025" s="10" t="s">
        <v>6172</v>
      </c>
      <c r="T2025" s="10" t="s">
        <v>6172</v>
      </c>
      <c r="U2025" s="10" t="s">
        <v>6172</v>
      </c>
      <c r="V2025" s="10" t="s">
        <v>6172</v>
      </c>
    </row>
    <row r="2026" spans="2:22" ht="38.25" x14ac:dyDescent="0.2">
      <c r="B2026" s="3" t="s">
        <v>530</v>
      </c>
      <c r="C2026" s="8" t="s">
        <v>4873</v>
      </c>
      <c r="D2026" s="4" t="s">
        <v>5947</v>
      </c>
      <c r="E2026" s="10">
        <v>2007</v>
      </c>
      <c r="F2026" s="10" t="s">
        <v>6172</v>
      </c>
      <c r="G2026" s="10" t="s">
        <v>6172</v>
      </c>
      <c r="H2026" s="7" t="s">
        <v>11</v>
      </c>
      <c r="I2026" s="2" t="s">
        <v>531</v>
      </c>
      <c r="J2026" s="4">
        <v>0</v>
      </c>
      <c r="K2026" s="4">
        <v>0</v>
      </c>
      <c r="L2026" s="6" t="s">
        <v>4929</v>
      </c>
      <c r="M2026" s="10" t="s">
        <v>6172</v>
      </c>
      <c r="N2026" s="2" t="s">
        <v>532</v>
      </c>
      <c r="O2026" s="2" t="s">
        <v>7</v>
      </c>
      <c r="P2026" s="2" t="s">
        <v>7</v>
      </c>
      <c r="Q2026" s="2" t="s">
        <v>7</v>
      </c>
      <c r="R2026" s="2" t="s">
        <v>7</v>
      </c>
      <c r="S2026" s="2" t="s">
        <v>7</v>
      </c>
      <c r="T2026" s="2" t="s">
        <v>7</v>
      </c>
      <c r="U2026" s="2" t="s">
        <v>7</v>
      </c>
      <c r="V2026" s="10" t="s">
        <v>6172</v>
      </c>
    </row>
    <row r="2027" spans="2:22" ht="38.25" x14ac:dyDescent="0.2">
      <c r="B2027" s="3" t="s">
        <v>559</v>
      </c>
      <c r="C2027" s="8" t="s">
        <v>4873</v>
      </c>
      <c r="D2027" s="4" t="s">
        <v>5947</v>
      </c>
      <c r="E2027" s="10">
        <v>2007</v>
      </c>
      <c r="F2027" s="10" t="s">
        <v>6172</v>
      </c>
      <c r="G2027" s="10" t="s">
        <v>6172</v>
      </c>
      <c r="H2027" s="7" t="s">
        <v>11</v>
      </c>
      <c r="I2027" s="2" t="s">
        <v>560</v>
      </c>
      <c r="J2027" s="4">
        <v>0</v>
      </c>
      <c r="K2027" s="4">
        <v>2</v>
      </c>
      <c r="L2027" s="10" t="s">
        <v>6172</v>
      </c>
      <c r="M2027" s="10" t="s">
        <v>6172</v>
      </c>
      <c r="N2027" s="2" t="s">
        <v>561</v>
      </c>
      <c r="O2027" s="2" t="s">
        <v>8</v>
      </c>
      <c r="P2027" s="2" t="s">
        <v>8</v>
      </c>
      <c r="Q2027" s="2" t="s">
        <v>8</v>
      </c>
      <c r="R2027" s="2" t="s">
        <v>30</v>
      </c>
      <c r="S2027" s="2" t="s">
        <v>7</v>
      </c>
      <c r="T2027" s="2" t="s">
        <v>7</v>
      </c>
      <c r="U2027" s="2" t="s">
        <v>7</v>
      </c>
      <c r="V2027" s="10" t="s">
        <v>6172</v>
      </c>
    </row>
    <row r="2028" spans="2:22" ht="127.5" x14ac:dyDescent="0.2">
      <c r="B2028" s="3" t="s">
        <v>562</v>
      </c>
      <c r="C2028" s="8" t="s">
        <v>4873</v>
      </c>
      <c r="D2028" s="4" t="s">
        <v>5947</v>
      </c>
      <c r="E2028" s="10">
        <v>2007</v>
      </c>
      <c r="F2028" s="10" t="s">
        <v>6172</v>
      </c>
      <c r="G2028" s="10" t="s">
        <v>6172</v>
      </c>
      <c r="H2028" s="7" t="s">
        <v>437</v>
      </c>
      <c r="I2028" s="2" t="s">
        <v>564</v>
      </c>
      <c r="J2028" s="4">
        <v>0</v>
      </c>
      <c r="K2028" s="4">
        <v>0</v>
      </c>
      <c r="L2028" s="6" t="s">
        <v>4930</v>
      </c>
      <c r="M2028" s="10" t="s">
        <v>6172</v>
      </c>
      <c r="N2028" s="2" t="s">
        <v>563</v>
      </c>
      <c r="O2028" s="2" t="s">
        <v>22</v>
      </c>
      <c r="P2028" s="2" t="s">
        <v>565</v>
      </c>
      <c r="Q2028" s="2" t="s">
        <v>566</v>
      </c>
      <c r="R2028" s="2" t="s">
        <v>567</v>
      </c>
      <c r="S2028" s="2" t="s">
        <v>568</v>
      </c>
      <c r="T2028" s="2" t="s">
        <v>7</v>
      </c>
      <c r="U2028" s="2" t="s">
        <v>569</v>
      </c>
      <c r="V2028" s="10" t="s">
        <v>6172</v>
      </c>
    </row>
    <row r="2029" spans="2:22" ht="25.5" x14ac:dyDescent="0.2">
      <c r="B2029" s="8" t="s">
        <v>6172</v>
      </c>
      <c r="C2029" s="8" t="s">
        <v>4887</v>
      </c>
      <c r="D2029" s="4" t="s">
        <v>5947</v>
      </c>
      <c r="E2029" s="14">
        <v>2007</v>
      </c>
      <c r="F2029" s="12">
        <v>39260</v>
      </c>
      <c r="G2029" s="9" t="s">
        <v>4854</v>
      </c>
      <c r="H2029" s="10" t="s">
        <v>6172</v>
      </c>
      <c r="I2029" s="2" t="s">
        <v>1208</v>
      </c>
      <c r="J2029" s="4">
        <v>0</v>
      </c>
      <c r="K2029" s="4">
        <v>0</v>
      </c>
      <c r="L2029" s="2" t="s">
        <v>1208</v>
      </c>
      <c r="M2029" s="10" t="s">
        <v>6172</v>
      </c>
      <c r="N2029" s="2" t="s">
        <v>1207</v>
      </c>
      <c r="O2029" s="2" t="s">
        <v>1206</v>
      </c>
      <c r="P2029" s="2" t="s">
        <v>1209</v>
      </c>
      <c r="Q2029" s="2" t="s">
        <v>1210</v>
      </c>
      <c r="R2029" s="10" t="s">
        <v>6172</v>
      </c>
      <c r="S2029" s="2" t="s">
        <v>1211</v>
      </c>
      <c r="T2029" s="2" t="s">
        <v>1212</v>
      </c>
      <c r="U2029" s="2" t="s">
        <v>1213</v>
      </c>
      <c r="V2029" s="10" t="s">
        <v>6172</v>
      </c>
    </row>
    <row r="2030" spans="2:22" ht="51" x14ac:dyDescent="0.2">
      <c r="B2030" s="5">
        <v>16878</v>
      </c>
      <c r="C2030" s="4" t="s">
        <v>4870</v>
      </c>
      <c r="D2030" s="4" t="s">
        <v>5947</v>
      </c>
      <c r="E2030" s="15">
        <v>2007</v>
      </c>
      <c r="F2030" s="10" t="s">
        <v>6172</v>
      </c>
      <c r="G2030" s="6" t="s">
        <v>5525</v>
      </c>
      <c r="H2030" s="6" t="s">
        <v>445</v>
      </c>
      <c r="I2030" s="6" t="s">
        <v>1655</v>
      </c>
      <c r="J2030" s="4">
        <v>3</v>
      </c>
      <c r="K2030" s="4">
        <v>0</v>
      </c>
      <c r="L2030" s="10" t="s">
        <v>6172</v>
      </c>
      <c r="M2030" s="5" t="s">
        <v>1623</v>
      </c>
      <c r="N2030" s="6" t="s">
        <v>3817</v>
      </c>
      <c r="O2030" s="10" t="s">
        <v>6172</v>
      </c>
      <c r="P2030" s="5" t="s">
        <v>460</v>
      </c>
      <c r="Q2030" s="10" t="s">
        <v>6172</v>
      </c>
      <c r="R2030" s="10" t="s">
        <v>6172</v>
      </c>
      <c r="S2030" s="10" t="s">
        <v>6172</v>
      </c>
      <c r="T2030" s="10" t="s">
        <v>6172</v>
      </c>
      <c r="U2030" s="10" t="s">
        <v>6172</v>
      </c>
      <c r="V2030" s="10" t="s">
        <v>6172</v>
      </c>
    </row>
    <row r="2031" spans="2:22" ht="51" x14ac:dyDescent="0.2">
      <c r="B2031" s="5">
        <v>17043</v>
      </c>
      <c r="C2031" s="4" t="s">
        <v>4870</v>
      </c>
      <c r="D2031" s="4" t="s">
        <v>5947</v>
      </c>
      <c r="E2031" s="15">
        <v>2007</v>
      </c>
      <c r="F2031" s="10" t="s">
        <v>6172</v>
      </c>
      <c r="G2031" s="6" t="s">
        <v>5656</v>
      </c>
      <c r="H2031" s="6" t="s">
        <v>5424</v>
      </c>
      <c r="I2031" s="6" t="s">
        <v>1665</v>
      </c>
      <c r="J2031" s="4">
        <v>2</v>
      </c>
      <c r="K2031" s="4">
        <v>1</v>
      </c>
      <c r="L2031" s="10" t="s">
        <v>6172</v>
      </c>
      <c r="M2031" s="5" t="s">
        <v>2033</v>
      </c>
      <c r="N2031" s="6" t="s">
        <v>3818</v>
      </c>
      <c r="O2031" s="10" t="s">
        <v>6172</v>
      </c>
      <c r="P2031" s="5" t="s">
        <v>460</v>
      </c>
      <c r="Q2031" s="10" t="s">
        <v>6172</v>
      </c>
      <c r="R2031" s="10" t="s">
        <v>6172</v>
      </c>
      <c r="S2031" s="10" t="s">
        <v>6172</v>
      </c>
      <c r="T2031" s="10" t="s">
        <v>6172</v>
      </c>
      <c r="U2031" s="10" t="s">
        <v>6172</v>
      </c>
      <c r="V2031" s="10" t="s">
        <v>6172</v>
      </c>
    </row>
    <row r="2032" spans="2:22" ht="38.25" x14ac:dyDescent="0.2">
      <c r="B2032" s="5">
        <v>17284</v>
      </c>
      <c r="C2032" s="4" t="s">
        <v>4870</v>
      </c>
      <c r="D2032" s="4" t="s">
        <v>5947</v>
      </c>
      <c r="E2032" s="15">
        <v>2007</v>
      </c>
      <c r="F2032" s="10" t="s">
        <v>6172</v>
      </c>
      <c r="G2032" s="6" t="s">
        <v>5762</v>
      </c>
      <c r="H2032" s="6" t="s">
        <v>5759</v>
      </c>
      <c r="I2032" s="6" t="s">
        <v>1700</v>
      </c>
      <c r="J2032" s="4">
        <v>0</v>
      </c>
      <c r="K2032" s="4">
        <v>4</v>
      </c>
      <c r="L2032" s="10" t="s">
        <v>6172</v>
      </c>
      <c r="M2032" s="5" t="s">
        <v>1648</v>
      </c>
      <c r="N2032" s="6" t="s">
        <v>3820</v>
      </c>
      <c r="O2032" s="10" t="s">
        <v>6172</v>
      </c>
      <c r="P2032" s="5" t="s">
        <v>460</v>
      </c>
      <c r="Q2032" s="10" t="s">
        <v>6172</v>
      </c>
      <c r="R2032" s="10" t="s">
        <v>6172</v>
      </c>
      <c r="S2032" s="10" t="s">
        <v>6172</v>
      </c>
      <c r="T2032" s="10" t="s">
        <v>6172</v>
      </c>
      <c r="U2032" s="10" t="s">
        <v>6172</v>
      </c>
      <c r="V2032" s="10" t="s">
        <v>6172</v>
      </c>
    </row>
    <row r="2033" spans="2:22" ht="51" x14ac:dyDescent="0.2">
      <c r="B2033" s="5">
        <v>17302</v>
      </c>
      <c r="C2033" s="4" t="s">
        <v>4870</v>
      </c>
      <c r="D2033" s="4" t="s">
        <v>5947</v>
      </c>
      <c r="E2033" s="15">
        <v>2007</v>
      </c>
      <c r="F2033" s="10" t="s">
        <v>6172</v>
      </c>
      <c r="G2033" s="6" t="s">
        <v>4475</v>
      </c>
      <c r="H2033" s="7" t="s">
        <v>434</v>
      </c>
      <c r="I2033" s="6" t="s">
        <v>1493</v>
      </c>
      <c r="J2033" s="4">
        <v>0</v>
      </c>
      <c r="K2033" s="4">
        <v>1</v>
      </c>
      <c r="L2033" s="10" t="s">
        <v>6172</v>
      </c>
      <c r="M2033" s="5" t="s">
        <v>3821</v>
      </c>
      <c r="N2033" s="6" t="s">
        <v>3822</v>
      </c>
      <c r="O2033" s="10" t="s">
        <v>6172</v>
      </c>
      <c r="P2033" s="5" t="s">
        <v>1488</v>
      </c>
      <c r="Q2033" s="10" t="s">
        <v>6172</v>
      </c>
      <c r="R2033" s="10" t="s">
        <v>6172</v>
      </c>
      <c r="S2033" s="10" t="s">
        <v>6172</v>
      </c>
      <c r="T2033" s="10" t="s">
        <v>6172</v>
      </c>
      <c r="U2033" s="10" t="s">
        <v>6172</v>
      </c>
      <c r="V2033" s="10" t="s">
        <v>6172</v>
      </c>
    </row>
    <row r="2034" spans="2:22" ht="51" x14ac:dyDescent="0.2">
      <c r="B2034" s="5">
        <v>17325</v>
      </c>
      <c r="C2034" s="4" t="s">
        <v>4870</v>
      </c>
      <c r="D2034" s="4" t="s">
        <v>5947</v>
      </c>
      <c r="E2034" s="15">
        <v>2007</v>
      </c>
      <c r="F2034" s="10" t="s">
        <v>6172</v>
      </c>
      <c r="G2034" s="6" t="s">
        <v>5447</v>
      </c>
      <c r="H2034" s="6" t="s">
        <v>430</v>
      </c>
      <c r="I2034" s="6" t="s">
        <v>1532</v>
      </c>
      <c r="J2034" s="4">
        <v>1</v>
      </c>
      <c r="K2034" s="4">
        <v>1</v>
      </c>
      <c r="L2034" s="10" t="s">
        <v>6172</v>
      </c>
      <c r="M2034" s="5" t="s">
        <v>1648</v>
      </c>
      <c r="N2034" s="6" t="s">
        <v>3823</v>
      </c>
      <c r="O2034" s="10" t="s">
        <v>6172</v>
      </c>
      <c r="P2034" s="5" t="s">
        <v>460</v>
      </c>
      <c r="Q2034" s="10" t="s">
        <v>6172</v>
      </c>
      <c r="R2034" s="10" t="s">
        <v>6172</v>
      </c>
      <c r="S2034" s="10" t="s">
        <v>6172</v>
      </c>
      <c r="T2034" s="10" t="s">
        <v>6172</v>
      </c>
      <c r="U2034" s="10" t="s">
        <v>6172</v>
      </c>
      <c r="V2034" s="10" t="s">
        <v>6172</v>
      </c>
    </row>
    <row r="2035" spans="2:22" ht="38.25" x14ac:dyDescent="0.2">
      <c r="B2035" s="5">
        <v>17491</v>
      </c>
      <c r="C2035" s="4" t="s">
        <v>4870</v>
      </c>
      <c r="D2035" s="4" t="s">
        <v>5947</v>
      </c>
      <c r="E2035" s="15">
        <v>2007</v>
      </c>
      <c r="F2035" s="10" t="s">
        <v>6172</v>
      </c>
      <c r="G2035" s="6" t="s">
        <v>5932</v>
      </c>
      <c r="H2035" s="6" t="s">
        <v>5877</v>
      </c>
      <c r="I2035" s="6" t="s">
        <v>1532</v>
      </c>
      <c r="J2035" s="4">
        <v>1</v>
      </c>
      <c r="K2035" s="4">
        <v>1</v>
      </c>
      <c r="L2035" s="10" t="s">
        <v>6172</v>
      </c>
      <c r="M2035" s="5" t="s">
        <v>2271</v>
      </c>
      <c r="N2035" s="6" t="s">
        <v>3830</v>
      </c>
      <c r="O2035" s="10" t="s">
        <v>6172</v>
      </c>
      <c r="P2035" s="5" t="s">
        <v>460</v>
      </c>
      <c r="Q2035" s="10" t="s">
        <v>6172</v>
      </c>
      <c r="R2035" s="10" t="s">
        <v>6172</v>
      </c>
      <c r="S2035" s="10" t="s">
        <v>6172</v>
      </c>
      <c r="T2035" s="10" t="s">
        <v>6172</v>
      </c>
      <c r="U2035" s="10" t="s">
        <v>6172</v>
      </c>
      <c r="V2035" s="10" t="s">
        <v>6172</v>
      </c>
    </row>
    <row r="2036" spans="2:22" ht="38.25" x14ac:dyDescent="0.2">
      <c r="B2036" s="5">
        <v>17675</v>
      </c>
      <c r="C2036" s="4" t="s">
        <v>4870</v>
      </c>
      <c r="D2036" s="4" t="s">
        <v>5947</v>
      </c>
      <c r="E2036" s="15">
        <v>2007</v>
      </c>
      <c r="F2036" s="10" t="s">
        <v>6172</v>
      </c>
      <c r="G2036" s="6" t="s">
        <v>5552</v>
      </c>
      <c r="H2036" s="6" t="s">
        <v>20</v>
      </c>
      <c r="I2036" s="6" t="s">
        <v>1493</v>
      </c>
      <c r="J2036" s="4">
        <v>0</v>
      </c>
      <c r="K2036" s="4">
        <v>1</v>
      </c>
      <c r="L2036" s="10" t="s">
        <v>6172</v>
      </c>
      <c r="M2036" s="5" t="s">
        <v>3827</v>
      </c>
      <c r="N2036" s="6" t="s">
        <v>3842</v>
      </c>
      <c r="O2036" s="10" t="s">
        <v>6172</v>
      </c>
      <c r="P2036" s="5" t="s">
        <v>460</v>
      </c>
      <c r="Q2036" s="10" t="s">
        <v>6172</v>
      </c>
      <c r="R2036" s="10" t="s">
        <v>6172</v>
      </c>
      <c r="S2036" s="10" t="s">
        <v>6172</v>
      </c>
      <c r="T2036" s="10" t="s">
        <v>6172</v>
      </c>
      <c r="U2036" s="10" t="s">
        <v>6172</v>
      </c>
      <c r="V2036" s="10" t="s">
        <v>6172</v>
      </c>
    </row>
    <row r="2037" spans="2:22" ht="38.25" x14ac:dyDescent="0.2">
      <c r="B2037" s="7">
        <v>17937</v>
      </c>
      <c r="C2037" s="4" t="s">
        <v>4871</v>
      </c>
      <c r="D2037" s="4" t="s">
        <v>5947</v>
      </c>
      <c r="E2037" s="16">
        <v>2001</v>
      </c>
      <c r="F2037" s="10" t="s">
        <v>6172</v>
      </c>
      <c r="G2037" s="7" t="s">
        <v>5727</v>
      </c>
      <c r="H2037" s="6" t="s">
        <v>4868</v>
      </c>
      <c r="I2037" s="7" t="s">
        <v>1489</v>
      </c>
      <c r="J2037" s="4">
        <v>1</v>
      </c>
      <c r="K2037" s="4">
        <v>0</v>
      </c>
      <c r="L2037" s="10" t="s">
        <v>6172</v>
      </c>
      <c r="M2037" s="7" t="s">
        <v>1595</v>
      </c>
      <c r="N2037" s="7" t="s">
        <v>1643</v>
      </c>
      <c r="O2037" s="10" t="s">
        <v>6172</v>
      </c>
      <c r="P2037" s="7" t="s">
        <v>460</v>
      </c>
      <c r="Q2037" s="10" t="s">
        <v>6172</v>
      </c>
      <c r="R2037" s="10" t="s">
        <v>6172</v>
      </c>
      <c r="S2037" s="10" t="s">
        <v>6172</v>
      </c>
      <c r="T2037" s="10" t="s">
        <v>6172</v>
      </c>
      <c r="U2037" s="10" t="s">
        <v>6172</v>
      </c>
      <c r="V2037" s="10" t="s">
        <v>6172</v>
      </c>
    </row>
    <row r="2038" spans="2:22" ht="51" x14ac:dyDescent="0.2">
      <c r="B2038" s="7">
        <v>17068</v>
      </c>
      <c r="C2038" s="4" t="s">
        <v>4872</v>
      </c>
      <c r="D2038" s="4" t="s">
        <v>5947</v>
      </c>
      <c r="E2038" s="16">
        <v>2007</v>
      </c>
      <c r="F2038" s="10" t="s">
        <v>6172</v>
      </c>
      <c r="G2038" s="7" t="s">
        <v>5721</v>
      </c>
      <c r="H2038" s="6" t="s">
        <v>5423</v>
      </c>
      <c r="I2038" s="7" t="s">
        <v>1500</v>
      </c>
      <c r="J2038" s="4">
        <v>0</v>
      </c>
      <c r="K2038" s="4">
        <v>0</v>
      </c>
      <c r="L2038" s="10" t="s">
        <v>6172</v>
      </c>
      <c r="M2038" s="7" t="s">
        <v>1604</v>
      </c>
      <c r="N2038" s="7" t="s">
        <v>1696</v>
      </c>
      <c r="O2038" s="7" t="s">
        <v>4846</v>
      </c>
      <c r="P2038" s="7" t="s">
        <v>1669</v>
      </c>
      <c r="Q2038" s="7" t="s">
        <v>4847</v>
      </c>
      <c r="R2038" s="10" t="s">
        <v>6172</v>
      </c>
      <c r="S2038" s="10" t="s">
        <v>6172</v>
      </c>
      <c r="T2038" s="7" t="s">
        <v>4848</v>
      </c>
      <c r="U2038" s="7" t="s">
        <v>4845</v>
      </c>
      <c r="V2038" s="10" t="s">
        <v>6172</v>
      </c>
    </row>
    <row r="2039" spans="2:22" ht="51" x14ac:dyDescent="0.2">
      <c r="B2039" s="7">
        <v>17517</v>
      </c>
      <c r="C2039" s="4" t="s">
        <v>4875</v>
      </c>
      <c r="D2039" s="4" t="s">
        <v>5947</v>
      </c>
      <c r="E2039" s="16">
        <v>2007</v>
      </c>
      <c r="F2039" s="10" t="s">
        <v>6172</v>
      </c>
      <c r="G2039" s="4" t="s">
        <v>4987</v>
      </c>
      <c r="H2039" s="6" t="s">
        <v>11</v>
      </c>
      <c r="I2039" s="7" t="s">
        <v>1500</v>
      </c>
      <c r="J2039" s="4">
        <v>0</v>
      </c>
      <c r="K2039" s="4">
        <v>0</v>
      </c>
      <c r="L2039" s="10" t="s">
        <v>6172</v>
      </c>
      <c r="M2039" s="7" t="s">
        <v>4067</v>
      </c>
      <c r="N2039" s="7" t="s">
        <v>4072</v>
      </c>
      <c r="O2039" s="10" t="s">
        <v>6172</v>
      </c>
      <c r="P2039" s="7" t="s">
        <v>1588</v>
      </c>
      <c r="Q2039" s="10" t="s">
        <v>6172</v>
      </c>
      <c r="R2039" s="10" t="s">
        <v>6172</v>
      </c>
      <c r="S2039" s="10" t="s">
        <v>6172</v>
      </c>
      <c r="T2039" s="10" t="s">
        <v>6172</v>
      </c>
      <c r="U2039" s="10" t="s">
        <v>6172</v>
      </c>
      <c r="V2039" s="10" t="s">
        <v>6172</v>
      </c>
    </row>
    <row r="2040" spans="2:22" ht="25.5" x14ac:dyDescent="0.2">
      <c r="B2040" s="7">
        <v>17449</v>
      </c>
      <c r="C2040" s="4" t="s">
        <v>4876</v>
      </c>
      <c r="D2040" s="4" t="s">
        <v>5947</v>
      </c>
      <c r="E2040" s="16">
        <v>2007</v>
      </c>
      <c r="F2040" s="10" t="s">
        <v>6172</v>
      </c>
      <c r="G2040" s="7" t="s">
        <v>5429</v>
      </c>
      <c r="H2040" s="6" t="s">
        <v>446</v>
      </c>
      <c r="I2040" s="7" t="s">
        <v>1500</v>
      </c>
      <c r="J2040" s="4">
        <v>0</v>
      </c>
      <c r="K2040" s="4">
        <v>0</v>
      </c>
      <c r="L2040" s="10" t="s">
        <v>6172</v>
      </c>
      <c r="M2040" s="7" t="s">
        <v>1765</v>
      </c>
      <c r="N2040" s="7" t="s">
        <v>1766</v>
      </c>
      <c r="O2040" s="10" t="s">
        <v>6172</v>
      </c>
      <c r="P2040" s="7" t="s">
        <v>460</v>
      </c>
      <c r="Q2040" s="10" t="s">
        <v>6172</v>
      </c>
      <c r="R2040" s="10" t="s">
        <v>6172</v>
      </c>
      <c r="S2040" s="10" t="s">
        <v>6172</v>
      </c>
      <c r="T2040" s="10" t="s">
        <v>6172</v>
      </c>
      <c r="U2040" s="10" t="s">
        <v>6172</v>
      </c>
      <c r="V2040" s="10" t="s">
        <v>6172</v>
      </c>
    </row>
    <row r="2041" spans="2:22" ht="38.25" x14ac:dyDescent="0.2">
      <c r="B2041" s="7">
        <v>16975</v>
      </c>
      <c r="C2041" s="4" t="s">
        <v>4877</v>
      </c>
      <c r="D2041" s="4" t="s">
        <v>5947</v>
      </c>
      <c r="E2041" s="16">
        <v>2007</v>
      </c>
      <c r="F2041" s="10" t="s">
        <v>6172</v>
      </c>
      <c r="G2041" s="7" t="s">
        <v>4478</v>
      </c>
      <c r="H2041" s="7" t="s">
        <v>435</v>
      </c>
      <c r="I2041" s="7" t="s">
        <v>2148</v>
      </c>
      <c r="J2041" s="4">
        <v>3</v>
      </c>
      <c r="K2041" s="4">
        <v>2</v>
      </c>
      <c r="L2041" s="10" t="s">
        <v>6172</v>
      </c>
      <c r="M2041" s="7" t="s">
        <v>1623</v>
      </c>
      <c r="N2041" s="7" t="s">
        <v>4479</v>
      </c>
      <c r="O2041" s="10" t="s">
        <v>6172</v>
      </c>
      <c r="P2041" s="7" t="s">
        <v>460</v>
      </c>
      <c r="Q2041" s="10" t="s">
        <v>6172</v>
      </c>
      <c r="R2041" s="10" t="s">
        <v>6172</v>
      </c>
      <c r="S2041" s="10" t="s">
        <v>6172</v>
      </c>
      <c r="T2041" s="10" t="s">
        <v>6172</v>
      </c>
      <c r="U2041" s="10" t="s">
        <v>6172</v>
      </c>
      <c r="V2041" s="10" t="s">
        <v>6172</v>
      </c>
    </row>
    <row r="2042" spans="2:22" ht="38.25" x14ac:dyDescent="0.2">
      <c r="B2042" s="7">
        <v>17077</v>
      </c>
      <c r="C2042" s="4" t="s">
        <v>4877</v>
      </c>
      <c r="D2042" s="4" t="s">
        <v>5947</v>
      </c>
      <c r="E2042" s="16">
        <v>2007</v>
      </c>
      <c r="F2042" s="10" t="s">
        <v>6172</v>
      </c>
      <c r="G2042" s="7" t="s">
        <v>5875</v>
      </c>
      <c r="H2042" s="7" t="s">
        <v>445</v>
      </c>
      <c r="I2042" s="7" t="s">
        <v>2417</v>
      </c>
      <c r="J2042" s="4">
        <v>5</v>
      </c>
      <c r="K2042" s="4">
        <v>2</v>
      </c>
      <c r="L2042" s="10" t="s">
        <v>6172</v>
      </c>
      <c r="M2042" s="7" t="s">
        <v>1623</v>
      </c>
      <c r="N2042" s="7" t="s">
        <v>4480</v>
      </c>
      <c r="O2042" s="10" t="s">
        <v>6172</v>
      </c>
      <c r="P2042" s="7" t="s">
        <v>460</v>
      </c>
      <c r="Q2042" s="10" t="s">
        <v>6172</v>
      </c>
      <c r="R2042" s="10" t="s">
        <v>6172</v>
      </c>
      <c r="S2042" s="10" t="s">
        <v>6172</v>
      </c>
      <c r="T2042" s="10" t="s">
        <v>6172</v>
      </c>
      <c r="U2042" s="10" t="s">
        <v>6172</v>
      </c>
      <c r="V2042" s="10" t="s">
        <v>6172</v>
      </c>
    </row>
    <row r="2043" spans="2:22" ht="38.25" x14ac:dyDescent="0.2">
      <c r="B2043" s="7">
        <v>17087</v>
      </c>
      <c r="C2043" s="4" t="s">
        <v>4877</v>
      </c>
      <c r="D2043" s="4" t="s">
        <v>5947</v>
      </c>
      <c r="E2043" s="16">
        <v>2007</v>
      </c>
      <c r="F2043" s="10" t="s">
        <v>6172</v>
      </c>
      <c r="G2043" s="7" t="s">
        <v>5859</v>
      </c>
      <c r="H2043" s="7" t="s">
        <v>434</v>
      </c>
      <c r="I2043" s="7" t="s">
        <v>1500</v>
      </c>
      <c r="J2043" s="4">
        <v>0</v>
      </c>
      <c r="K2043" s="4">
        <v>0</v>
      </c>
      <c r="L2043" s="10" t="s">
        <v>6172</v>
      </c>
      <c r="M2043" s="7" t="s">
        <v>3827</v>
      </c>
      <c r="N2043" s="7" t="s">
        <v>4481</v>
      </c>
      <c r="O2043" s="10" t="s">
        <v>6172</v>
      </c>
      <c r="P2043" s="7" t="s">
        <v>1492</v>
      </c>
      <c r="Q2043" s="10" t="s">
        <v>6172</v>
      </c>
      <c r="R2043" s="10" t="s">
        <v>6172</v>
      </c>
      <c r="S2043" s="10" t="s">
        <v>6172</v>
      </c>
      <c r="T2043" s="10" t="s">
        <v>6172</v>
      </c>
      <c r="U2043" s="10" t="s">
        <v>6172</v>
      </c>
      <c r="V2043" s="10" t="s">
        <v>6172</v>
      </c>
    </row>
    <row r="2044" spans="2:22" ht="51" x14ac:dyDescent="0.2">
      <c r="B2044" s="7">
        <v>17251</v>
      </c>
      <c r="C2044" s="4" t="s">
        <v>4877</v>
      </c>
      <c r="D2044" s="4" t="s">
        <v>5947</v>
      </c>
      <c r="E2044" s="16">
        <v>2007</v>
      </c>
      <c r="F2044" s="10" t="s">
        <v>6172</v>
      </c>
      <c r="G2044" s="7" t="s">
        <v>4482</v>
      </c>
      <c r="H2044" s="7" t="s">
        <v>445</v>
      </c>
      <c r="I2044" s="7" t="s">
        <v>1655</v>
      </c>
      <c r="J2044" s="4">
        <v>3</v>
      </c>
      <c r="K2044" s="4">
        <v>0</v>
      </c>
      <c r="L2044" s="10" t="s">
        <v>6172</v>
      </c>
      <c r="M2044" s="7" t="s">
        <v>1623</v>
      </c>
      <c r="N2044" s="7" t="s">
        <v>4483</v>
      </c>
      <c r="O2044" s="10" t="s">
        <v>6172</v>
      </c>
      <c r="P2044" s="7" t="s">
        <v>460</v>
      </c>
      <c r="Q2044" s="10" t="s">
        <v>6172</v>
      </c>
      <c r="R2044" s="10" t="s">
        <v>6172</v>
      </c>
      <c r="S2044" s="10" t="s">
        <v>6172</v>
      </c>
      <c r="T2044" s="10" t="s">
        <v>6172</v>
      </c>
      <c r="U2044" s="10" t="s">
        <v>6172</v>
      </c>
      <c r="V2044" s="10" t="s">
        <v>6172</v>
      </c>
    </row>
    <row r="2045" spans="2:22" ht="38.25" x14ac:dyDescent="0.2">
      <c r="B2045" s="6">
        <v>16739</v>
      </c>
      <c r="C2045" s="4" t="s">
        <v>4878</v>
      </c>
      <c r="D2045" s="4" t="s">
        <v>5947</v>
      </c>
      <c r="E2045" s="13">
        <v>2007</v>
      </c>
      <c r="F2045" s="10" t="s">
        <v>6172</v>
      </c>
      <c r="G2045" s="6" t="s">
        <v>5479</v>
      </c>
      <c r="H2045" s="6" t="s">
        <v>445</v>
      </c>
      <c r="I2045" s="6" t="s">
        <v>2429</v>
      </c>
      <c r="J2045" s="4">
        <v>1</v>
      </c>
      <c r="K2045" s="4">
        <v>12</v>
      </c>
      <c r="L2045" s="10" t="s">
        <v>6172</v>
      </c>
      <c r="M2045" s="6" t="s">
        <v>1640</v>
      </c>
      <c r="N2045" s="6" t="s">
        <v>2430</v>
      </c>
      <c r="O2045" s="10" t="s">
        <v>6172</v>
      </c>
      <c r="P2045" s="6" t="s">
        <v>2165</v>
      </c>
      <c r="Q2045" s="10" t="s">
        <v>6172</v>
      </c>
      <c r="R2045" s="10" t="s">
        <v>6172</v>
      </c>
      <c r="S2045" s="10" t="s">
        <v>6172</v>
      </c>
      <c r="T2045" s="10" t="s">
        <v>6172</v>
      </c>
      <c r="U2045" s="10" t="s">
        <v>6172</v>
      </c>
      <c r="V2045" s="10" t="s">
        <v>6172</v>
      </c>
    </row>
    <row r="2046" spans="2:22" ht="25.5" x14ac:dyDescent="0.2">
      <c r="B2046" s="6">
        <v>16741</v>
      </c>
      <c r="C2046" s="4" t="s">
        <v>4878</v>
      </c>
      <c r="D2046" s="4" t="s">
        <v>5947</v>
      </c>
      <c r="E2046" s="13">
        <v>2007</v>
      </c>
      <c r="F2046" s="10" t="s">
        <v>6172</v>
      </c>
      <c r="G2046" s="6" t="s">
        <v>5668</v>
      </c>
      <c r="H2046" s="6" t="s">
        <v>5417</v>
      </c>
      <c r="I2046" s="6" t="s">
        <v>1547</v>
      </c>
      <c r="J2046" s="4">
        <v>1</v>
      </c>
      <c r="K2046" s="4">
        <v>2</v>
      </c>
      <c r="L2046" s="10" t="s">
        <v>6172</v>
      </c>
      <c r="M2046" s="6" t="s">
        <v>1623</v>
      </c>
      <c r="N2046" s="6" t="s">
        <v>2431</v>
      </c>
      <c r="O2046" s="10" t="s">
        <v>6172</v>
      </c>
      <c r="P2046" s="6" t="s">
        <v>460</v>
      </c>
      <c r="Q2046" s="10" t="s">
        <v>6172</v>
      </c>
      <c r="R2046" s="10" t="s">
        <v>6172</v>
      </c>
      <c r="S2046" s="10" t="s">
        <v>6172</v>
      </c>
      <c r="T2046" s="10" t="s">
        <v>6172</v>
      </c>
      <c r="U2046" s="10" t="s">
        <v>6172</v>
      </c>
      <c r="V2046" s="10" t="s">
        <v>6172</v>
      </c>
    </row>
    <row r="2047" spans="2:22" ht="51" x14ac:dyDescent="0.2">
      <c r="B2047" s="6">
        <v>16861</v>
      </c>
      <c r="C2047" s="4" t="s">
        <v>4878</v>
      </c>
      <c r="D2047" s="4" t="s">
        <v>5947</v>
      </c>
      <c r="E2047" s="13">
        <v>2007</v>
      </c>
      <c r="F2047" s="10" t="s">
        <v>6172</v>
      </c>
      <c r="G2047" s="6" t="s">
        <v>5792</v>
      </c>
      <c r="H2047" s="6" t="s">
        <v>5788</v>
      </c>
      <c r="I2047" s="6" t="s">
        <v>2432</v>
      </c>
      <c r="J2047" s="4">
        <v>0</v>
      </c>
      <c r="K2047" s="4">
        <v>14</v>
      </c>
      <c r="L2047" s="10" t="s">
        <v>6172</v>
      </c>
      <c r="M2047" s="6" t="s">
        <v>2212</v>
      </c>
      <c r="N2047" s="6" t="s">
        <v>2433</v>
      </c>
      <c r="O2047" s="10" t="s">
        <v>6172</v>
      </c>
      <c r="P2047" s="6" t="s">
        <v>2434</v>
      </c>
      <c r="Q2047" s="10" t="s">
        <v>6172</v>
      </c>
      <c r="R2047" s="10" t="s">
        <v>6172</v>
      </c>
      <c r="S2047" s="10" t="s">
        <v>6172</v>
      </c>
      <c r="T2047" s="10" t="s">
        <v>6172</v>
      </c>
      <c r="U2047" s="10" t="s">
        <v>6172</v>
      </c>
      <c r="V2047" s="10" t="s">
        <v>6172</v>
      </c>
    </row>
    <row r="2048" spans="2:22" ht="38.25" x14ac:dyDescent="0.2">
      <c r="B2048" s="6">
        <v>16862</v>
      </c>
      <c r="C2048" s="4" t="s">
        <v>4878</v>
      </c>
      <c r="D2048" s="4" t="s">
        <v>5947</v>
      </c>
      <c r="E2048" s="13">
        <v>2007</v>
      </c>
      <c r="F2048" s="10" t="s">
        <v>6172</v>
      </c>
      <c r="G2048" s="4" t="s">
        <v>5299</v>
      </c>
      <c r="H2048" s="6" t="s">
        <v>432</v>
      </c>
      <c r="I2048" s="6" t="s">
        <v>1493</v>
      </c>
      <c r="J2048" s="4">
        <v>0</v>
      </c>
      <c r="K2048" s="4">
        <v>1</v>
      </c>
      <c r="L2048" s="10" t="s">
        <v>6172</v>
      </c>
      <c r="M2048" s="6" t="s">
        <v>1494</v>
      </c>
      <c r="N2048" s="6" t="s">
        <v>2435</v>
      </c>
      <c r="O2048" s="10" t="s">
        <v>6172</v>
      </c>
      <c r="P2048" s="6" t="s">
        <v>460</v>
      </c>
      <c r="Q2048" s="10" t="s">
        <v>6172</v>
      </c>
      <c r="R2048" s="10" t="s">
        <v>6172</v>
      </c>
      <c r="S2048" s="10" t="s">
        <v>6172</v>
      </c>
      <c r="T2048" s="10" t="s">
        <v>6172</v>
      </c>
      <c r="U2048" s="10" t="s">
        <v>6172</v>
      </c>
      <c r="V2048" s="10" t="s">
        <v>6172</v>
      </c>
    </row>
    <row r="2049" spans="2:22" ht="51" x14ac:dyDescent="0.2">
      <c r="B2049" s="6">
        <v>16863</v>
      </c>
      <c r="C2049" s="4" t="s">
        <v>4878</v>
      </c>
      <c r="D2049" s="4" t="s">
        <v>5947</v>
      </c>
      <c r="E2049" s="13">
        <v>2007</v>
      </c>
      <c r="F2049" s="10" t="s">
        <v>6172</v>
      </c>
      <c r="G2049" s="6" t="s">
        <v>5611</v>
      </c>
      <c r="H2049" s="6" t="s">
        <v>5408</v>
      </c>
      <c r="I2049" s="6" t="s">
        <v>1496</v>
      </c>
      <c r="J2049" s="4">
        <v>6</v>
      </c>
      <c r="K2049" s="4">
        <v>2</v>
      </c>
      <c r="L2049" s="10" t="s">
        <v>6172</v>
      </c>
      <c r="M2049" s="6" t="s">
        <v>1623</v>
      </c>
      <c r="N2049" s="6" t="s">
        <v>2436</v>
      </c>
      <c r="O2049" s="10" t="s">
        <v>6172</v>
      </c>
      <c r="P2049" s="6" t="s">
        <v>460</v>
      </c>
      <c r="Q2049" s="10" t="s">
        <v>6172</v>
      </c>
      <c r="R2049" s="10" t="s">
        <v>6172</v>
      </c>
      <c r="S2049" s="10" t="s">
        <v>6172</v>
      </c>
      <c r="T2049" s="10" t="s">
        <v>6172</v>
      </c>
      <c r="U2049" s="10" t="s">
        <v>6172</v>
      </c>
      <c r="V2049" s="10" t="s">
        <v>6172</v>
      </c>
    </row>
    <row r="2050" spans="2:22" ht="25.5" x14ac:dyDescent="0.2">
      <c r="B2050" s="6">
        <v>16867</v>
      </c>
      <c r="C2050" s="4" t="s">
        <v>4878</v>
      </c>
      <c r="D2050" s="4" t="s">
        <v>5947</v>
      </c>
      <c r="E2050" s="13">
        <v>2007</v>
      </c>
      <c r="F2050" s="10" t="s">
        <v>6172</v>
      </c>
      <c r="G2050" s="6" t="s">
        <v>5516</v>
      </c>
      <c r="H2050" s="6" t="s">
        <v>445</v>
      </c>
      <c r="I2050" s="6" t="s">
        <v>1489</v>
      </c>
      <c r="J2050" s="4">
        <v>1</v>
      </c>
      <c r="K2050" s="4">
        <v>0</v>
      </c>
      <c r="L2050" s="10" t="s">
        <v>6172</v>
      </c>
      <c r="M2050" s="6" t="s">
        <v>2152</v>
      </c>
      <c r="N2050" s="6" t="s">
        <v>2437</v>
      </c>
      <c r="O2050" s="10" t="s">
        <v>6172</v>
      </c>
      <c r="P2050" s="6" t="s">
        <v>460</v>
      </c>
      <c r="Q2050" s="10" t="s">
        <v>6172</v>
      </c>
      <c r="R2050" s="10" t="s">
        <v>6172</v>
      </c>
      <c r="S2050" s="10" t="s">
        <v>6172</v>
      </c>
      <c r="T2050" s="10" t="s">
        <v>6172</v>
      </c>
      <c r="U2050" s="10" t="s">
        <v>6172</v>
      </c>
      <c r="V2050" s="10" t="s">
        <v>6172</v>
      </c>
    </row>
    <row r="2051" spans="2:22" ht="51" x14ac:dyDescent="0.2">
      <c r="B2051" s="6">
        <v>16877</v>
      </c>
      <c r="C2051" s="4" t="s">
        <v>4878</v>
      </c>
      <c r="D2051" s="4" t="s">
        <v>5947</v>
      </c>
      <c r="E2051" s="13">
        <v>2007</v>
      </c>
      <c r="F2051" s="10" t="s">
        <v>6172</v>
      </c>
      <c r="G2051" s="6" t="s">
        <v>4396</v>
      </c>
      <c r="H2051" s="6" t="s">
        <v>445</v>
      </c>
      <c r="I2051" s="6" t="s">
        <v>1493</v>
      </c>
      <c r="J2051" s="4">
        <v>0</v>
      </c>
      <c r="K2051" s="4">
        <v>1</v>
      </c>
      <c r="L2051" s="10" t="s">
        <v>6172</v>
      </c>
      <c r="M2051" s="6" t="s">
        <v>1581</v>
      </c>
      <c r="N2051" s="6" t="s">
        <v>2438</v>
      </c>
      <c r="O2051" s="10" t="s">
        <v>6172</v>
      </c>
      <c r="P2051" s="6" t="s">
        <v>1502</v>
      </c>
      <c r="Q2051" s="10" t="s">
        <v>6172</v>
      </c>
      <c r="R2051" s="10" t="s">
        <v>6172</v>
      </c>
      <c r="S2051" s="10" t="s">
        <v>6172</v>
      </c>
      <c r="T2051" s="10" t="s">
        <v>6172</v>
      </c>
      <c r="U2051" s="10" t="s">
        <v>6172</v>
      </c>
      <c r="V2051" s="10" t="s">
        <v>6172</v>
      </c>
    </row>
    <row r="2052" spans="2:22" ht="38.25" x14ac:dyDescent="0.2">
      <c r="B2052" s="6">
        <v>16885</v>
      </c>
      <c r="C2052" s="4" t="s">
        <v>4878</v>
      </c>
      <c r="D2052" s="4" t="s">
        <v>5947</v>
      </c>
      <c r="E2052" s="13">
        <v>2007</v>
      </c>
      <c r="F2052" s="10" t="s">
        <v>6172</v>
      </c>
      <c r="G2052" s="6" t="s">
        <v>5766</v>
      </c>
      <c r="H2052" s="6" t="s">
        <v>5763</v>
      </c>
      <c r="I2052" s="6" t="s">
        <v>1646</v>
      </c>
      <c r="J2052" s="4">
        <v>0</v>
      </c>
      <c r="K2052" s="4">
        <v>5</v>
      </c>
      <c r="L2052" s="10" t="s">
        <v>6172</v>
      </c>
      <c r="M2052" s="6" t="s">
        <v>2439</v>
      </c>
      <c r="N2052" s="6" t="s">
        <v>2440</v>
      </c>
      <c r="O2052" s="10" t="s">
        <v>6172</v>
      </c>
      <c r="P2052" s="6" t="s">
        <v>460</v>
      </c>
      <c r="Q2052" s="10" t="s">
        <v>6172</v>
      </c>
      <c r="R2052" s="10" t="s">
        <v>6172</v>
      </c>
      <c r="S2052" s="10" t="s">
        <v>6172</v>
      </c>
      <c r="T2052" s="10" t="s">
        <v>6172</v>
      </c>
      <c r="U2052" s="10" t="s">
        <v>6172</v>
      </c>
      <c r="V2052" s="10" t="s">
        <v>6172</v>
      </c>
    </row>
    <row r="2053" spans="2:22" ht="38.25" x14ac:dyDescent="0.2">
      <c r="B2053" s="6">
        <v>16892</v>
      </c>
      <c r="C2053" s="4" t="s">
        <v>4878</v>
      </c>
      <c r="D2053" s="4" t="s">
        <v>5947</v>
      </c>
      <c r="E2053" s="13">
        <v>2007</v>
      </c>
      <c r="F2053" s="10" t="s">
        <v>6172</v>
      </c>
      <c r="G2053" s="6" t="s">
        <v>5783</v>
      </c>
      <c r="H2053" s="7" t="s">
        <v>435</v>
      </c>
      <c r="I2053" s="6" t="s">
        <v>1500</v>
      </c>
      <c r="J2053" s="4">
        <v>0</v>
      </c>
      <c r="K2053" s="4">
        <v>0</v>
      </c>
      <c r="L2053" s="10" t="s">
        <v>6172</v>
      </c>
      <c r="M2053" s="6" t="s">
        <v>2212</v>
      </c>
      <c r="N2053" s="6" t="s">
        <v>2441</v>
      </c>
      <c r="O2053" s="10" t="s">
        <v>6172</v>
      </c>
      <c r="P2053" s="6" t="s">
        <v>1492</v>
      </c>
      <c r="Q2053" s="10" t="s">
        <v>6172</v>
      </c>
      <c r="R2053" s="10" t="s">
        <v>6172</v>
      </c>
      <c r="S2053" s="10" t="s">
        <v>6172</v>
      </c>
      <c r="T2053" s="10" t="s">
        <v>6172</v>
      </c>
      <c r="U2053" s="10" t="s">
        <v>6172</v>
      </c>
      <c r="V2053" s="10" t="s">
        <v>6172</v>
      </c>
    </row>
    <row r="2054" spans="2:22" ht="25.5" x14ac:dyDescent="0.2">
      <c r="B2054" s="6">
        <v>16915</v>
      </c>
      <c r="C2054" s="4" t="s">
        <v>4878</v>
      </c>
      <c r="D2054" s="4" t="s">
        <v>5947</v>
      </c>
      <c r="E2054" s="13">
        <v>2007</v>
      </c>
      <c r="F2054" s="10" t="s">
        <v>6172</v>
      </c>
      <c r="G2054" s="6" t="s">
        <v>5842</v>
      </c>
      <c r="H2054" s="6" t="s">
        <v>5841</v>
      </c>
      <c r="I2054" s="6" t="s">
        <v>2442</v>
      </c>
      <c r="J2054" s="4">
        <v>0</v>
      </c>
      <c r="K2054" s="4">
        <v>5</v>
      </c>
      <c r="L2054" s="10" t="s">
        <v>6172</v>
      </c>
      <c r="M2054" s="6" t="s">
        <v>2443</v>
      </c>
      <c r="N2054" s="6" t="s">
        <v>2444</v>
      </c>
      <c r="O2054" s="10" t="s">
        <v>6172</v>
      </c>
      <c r="P2054" s="6" t="s">
        <v>460</v>
      </c>
      <c r="Q2054" s="10" t="s">
        <v>6172</v>
      </c>
      <c r="R2054" s="10" t="s">
        <v>6172</v>
      </c>
      <c r="S2054" s="10" t="s">
        <v>6172</v>
      </c>
      <c r="T2054" s="10" t="s">
        <v>6172</v>
      </c>
      <c r="U2054" s="10" t="s">
        <v>6172</v>
      </c>
      <c r="V2054" s="10" t="s">
        <v>6172</v>
      </c>
    </row>
    <row r="2055" spans="2:22" ht="38.25" x14ac:dyDescent="0.2">
      <c r="B2055" s="6">
        <v>16920</v>
      </c>
      <c r="C2055" s="4" t="s">
        <v>4878</v>
      </c>
      <c r="D2055" s="4" t="s">
        <v>5947</v>
      </c>
      <c r="E2055" s="13">
        <v>2007</v>
      </c>
      <c r="F2055" s="10" t="s">
        <v>6172</v>
      </c>
      <c r="G2055" s="6" t="s">
        <v>5481</v>
      </c>
      <c r="H2055" s="6" t="s">
        <v>445</v>
      </c>
      <c r="I2055" s="6" t="s">
        <v>1511</v>
      </c>
      <c r="J2055" s="4">
        <v>0</v>
      </c>
      <c r="K2055" s="4">
        <v>2</v>
      </c>
      <c r="L2055" s="10" t="s">
        <v>6172</v>
      </c>
      <c r="M2055" s="6" t="s">
        <v>2447</v>
      </c>
      <c r="N2055" s="6" t="s">
        <v>2448</v>
      </c>
      <c r="O2055" s="10" t="s">
        <v>6172</v>
      </c>
      <c r="P2055" s="6" t="s">
        <v>1488</v>
      </c>
      <c r="Q2055" s="10" t="s">
        <v>6172</v>
      </c>
      <c r="R2055" s="10" t="s">
        <v>6172</v>
      </c>
      <c r="S2055" s="10" t="s">
        <v>6172</v>
      </c>
      <c r="T2055" s="10" t="s">
        <v>6172</v>
      </c>
      <c r="U2055" s="10" t="s">
        <v>6172</v>
      </c>
      <c r="V2055" s="10" t="s">
        <v>6172</v>
      </c>
    </row>
    <row r="2056" spans="2:22" ht="38.25" x14ac:dyDescent="0.2">
      <c r="B2056" s="6">
        <v>16926</v>
      </c>
      <c r="C2056" s="4" t="s">
        <v>4878</v>
      </c>
      <c r="D2056" s="4" t="s">
        <v>5947</v>
      </c>
      <c r="E2056" s="13">
        <v>2007</v>
      </c>
      <c r="F2056" s="10" t="s">
        <v>6172</v>
      </c>
      <c r="G2056" s="6" t="s">
        <v>5518</v>
      </c>
      <c r="H2056" s="6" t="s">
        <v>445</v>
      </c>
      <c r="I2056" s="6" t="s">
        <v>1579</v>
      </c>
      <c r="J2056" s="4">
        <v>0</v>
      </c>
      <c r="K2056" s="4">
        <v>3</v>
      </c>
      <c r="L2056" s="10" t="s">
        <v>6172</v>
      </c>
      <c r="M2056" s="6" t="s">
        <v>2152</v>
      </c>
      <c r="N2056" s="6" t="s">
        <v>2449</v>
      </c>
      <c r="O2056" s="10" t="s">
        <v>6172</v>
      </c>
      <c r="P2056" s="6" t="s">
        <v>2165</v>
      </c>
      <c r="Q2056" s="10" t="s">
        <v>6172</v>
      </c>
      <c r="R2056" s="10" t="s">
        <v>6172</v>
      </c>
      <c r="S2056" s="10" t="s">
        <v>6172</v>
      </c>
      <c r="T2056" s="10" t="s">
        <v>6172</v>
      </c>
      <c r="U2056" s="10" t="s">
        <v>6172</v>
      </c>
      <c r="V2056" s="10" t="s">
        <v>6172</v>
      </c>
    </row>
    <row r="2057" spans="2:22" ht="38.25" x14ac:dyDescent="0.2">
      <c r="B2057" s="6">
        <v>17039</v>
      </c>
      <c r="C2057" s="4" t="s">
        <v>4878</v>
      </c>
      <c r="D2057" s="4" t="s">
        <v>5947</v>
      </c>
      <c r="E2057" s="13">
        <v>2007</v>
      </c>
      <c r="F2057" s="10" t="s">
        <v>6172</v>
      </c>
      <c r="G2057" s="4" t="s">
        <v>5199</v>
      </c>
      <c r="H2057" s="6" t="s">
        <v>432</v>
      </c>
      <c r="I2057" s="6" t="s">
        <v>1493</v>
      </c>
      <c r="J2057" s="4">
        <v>0</v>
      </c>
      <c r="K2057" s="4">
        <v>1</v>
      </c>
      <c r="L2057" s="10" t="s">
        <v>6172</v>
      </c>
      <c r="M2057" s="6" t="s">
        <v>1623</v>
      </c>
      <c r="N2057" s="6" t="s">
        <v>2450</v>
      </c>
      <c r="O2057" s="10" t="s">
        <v>6172</v>
      </c>
      <c r="P2057" s="6" t="s">
        <v>460</v>
      </c>
      <c r="Q2057" s="10" t="s">
        <v>6172</v>
      </c>
      <c r="R2057" s="10" t="s">
        <v>6172</v>
      </c>
      <c r="S2057" s="10" t="s">
        <v>6172</v>
      </c>
      <c r="T2057" s="10" t="s">
        <v>6172</v>
      </c>
      <c r="U2057" s="10" t="s">
        <v>6172</v>
      </c>
      <c r="V2057" s="10" t="s">
        <v>6172</v>
      </c>
    </row>
    <row r="2058" spans="2:22" ht="38.25" x14ac:dyDescent="0.2">
      <c r="B2058" s="6">
        <v>17056</v>
      </c>
      <c r="C2058" s="4" t="s">
        <v>4878</v>
      </c>
      <c r="D2058" s="4" t="s">
        <v>5947</v>
      </c>
      <c r="E2058" s="13">
        <v>2007</v>
      </c>
      <c r="F2058" s="10" t="s">
        <v>6172</v>
      </c>
      <c r="G2058" s="6" t="s">
        <v>5770</v>
      </c>
      <c r="H2058" s="6" t="s">
        <v>442</v>
      </c>
      <c r="I2058" s="6" t="s">
        <v>2451</v>
      </c>
      <c r="J2058" s="4">
        <v>6</v>
      </c>
      <c r="K2058" s="4">
        <v>50</v>
      </c>
      <c r="L2058" s="10" t="s">
        <v>6172</v>
      </c>
      <c r="M2058" s="6" t="s">
        <v>1497</v>
      </c>
      <c r="N2058" s="6" t="s">
        <v>2452</v>
      </c>
      <c r="O2058" s="10" t="s">
        <v>6172</v>
      </c>
      <c r="P2058" s="6" t="s">
        <v>2068</v>
      </c>
      <c r="Q2058" s="10" t="s">
        <v>6172</v>
      </c>
      <c r="R2058" s="10" t="s">
        <v>6172</v>
      </c>
      <c r="S2058" s="10" t="s">
        <v>6172</v>
      </c>
      <c r="T2058" s="10" t="s">
        <v>6172</v>
      </c>
      <c r="U2058" s="10" t="s">
        <v>6172</v>
      </c>
      <c r="V2058" s="10" t="s">
        <v>6172</v>
      </c>
    </row>
    <row r="2059" spans="2:22" ht="51" x14ac:dyDescent="0.2">
      <c r="B2059" s="6">
        <v>17066</v>
      </c>
      <c r="C2059" s="4" t="s">
        <v>4878</v>
      </c>
      <c r="D2059" s="4" t="s">
        <v>5947</v>
      </c>
      <c r="E2059" s="13">
        <v>2007</v>
      </c>
      <c r="F2059" s="10" t="s">
        <v>6172</v>
      </c>
      <c r="G2059" s="6" t="s">
        <v>5552</v>
      </c>
      <c r="H2059" s="6" t="s">
        <v>20</v>
      </c>
      <c r="I2059" s="6" t="s">
        <v>1500</v>
      </c>
      <c r="J2059" s="4">
        <v>0</v>
      </c>
      <c r="K2059" s="4">
        <v>0</v>
      </c>
      <c r="L2059" s="10" t="s">
        <v>6172</v>
      </c>
      <c r="M2059" s="6" t="s">
        <v>2453</v>
      </c>
      <c r="N2059" s="6" t="s">
        <v>2454</v>
      </c>
      <c r="O2059" s="10" t="s">
        <v>6172</v>
      </c>
      <c r="P2059" s="6" t="s">
        <v>1492</v>
      </c>
      <c r="Q2059" s="10" t="s">
        <v>6172</v>
      </c>
      <c r="R2059" s="10" t="s">
        <v>6172</v>
      </c>
      <c r="S2059" s="10" t="s">
        <v>6172</v>
      </c>
      <c r="T2059" s="10" t="s">
        <v>6172</v>
      </c>
      <c r="U2059" s="10" t="s">
        <v>6172</v>
      </c>
      <c r="V2059" s="10" t="s">
        <v>6172</v>
      </c>
    </row>
    <row r="2060" spans="2:22" ht="25.5" x14ac:dyDescent="0.2">
      <c r="B2060" s="6">
        <v>17096</v>
      </c>
      <c r="C2060" s="4" t="s">
        <v>4878</v>
      </c>
      <c r="D2060" s="4" t="s">
        <v>5947</v>
      </c>
      <c r="E2060" s="13">
        <v>2007</v>
      </c>
      <c r="F2060" s="10" t="s">
        <v>6172</v>
      </c>
      <c r="G2060" s="6" t="s">
        <v>5717</v>
      </c>
      <c r="H2060" s="6" t="s">
        <v>5715</v>
      </c>
      <c r="I2060" s="6" t="s">
        <v>2455</v>
      </c>
      <c r="J2060" s="4">
        <v>2</v>
      </c>
      <c r="K2060" s="4">
        <v>2</v>
      </c>
      <c r="L2060" s="10" t="s">
        <v>6172</v>
      </c>
      <c r="M2060" s="6" t="s">
        <v>1640</v>
      </c>
      <c r="N2060" s="6" t="s">
        <v>2456</v>
      </c>
      <c r="O2060" s="10" t="s">
        <v>6172</v>
      </c>
      <c r="P2060" s="6" t="s">
        <v>460</v>
      </c>
      <c r="Q2060" s="10" t="s">
        <v>6172</v>
      </c>
      <c r="R2060" s="10" t="s">
        <v>6172</v>
      </c>
      <c r="S2060" s="10" t="s">
        <v>6172</v>
      </c>
      <c r="T2060" s="10" t="s">
        <v>6172</v>
      </c>
      <c r="U2060" s="10" t="s">
        <v>6172</v>
      </c>
      <c r="V2060" s="10" t="s">
        <v>6172</v>
      </c>
    </row>
    <row r="2061" spans="2:22" ht="25.5" x14ac:dyDescent="0.2">
      <c r="B2061" s="6">
        <v>17117</v>
      </c>
      <c r="C2061" s="4" t="s">
        <v>4878</v>
      </c>
      <c r="D2061" s="4" t="s">
        <v>5947</v>
      </c>
      <c r="E2061" s="13">
        <v>2007</v>
      </c>
      <c r="F2061" s="10" t="s">
        <v>6172</v>
      </c>
      <c r="G2061" s="6" t="s">
        <v>5880</v>
      </c>
      <c r="H2061" s="6" t="s">
        <v>5872</v>
      </c>
      <c r="I2061" s="6" t="s">
        <v>1644</v>
      </c>
      <c r="J2061" s="4">
        <v>0</v>
      </c>
      <c r="K2061" s="4">
        <v>6</v>
      </c>
      <c r="L2061" s="10" t="s">
        <v>6172</v>
      </c>
      <c r="M2061" s="6" t="s">
        <v>2457</v>
      </c>
      <c r="N2061" s="6" t="s">
        <v>2458</v>
      </c>
      <c r="O2061" s="10" t="s">
        <v>6172</v>
      </c>
      <c r="P2061" s="6" t="s">
        <v>460</v>
      </c>
      <c r="Q2061" s="10" t="s">
        <v>6172</v>
      </c>
      <c r="R2061" s="10" t="s">
        <v>6172</v>
      </c>
      <c r="S2061" s="10" t="s">
        <v>6172</v>
      </c>
      <c r="T2061" s="10" t="s">
        <v>6172</v>
      </c>
      <c r="U2061" s="10" t="s">
        <v>6172</v>
      </c>
      <c r="V2061" s="10" t="s">
        <v>6172</v>
      </c>
    </row>
    <row r="2062" spans="2:22" ht="25.5" x14ac:dyDescent="0.2">
      <c r="B2062" s="6">
        <v>17144</v>
      </c>
      <c r="C2062" s="4" t="s">
        <v>4878</v>
      </c>
      <c r="D2062" s="4" t="s">
        <v>5947</v>
      </c>
      <c r="E2062" s="13">
        <v>2007</v>
      </c>
      <c r="F2062" s="10" t="s">
        <v>6172</v>
      </c>
      <c r="G2062" s="6" t="s">
        <v>5716</v>
      </c>
      <c r="H2062" s="6" t="s">
        <v>5715</v>
      </c>
      <c r="I2062" s="6" t="s">
        <v>1532</v>
      </c>
      <c r="J2062" s="4">
        <v>1</v>
      </c>
      <c r="K2062" s="4">
        <v>1</v>
      </c>
      <c r="L2062" s="10" t="s">
        <v>6172</v>
      </c>
      <c r="M2062" s="6" t="s">
        <v>1640</v>
      </c>
      <c r="N2062" s="6" t="s">
        <v>2459</v>
      </c>
      <c r="O2062" s="10" t="s">
        <v>6172</v>
      </c>
      <c r="P2062" s="6" t="s">
        <v>460</v>
      </c>
      <c r="Q2062" s="10" t="s">
        <v>6172</v>
      </c>
      <c r="R2062" s="10" t="s">
        <v>6172</v>
      </c>
      <c r="S2062" s="10" t="s">
        <v>6172</v>
      </c>
      <c r="T2062" s="10" t="s">
        <v>6172</v>
      </c>
      <c r="U2062" s="10" t="s">
        <v>6172</v>
      </c>
      <c r="V2062" s="10" t="s">
        <v>6172</v>
      </c>
    </row>
    <row r="2063" spans="2:22" ht="38.25" x14ac:dyDescent="0.2">
      <c r="B2063" s="6">
        <v>17154</v>
      </c>
      <c r="C2063" s="4" t="s">
        <v>4878</v>
      </c>
      <c r="D2063" s="4" t="s">
        <v>5947</v>
      </c>
      <c r="E2063" s="13">
        <v>2007</v>
      </c>
      <c r="F2063" s="10" t="s">
        <v>6172</v>
      </c>
      <c r="G2063" s="6" t="s">
        <v>5599</v>
      </c>
      <c r="H2063" s="6" t="s">
        <v>5408</v>
      </c>
      <c r="I2063" s="6" t="s">
        <v>1553</v>
      </c>
      <c r="J2063" s="4">
        <v>2</v>
      </c>
      <c r="K2063" s="4">
        <v>0</v>
      </c>
      <c r="L2063" s="10" t="s">
        <v>6172</v>
      </c>
      <c r="M2063" s="6" t="s">
        <v>1581</v>
      </c>
      <c r="N2063" s="6" t="s">
        <v>2460</v>
      </c>
      <c r="O2063" s="10" t="s">
        <v>6172</v>
      </c>
      <c r="P2063" s="6" t="s">
        <v>460</v>
      </c>
      <c r="Q2063" s="10" t="s">
        <v>6172</v>
      </c>
      <c r="R2063" s="10" t="s">
        <v>6172</v>
      </c>
      <c r="S2063" s="10" t="s">
        <v>6172</v>
      </c>
      <c r="T2063" s="10" t="s">
        <v>6172</v>
      </c>
      <c r="U2063" s="10" t="s">
        <v>6172</v>
      </c>
      <c r="V2063" s="10" t="s">
        <v>6172</v>
      </c>
    </row>
    <row r="2064" spans="2:22" ht="38.25" x14ac:dyDescent="0.2">
      <c r="B2064" s="6">
        <v>17155</v>
      </c>
      <c r="C2064" s="4" t="s">
        <v>4878</v>
      </c>
      <c r="D2064" s="4" t="s">
        <v>5947</v>
      </c>
      <c r="E2064" s="13">
        <v>2007</v>
      </c>
      <c r="F2064" s="10" t="s">
        <v>6172</v>
      </c>
      <c r="G2064" s="6" t="s">
        <v>5604</v>
      </c>
      <c r="H2064" s="6" t="s">
        <v>5408</v>
      </c>
      <c r="I2064" s="6" t="s">
        <v>2191</v>
      </c>
      <c r="J2064" s="4">
        <v>2</v>
      </c>
      <c r="K2064" s="4">
        <v>3</v>
      </c>
      <c r="L2064" s="10" t="s">
        <v>6172</v>
      </c>
      <c r="M2064" s="6" t="s">
        <v>1581</v>
      </c>
      <c r="N2064" s="6" t="s">
        <v>2461</v>
      </c>
      <c r="O2064" s="10" t="s">
        <v>6172</v>
      </c>
      <c r="P2064" s="6" t="s">
        <v>460</v>
      </c>
      <c r="Q2064" s="10" t="s">
        <v>6172</v>
      </c>
      <c r="R2064" s="10" t="s">
        <v>6172</v>
      </c>
      <c r="S2064" s="10" t="s">
        <v>6172</v>
      </c>
      <c r="T2064" s="10" t="s">
        <v>6172</v>
      </c>
      <c r="U2064" s="10" t="s">
        <v>6172</v>
      </c>
      <c r="V2064" s="10" t="s">
        <v>6172</v>
      </c>
    </row>
    <row r="2065" spans="2:22" ht="25.5" x14ac:dyDescent="0.2">
      <c r="B2065" s="6">
        <v>17156</v>
      </c>
      <c r="C2065" s="4" t="s">
        <v>4878</v>
      </c>
      <c r="D2065" s="4" t="s">
        <v>5947</v>
      </c>
      <c r="E2065" s="13">
        <v>2007</v>
      </c>
      <c r="F2065" s="10" t="s">
        <v>6172</v>
      </c>
      <c r="G2065" s="6" t="s">
        <v>5608</v>
      </c>
      <c r="H2065" s="6" t="s">
        <v>5408</v>
      </c>
      <c r="I2065" s="6" t="s">
        <v>2191</v>
      </c>
      <c r="J2065" s="4">
        <v>2</v>
      </c>
      <c r="K2065" s="4">
        <v>3</v>
      </c>
      <c r="L2065" s="10" t="s">
        <v>6172</v>
      </c>
      <c r="M2065" s="6" t="s">
        <v>1581</v>
      </c>
      <c r="N2065" s="6" t="s">
        <v>2462</v>
      </c>
      <c r="O2065" s="10" t="s">
        <v>6172</v>
      </c>
      <c r="P2065" s="6" t="s">
        <v>460</v>
      </c>
      <c r="Q2065" s="10" t="s">
        <v>6172</v>
      </c>
      <c r="R2065" s="10" t="s">
        <v>6172</v>
      </c>
      <c r="S2065" s="10" t="s">
        <v>6172</v>
      </c>
      <c r="T2065" s="10" t="s">
        <v>6172</v>
      </c>
      <c r="U2065" s="10" t="s">
        <v>6172</v>
      </c>
      <c r="V2065" s="10" t="s">
        <v>6172</v>
      </c>
    </row>
    <row r="2066" spans="2:22" ht="38.25" x14ac:dyDescent="0.2">
      <c r="B2066" s="6">
        <v>17196</v>
      </c>
      <c r="C2066" s="4" t="s">
        <v>4878</v>
      </c>
      <c r="D2066" s="4" t="s">
        <v>5947</v>
      </c>
      <c r="E2066" s="13">
        <v>2007</v>
      </c>
      <c r="F2066" s="10" t="s">
        <v>6172</v>
      </c>
      <c r="G2066" s="6" t="s">
        <v>5667</v>
      </c>
      <c r="H2066" s="6" t="s">
        <v>5417</v>
      </c>
      <c r="I2066" s="6" t="s">
        <v>1579</v>
      </c>
      <c r="J2066" s="4">
        <v>0</v>
      </c>
      <c r="K2066" s="4">
        <v>3</v>
      </c>
      <c r="L2066" s="10" t="s">
        <v>6172</v>
      </c>
      <c r="M2066" s="6" t="s">
        <v>1640</v>
      </c>
      <c r="N2066" s="6" t="s">
        <v>2463</v>
      </c>
      <c r="O2066" s="10" t="s">
        <v>6172</v>
      </c>
      <c r="P2066" s="6" t="s">
        <v>460</v>
      </c>
      <c r="Q2066" s="10" t="s">
        <v>6172</v>
      </c>
      <c r="R2066" s="10" t="s">
        <v>6172</v>
      </c>
      <c r="S2066" s="10" t="s">
        <v>6172</v>
      </c>
      <c r="T2066" s="10" t="s">
        <v>6172</v>
      </c>
      <c r="U2066" s="10" t="s">
        <v>6172</v>
      </c>
      <c r="V2066" s="10" t="s">
        <v>6172</v>
      </c>
    </row>
    <row r="2067" spans="2:22" ht="38.25" x14ac:dyDescent="0.2">
      <c r="B2067" s="6">
        <v>17216</v>
      </c>
      <c r="C2067" s="4" t="s">
        <v>4878</v>
      </c>
      <c r="D2067" s="4" t="s">
        <v>5947</v>
      </c>
      <c r="E2067" s="13">
        <v>2007</v>
      </c>
      <c r="F2067" s="10" t="s">
        <v>6172</v>
      </c>
      <c r="G2067" s="4" t="s">
        <v>5043</v>
      </c>
      <c r="H2067" s="6" t="s">
        <v>11</v>
      </c>
      <c r="I2067" s="6" t="s">
        <v>1500</v>
      </c>
      <c r="J2067" s="4">
        <v>0</v>
      </c>
      <c r="K2067" s="4">
        <v>0</v>
      </c>
      <c r="L2067" s="10" t="s">
        <v>6172</v>
      </c>
      <c r="M2067" s="6" t="s">
        <v>2469</v>
      </c>
      <c r="N2067" s="6" t="s">
        <v>2470</v>
      </c>
      <c r="O2067" s="10" t="s">
        <v>6172</v>
      </c>
      <c r="P2067" s="6" t="s">
        <v>460</v>
      </c>
      <c r="Q2067" s="10" t="s">
        <v>6172</v>
      </c>
      <c r="R2067" s="10" t="s">
        <v>6172</v>
      </c>
      <c r="S2067" s="10" t="s">
        <v>6172</v>
      </c>
      <c r="T2067" s="10" t="s">
        <v>6172</v>
      </c>
      <c r="U2067" s="10" t="s">
        <v>6172</v>
      </c>
      <c r="V2067" s="10" t="s">
        <v>6172</v>
      </c>
    </row>
    <row r="2068" spans="2:22" ht="38.25" x14ac:dyDescent="0.2">
      <c r="B2068" s="6">
        <v>17242</v>
      </c>
      <c r="C2068" s="4" t="s">
        <v>4878</v>
      </c>
      <c r="D2068" s="4" t="s">
        <v>5947</v>
      </c>
      <c r="E2068" s="13">
        <v>2007</v>
      </c>
      <c r="F2068" s="10" t="s">
        <v>6172</v>
      </c>
      <c r="G2068" s="6" t="s">
        <v>5693</v>
      </c>
      <c r="H2068" s="6" t="s">
        <v>433</v>
      </c>
      <c r="I2068" s="6" t="s">
        <v>1489</v>
      </c>
      <c r="J2068" s="4">
        <v>1</v>
      </c>
      <c r="K2068" s="4">
        <v>0</v>
      </c>
      <c r="L2068" s="10" t="s">
        <v>6172</v>
      </c>
      <c r="M2068" s="6" t="s">
        <v>1640</v>
      </c>
      <c r="N2068" s="6" t="s">
        <v>2471</v>
      </c>
      <c r="O2068" s="10" t="s">
        <v>6172</v>
      </c>
      <c r="P2068" s="6" t="s">
        <v>460</v>
      </c>
      <c r="Q2068" s="10" t="s">
        <v>6172</v>
      </c>
      <c r="R2068" s="10" t="s">
        <v>6172</v>
      </c>
      <c r="S2068" s="10" t="s">
        <v>6172</v>
      </c>
      <c r="T2068" s="10" t="s">
        <v>6172</v>
      </c>
      <c r="U2068" s="10" t="s">
        <v>6172</v>
      </c>
      <c r="V2068" s="10" t="s">
        <v>6172</v>
      </c>
    </row>
    <row r="2069" spans="2:22" ht="51" x14ac:dyDescent="0.2">
      <c r="B2069" s="6">
        <v>17249</v>
      </c>
      <c r="C2069" s="4" t="s">
        <v>4878</v>
      </c>
      <c r="D2069" s="4" t="s">
        <v>5947</v>
      </c>
      <c r="E2069" s="13">
        <v>2007</v>
      </c>
      <c r="F2069" s="10" t="s">
        <v>6172</v>
      </c>
      <c r="G2069" s="4" t="s">
        <v>5320</v>
      </c>
      <c r="H2069" s="6" t="s">
        <v>432</v>
      </c>
      <c r="I2069" s="6" t="s">
        <v>1493</v>
      </c>
      <c r="J2069" s="4">
        <v>0</v>
      </c>
      <c r="K2069" s="4">
        <v>1</v>
      </c>
      <c r="L2069" s="10" t="s">
        <v>6172</v>
      </c>
      <c r="M2069" s="6" t="s">
        <v>1623</v>
      </c>
      <c r="N2069" s="6" t="s">
        <v>2472</v>
      </c>
      <c r="O2069" s="10" t="s">
        <v>6172</v>
      </c>
      <c r="P2069" s="6" t="s">
        <v>460</v>
      </c>
      <c r="Q2069" s="10" t="s">
        <v>6172</v>
      </c>
      <c r="R2069" s="10" t="s">
        <v>6172</v>
      </c>
      <c r="S2069" s="10" t="s">
        <v>6172</v>
      </c>
      <c r="T2069" s="10" t="s">
        <v>6172</v>
      </c>
      <c r="U2069" s="10" t="s">
        <v>6172</v>
      </c>
      <c r="V2069" s="10" t="s">
        <v>6172</v>
      </c>
    </row>
    <row r="2070" spans="2:22" ht="38.25" x14ac:dyDescent="0.2">
      <c r="B2070" s="6">
        <v>17274</v>
      </c>
      <c r="C2070" s="4" t="s">
        <v>4878</v>
      </c>
      <c r="D2070" s="4" t="s">
        <v>5947</v>
      </c>
      <c r="E2070" s="13">
        <v>2007</v>
      </c>
      <c r="F2070" s="10" t="s">
        <v>6172</v>
      </c>
      <c r="G2070" s="6" t="s">
        <v>5469</v>
      </c>
      <c r="H2070" s="6" t="s">
        <v>445</v>
      </c>
      <c r="I2070" s="6" t="s">
        <v>1493</v>
      </c>
      <c r="J2070" s="4">
        <v>0</v>
      </c>
      <c r="K2070" s="4">
        <v>1</v>
      </c>
      <c r="L2070" s="10" t="s">
        <v>6172</v>
      </c>
      <c r="M2070" s="6" t="s">
        <v>1623</v>
      </c>
      <c r="N2070" s="6" t="s">
        <v>2473</v>
      </c>
      <c r="O2070" s="10" t="s">
        <v>6172</v>
      </c>
      <c r="P2070" s="6" t="s">
        <v>1499</v>
      </c>
      <c r="Q2070" s="10" t="s">
        <v>6172</v>
      </c>
      <c r="R2070" s="10" t="s">
        <v>6172</v>
      </c>
      <c r="S2070" s="10" t="s">
        <v>6172</v>
      </c>
      <c r="T2070" s="10" t="s">
        <v>6172</v>
      </c>
      <c r="U2070" s="10" t="s">
        <v>6172</v>
      </c>
      <c r="V2070" s="10" t="s">
        <v>6172</v>
      </c>
    </row>
    <row r="2071" spans="2:22" ht="38.25" x14ac:dyDescent="0.2">
      <c r="B2071" s="6">
        <v>17288</v>
      </c>
      <c r="C2071" s="4" t="s">
        <v>4878</v>
      </c>
      <c r="D2071" s="4" t="s">
        <v>5947</v>
      </c>
      <c r="E2071" s="13">
        <v>2007</v>
      </c>
      <c r="F2071" s="10" t="s">
        <v>6172</v>
      </c>
      <c r="G2071" s="6" t="s">
        <v>5527</v>
      </c>
      <c r="H2071" s="6" t="s">
        <v>445</v>
      </c>
      <c r="I2071" s="6" t="s">
        <v>1493</v>
      </c>
      <c r="J2071" s="4">
        <v>0</v>
      </c>
      <c r="K2071" s="4">
        <v>1</v>
      </c>
      <c r="L2071" s="10" t="s">
        <v>6172</v>
      </c>
      <c r="M2071" s="6" t="s">
        <v>1880</v>
      </c>
      <c r="N2071" s="6" t="s">
        <v>2474</v>
      </c>
      <c r="O2071" s="10" t="s">
        <v>6172</v>
      </c>
      <c r="P2071" s="6" t="s">
        <v>460</v>
      </c>
      <c r="Q2071" s="10" t="s">
        <v>6172</v>
      </c>
      <c r="R2071" s="10" t="s">
        <v>6172</v>
      </c>
      <c r="S2071" s="10" t="s">
        <v>6172</v>
      </c>
      <c r="T2071" s="10" t="s">
        <v>6172</v>
      </c>
      <c r="U2071" s="10" t="s">
        <v>6172</v>
      </c>
      <c r="V2071" s="10" t="s">
        <v>6172</v>
      </c>
    </row>
    <row r="2072" spans="2:22" ht="38.25" x14ac:dyDescent="0.2">
      <c r="B2072" s="6">
        <v>17300</v>
      </c>
      <c r="C2072" s="4" t="s">
        <v>4878</v>
      </c>
      <c r="D2072" s="4" t="s">
        <v>5947</v>
      </c>
      <c r="E2072" s="13">
        <v>2007</v>
      </c>
      <c r="F2072" s="10" t="s">
        <v>6172</v>
      </c>
      <c r="G2072" s="6" t="s">
        <v>5520</v>
      </c>
      <c r="H2072" s="6" t="s">
        <v>445</v>
      </c>
      <c r="I2072" s="6" t="s">
        <v>1547</v>
      </c>
      <c r="J2072" s="4">
        <v>1</v>
      </c>
      <c r="K2072" s="4">
        <v>2</v>
      </c>
      <c r="L2072" s="10" t="s">
        <v>6172</v>
      </c>
      <c r="M2072" s="6" t="s">
        <v>1640</v>
      </c>
      <c r="N2072" s="6" t="s">
        <v>2475</v>
      </c>
      <c r="O2072" s="10" t="s">
        <v>6172</v>
      </c>
      <c r="P2072" s="6" t="s">
        <v>1510</v>
      </c>
      <c r="Q2072" s="10" t="s">
        <v>6172</v>
      </c>
      <c r="R2072" s="10" t="s">
        <v>6172</v>
      </c>
      <c r="S2072" s="10" t="s">
        <v>6172</v>
      </c>
      <c r="T2072" s="10" t="s">
        <v>6172</v>
      </c>
      <c r="U2072" s="10" t="s">
        <v>6172</v>
      </c>
      <c r="V2072" s="10" t="s">
        <v>6172</v>
      </c>
    </row>
    <row r="2073" spans="2:22" ht="51" x14ac:dyDescent="0.2">
      <c r="B2073" s="6">
        <v>17331</v>
      </c>
      <c r="C2073" s="4" t="s">
        <v>4878</v>
      </c>
      <c r="D2073" s="4" t="s">
        <v>5947</v>
      </c>
      <c r="E2073" s="13">
        <v>2007</v>
      </c>
      <c r="F2073" s="10" t="s">
        <v>6172</v>
      </c>
      <c r="G2073" s="6" t="s">
        <v>5672</v>
      </c>
      <c r="H2073" s="6" t="s">
        <v>5417</v>
      </c>
      <c r="I2073" s="6" t="s">
        <v>1489</v>
      </c>
      <c r="J2073" s="4">
        <v>1</v>
      </c>
      <c r="K2073" s="4">
        <v>0</v>
      </c>
      <c r="L2073" s="10" t="s">
        <v>6172</v>
      </c>
      <c r="M2073" s="6" t="s">
        <v>1640</v>
      </c>
      <c r="N2073" s="6" t="s">
        <v>2476</v>
      </c>
      <c r="O2073" s="10" t="s">
        <v>6172</v>
      </c>
      <c r="P2073" s="6" t="s">
        <v>1488</v>
      </c>
      <c r="Q2073" s="10" t="s">
        <v>6172</v>
      </c>
      <c r="R2073" s="10" t="s">
        <v>6172</v>
      </c>
      <c r="S2073" s="10" t="s">
        <v>6172</v>
      </c>
      <c r="T2073" s="10" t="s">
        <v>6172</v>
      </c>
      <c r="U2073" s="10" t="s">
        <v>6172</v>
      </c>
      <c r="V2073" s="10" t="s">
        <v>6172</v>
      </c>
    </row>
    <row r="2074" spans="2:22" ht="25.5" x14ac:dyDescent="0.2">
      <c r="B2074" s="6">
        <v>17368</v>
      </c>
      <c r="C2074" s="4" t="s">
        <v>4878</v>
      </c>
      <c r="D2074" s="4" t="s">
        <v>5947</v>
      </c>
      <c r="E2074" s="13">
        <v>2007</v>
      </c>
      <c r="F2074" s="10" t="s">
        <v>6172</v>
      </c>
      <c r="G2074" s="6" t="s">
        <v>5512</v>
      </c>
      <c r="H2074" s="6" t="s">
        <v>445</v>
      </c>
      <c r="I2074" s="6" t="s">
        <v>1489</v>
      </c>
      <c r="J2074" s="4">
        <v>1</v>
      </c>
      <c r="K2074" s="4">
        <v>0</v>
      </c>
      <c r="L2074" s="10" t="s">
        <v>6172</v>
      </c>
      <c r="M2074" s="6" t="s">
        <v>2152</v>
      </c>
      <c r="N2074" s="6" t="s">
        <v>2477</v>
      </c>
      <c r="O2074" s="10" t="s">
        <v>6172</v>
      </c>
      <c r="P2074" s="6" t="s">
        <v>2165</v>
      </c>
      <c r="Q2074" s="10" t="s">
        <v>6172</v>
      </c>
      <c r="R2074" s="10" t="s">
        <v>6172</v>
      </c>
      <c r="S2074" s="10" t="s">
        <v>6172</v>
      </c>
      <c r="T2074" s="10" t="s">
        <v>6172</v>
      </c>
      <c r="U2074" s="10" t="s">
        <v>6172</v>
      </c>
      <c r="V2074" s="10" t="s">
        <v>6172</v>
      </c>
    </row>
    <row r="2075" spans="2:22" ht="51" x14ac:dyDescent="0.2">
      <c r="B2075" s="6">
        <v>17387</v>
      </c>
      <c r="C2075" s="4" t="s">
        <v>4878</v>
      </c>
      <c r="D2075" s="4" t="s">
        <v>5947</v>
      </c>
      <c r="E2075" s="13">
        <v>2007</v>
      </c>
      <c r="F2075" s="10" t="s">
        <v>6172</v>
      </c>
      <c r="G2075" s="6" t="s">
        <v>5723</v>
      </c>
      <c r="H2075" s="6" t="s">
        <v>5423</v>
      </c>
      <c r="I2075" s="6" t="s">
        <v>1493</v>
      </c>
      <c r="J2075" s="4">
        <v>0</v>
      </c>
      <c r="K2075" s="4">
        <v>1</v>
      </c>
      <c r="L2075" s="10" t="s">
        <v>6172</v>
      </c>
      <c r="M2075" s="6" t="s">
        <v>1623</v>
      </c>
      <c r="N2075" s="6" t="s">
        <v>2478</v>
      </c>
      <c r="O2075" s="10" t="s">
        <v>6172</v>
      </c>
      <c r="P2075" s="6" t="s">
        <v>460</v>
      </c>
      <c r="Q2075" s="10" t="s">
        <v>6172</v>
      </c>
      <c r="R2075" s="10" t="s">
        <v>6172</v>
      </c>
      <c r="S2075" s="10" t="s">
        <v>6172</v>
      </c>
      <c r="T2075" s="10" t="s">
        <v>6172</v>
      </c>
      <c r="U2075" s="10" t="s">
        <v>6172</v>
      </c>
      <c r="V2075" s="10" t="s">
        <v>6172</v>
      </c>
    </row>
    <row r="2076" spans="2:22" ht="38.25" x14ac:dyDescent="0.2">
      <c r="B2076" s="6">
        <v>17403</v>
      </c>
      <c r="C2076" s="4" t="s">
        <v>4878</v>
      </c>
      <c r="D2076" s="4" t="s">
        <v>5947</v>
      </c>
      <c r="E2076" s="13">
        <v>2007</v>
      </c>
      <c r="F2076" s="10" t="s">
        <v>6172</v>
      </c>
      <c r="G2076" s="6" t="s">
        <v>5700</v>
      </c>
      <c r="H2076" s="7" t="s">
        <v>846</v>
      </c>
      <c r="I2076" s="6" t="s">
        <v>2356</v>
      </c>
      <c r="J2076" s="4">
        <v>1</v>
      </c>
      <c r="K2076" s="4">
        <v>5</v>
      </c>
      <c r="L2076" s="10" t="s">
        <v>6172</v>
      </c>
      <c r="M2076" s="6" t="s">
        <v>1640</v>
      </c>
      <c r="N2076" s="6" t="s">
        <v>2479</v>
      </c>
      <c r="O2076" s="10" t="s">
        <v>6172</v>
      </c>
      <c r="P2076" s="6" t="s">
        <v>460</v>
      </c>
      <c r="Q2076" s="10" t="s">
        <v>6172</v>
      </c>
      <c r="R2076" s="10" t="s">
        <v>6172</v>
      </c>
      <c r="S2076" s="10" t="s">
        <v>6172</v>
      </c>
      <c r="T2076" s="10" t="s">
        <v>6172</v>
      </c>
      <c r="U2076" s="10" t="s">
        <v>6172</v>
      </c>
      <c r="V2076" s="10" t="s">
        <v>6172</v>
      </c>
    </row>
    <row r="2077" spans="2:22" ht="51" x14ac:dyDescent="0.2">
      <c r="B2077" s="6">
        <v>17404</v>
      </c>
      <c r="C2077" s="4" t="s">
        <v>4878</v>
      </c>
      <c r="D2077" s="4" t="s">
        <v>5947</v>
      </c>
      <c r="E2077" s="13">
        <v>2007</v>
      </c>
      <c r="F2077" s="10" t="s">
        <v>6172</v>
      </c>
      <c r="G2077" s="4" t="s">
        <v>5175</v>
      </c>
      <c r="H2077" s="6" t="s">
        <v>432</v>
      </c>
      <c r="I2077" s="6" t="s">
        <v>1493</v>
      </c>
      <c r="J2077" s="4">
        <v>0</v>
      </c>
      <c r="K2077" s="4">
        <v>1</v>
      </c>
      <c r="L2077" s="10" t="s">
        <v>6172</v>
      </c>
      <c r="M2077" s="6" t="s">
        <v>2480</v>
      </c>
      <c r="N2077" s="6" t="s">
        <v>2481</v>
      </c>
      <c r="O2077" s="10" t="s">
        <v>6172</v>
      </c>
      <c r="P2077" s="6" t="s">
        <v>2155</v>
      </c>
      <c r="Q2077" s="10" t="s">
        <v>6172</v>
      </c>
      <c r="R2077" s="10" t="s">
        <v>6172</v>
      </c>
      <c r="S2077" s="10" t="s">
        <v>6172</v>
      </c>
      <c r="T2077" s="10" t="s">
        <v>6172</v>
      </c>
      <c r="U2077" s="10" t="s">
        <v>6172</v>
      </c>
      <c r="V2077" s="10" t="s">
        <v>6172</v>
      </c>
    </row>
    <row r="2078" spans="2:22" ht="38.25" x14ac:dyDescent="0.2">
      <c r="B2078" s="6">
        <v>17451</v>
      </c>
      <c r="C2078" s="4" t="s">
        <v>4878</v>
      </c>
      <c r="D2078" s="4" t="s">
        <v>5947</v>
      </c>
      <c r="E2078" s="13">
        <v>2007</v>
      </c>
      <c r="F2078" s="10" t="s">
        <v>6172</v>
      </c>
      <c r="G2078" s="4" t="s">
        <v>5084</v>
      </c>
      <c r="H2078" s="6" t="s">
        <v>11</v>
      </c>
      <c r="I2078" s="6" t="s">
        <v>1500</v>
      </c>
      <c r="J2078" s="4">
        <v>0</v>
      </c>
      <c r="K2078" s="4">
        <v>0</v>
      </c>
      <c r="L2078" s="10" t="s">
        <v>6172</v>
      </c>
      <c r="M2078" s="6" t="s">
        <v>2483</v>
      </c>
      <c r="N2078" s="6" t="s">
        <v>2484</v>
      </c>
      <c r="O2078" s="10" t="s">
        <v>6172</v>
      </c>
      <c r="P2078" s="6" t="s">
        <v>460</v>
      </c>
      <c r="Q2078" s="10" t="s">
        <v>6172</v>
      </c>
      <c r="R2078" s="10" t="s">
        <v>6172</v>
      </c>
      <c r="S2078" s="10" t="s">
        <v>6172</v>
      </c>
      <c r="T2078" s="10" t="s">
        <v>6172</v>
      </c>
      <c r="U2078" s="10" t="s">
        <v>6172</v>
      </c>
      <c r="V2078" s="10" t="s">
        <v>6172</v>
      </c>
    </row>
    <row r="2079" spans="2:22" ht="38.25" x14ac:dyDescent="0.2">
      <c r="B2079" s="6">
        <v>17456</v>
      </c>
      <c r="C2079" s="4" t="s">
        <v>4878</v>
      </c>
      <c r="D2079" s="4" t="s">
        <v>5947</v>
      </c>
      <c r="E2079" s="13">
        <v>2007</v>
      </c>
      <c r="F2079" s="10" t="s">
        <v>6172</v>
      </c>
      <c r="G2079" s="6" t="s">
        <v>5448</v>
      </c>
      <c r="H2079" s="6" t="s">
        <v>430</v>
      </c>
      <c r="I2079" s="6" t="s">
        <v>1493</v>
      </c>
      <c r="J2079" s="4">
        <v>0</v>
      </c>
      <c r="K2079" s="4">
        <v>1</v>
      </c>
      <c r="L2079" s="10" t="s">
        <v>6172</v>
      </c>
      <c r="M2079" s="6" t="s">
        <v>2485</v>
      </c>
      <c r="N2079" s="6" t="s">
        <v>2486</v>
      </c>
      <c r="O2079" s="10" t="s">
        <v>6172</v>
      </c>
      <c r="P2079" s="6" t="s">
        <v>1848</v>
      </c>
      <c r="Q2079" s="10" t="s">
        <v>6172</v>
      </c>
      <c r="R2079" s="10" t="s">
        <v>6172</v>
      </c>
      <c r="S2079" s="10" t="s">
        <v>6172</v>
      </c>
      <c r="T2079" s="10" t="s">
        <v>6172</v>
      </c>
      <c r="U2079" s="10" t="s">
        <v>6172</v>
      </c>
      <c r="V2079" s="10" t="s">
        <v>6172</v>
      </c>
    </row>
    <row r="2080" spans="2:22" ht="38.25" x14ac:dyDescent="0.2">
      <c r="B2080" s="6">
        <v>17464</v>
      </c>
      <c r="C2080" s="4" t="s">
        <v>4878</v>
      </c>
      <c r="D2080" s="4" t="s">
        <v>5947</v>
      </c>
      <c r="E2080" s="13">
        <v>2007</v>
      </c>
      <c r="F2080" s="10" t="s">
        <v>6172</v>
      </c>
      <c r="G2080" s="4" t="s">
        <v>5328</v>
      </c>
      <c r="H2080" s="6" t="s">
        <v>432</v>
      </c>
      <c r="I2080" s="6" t="s">
        <v>1644</v>
      </c>
      <c r="J2080" s="4">
        <v>0</v>
      </c>
      <c r="K2080" s="4">
        <v>6</v>
      </c>
      <c r="L2080" s="10" t="s">
        <v>6172</v>
      </c>
      <c r="M2080" s="6" t="s">
        <v>1623</v>
      </c>
      <c r="N2080" s="6" t="s">
        <v>2487</v>
      </c>
      <c r="O2080" s="10" t="s">
        <v>6172</v>
      </c>
      <c r="P2080" s="6" t="s">
        <v>460</v>
      </c>
      <c r="Q2080" s="10" t="s">
        <v>6172</v>
      </c>
      <c r="R2080" s="10" t="s">
        <v>6172</v>
      </c>
      <c r="S2080" s="10" t="s">
        <v>6172</v>
      </c>
      <c r="T2080" s="10" t="s">
        <v>6172</v>
      </c>
      <c r="U2080" s="10" t="s">
        <v>6172</v>
      </c>
      <c r="V2080" s="10" t="s">
        <v>6172</v>
      </c>
    </row>
    <row r="2081" spans="2:22" ht="38.25" x14ac:dyDescent="0.2">
      <c r="B2081" s="6">
        <v>17470</v>
      </c>
      <c r="C2081" s="4" t="s">
        <v>4878</v>
      </c>
      <c r="D2081" s="4" t="s">
        <v>5947</v>
      </c>
      <c r="E2081" s="13">
        <v>2007</v>
      </c>
      <c r="F2081" s="10" t="s">
        <v>6172</v>
      </c>
      <c r="G2081" s="4" t="s">
        <v>5275</v>
      </c>
      <c r="H2081" s="6" t="s">
        <v>432</v>
      </c>
      <c r="I2081" s="6" t="s">
        <v>1579</v>
      </c>
      <c r="J2081" s="4">
        <v>0</v>
      </c>
      <c r="K2081" s="4">
        <v>3</v>
      </c>
      <c r="L2081" s="10" t="s">
        <v>6172</v>
      </c>
      <c r="M2081" s="6" t="s">
        <v>1623</v>
      </c>
      <c r="N2081" s="6" t="s">
        <v>2488</v>
      </c>
      <c r="O2081" s="10" t="s">
        <v>6172</v>
      </c>
      <c r="P2081" s="6" t="s">
        <v>1488</v>
      </c>
      <c r="Q2081" s="10" t="s">
        <v>6172</v>
      </c>
      <c r="R2081" s="10" t="s">
        <v>6172</v>
      </c>
      <c r="S2081" s="10" t="s">
        <v>6172</v>
      </c>
      <c r="T2081" s="10" t="s">
        <v>6172</v>
      </c>
      <c r="U2081" s="10" t="s">
        <v>6172</v>
      </c>
      <c r="V2081" s="10" t="s">
        <v>6172</v>
      </c>
    </row>
    <row r="2082" spans="2:22" ht="38.25" x14ac:dyDescent="0.2">
      <c r="B2082" s="6">
        <v>17480</v>
      </c>
      <c r="C2082" s="4" t="s">
        <v>4878</v>
      </c>
      <c r="D2082" s="4" t="s">
        <v>5947</v>
      </c>
      <c r="E2082" s="13">
        <v>2007</v>
      </c>
      <c r="F2082" s="10" t="s">
        <v>6172</v>
      </c>
      <c r="G2082" s="4" t="s">
        <v>5085</v>
      </c>
      <c r="H2082" s="6" t="s">
        <v>11</v>
      </c>
      <c r="I2082" s="6" t="s">
        <v>1493</v>
      </c>
      <c r="J2082" s="4">
        <v>0</v>
      </c>
      <c r="K2082" s="4">
        <v>1</v>
      </c>
      <c r="L2082" s="10" t="s">
        <v>6172</v>
      </c>
      <c r="M2082" s="6" t="s">
        <v>2489</v>
      </c>
      <c r="N2082" s="6" t="s">
        <v>2490</v>
      </c>
      <c r="O2082" s="10" t="s">
        <v>6172</v>
      </c>
      <c r="P2082" s="6" t="s">
        <v>1540</v>
      </c>
      <c r="Q2082" s="10" t="s">
        <v>6172</v>
      </c>
      <c r="R2082" s="10" t="s">
        <v>6172</v>
      </c>
      <c r="S2082" s="10" t="s">
        <v>6172</v>
      </c>
      <c r="T2082" s="10" t="s">
        <v>6172</v>
      </c>
      <c r="U2082" s="10" t="s">
        <v>6172</v>
      </c>
      <c r="V2082" s="10" t="s">
        <v>6172</v>
      </c>
    </row>
    <row r="2083" spans="2:22" ht="38.25" x14ac:dyDescent="0.2">
      <c r="B2083" s="6">
        <v>16966</v>
      </c>
      <c r="C2083" s="4" t="s">
        <v>4880</v>
      </c>
      <c r="D2083" s="4" t="s">
        <v>5947</v>
      </c>
      <c r="E2083" s="13">
        <v>2007</v>
      </c>
      <c r="F2083" s="10" t="s">
        <v>6172</v>
      </c>
      <c r="G2083" s="6" t="s">
        <v>5554</v>
      </c>
      <c r="H2083" s="6" t="s">
        <v>18</v>
      </c>
      <c r="I2083" s="6" t="s">
        <v>1665</v>
      </c>
      <c r="J2083" s="4">
        <v>2</v>
      </c>
      <c r="K2083" s="4">
        <v>1</v>
      </c>
      <c r="L2083" s="10" t="s">
        <v>6172</v>
      </c>
      <c r="M2083" s="6" t="s">
        <v>2559</v>
      </c>
      <c r="N2083" s="6" t="s">
        <v>2836</v>
      </c>
      <c r="O2083" s="10" t="s">
        <v>6172</v>
      </c>
      <c r="P2083" s="6" t="s">
        <v>460</v>
      </c>
      <c r="Q2083" s="10" t="s">
        <v>6172</v>
      </c>
      <c r="R2083" s="10" t="s">
        <v>6172</v>
      </c>
      <c r="S2083" s="10" t="s">
        <v>6172</v>
      </c>
      <c r="T2083" s="10" t="s">
        <v>6172</v>
      </c>
      <c r="U2083" s="10" t="s">
        <v>6172</v>
      </c>
      <c r="V2083" s="10" t="s">
        <v>6172</v>
      </c>
    </row>
    <row r="2084" spans="2:22" ht="38.25" x14ac:dyDescent="0.2">
      <c r="B2084" s="6">
        <v>16986</v>
      </c>
      <c r="C2084" s="4" t="s">
        <v>4880</v>
      </c>
      <c r="D2084" s="4" t="s">
        <v>5947</v>
      </c>
      <c r="E2084" s="13">
        <v>2007</v>
      </c>
      <c r="F2084" s="10" t="s">
        <v>6172</v>
      </c>
      <c r="G2084" s="6" t="s">
        <v>5506</v>
      </c>
      <c r="H2084" s="6" t="s">
        <v>445</v>
      </c>
      <c r="I2084" s="6" t="s">
        <v>2670</v>
      </c>
      <c r="J2084" s="4">
        <v>3</v>
      </c>
      <c r="K2084" s="4">
        <v>0</v>
      </c>
      <c r="L2084" s="10" t="s">
        <v>6172</v>
      </c>
      <c r="M2084" s="6" t="s">
        <v>1497</v>
      </c>
      <c r="N2084" s="6" t="s">
        <v>2837</v>
      </c>
      <c r="O2084" s="10" t="s">
        <v>6172</v>
      </c>
      <c r="P2084" s="6" t="s">
        <v>460</v>
      </c>
      <c r="Q2084" s="10" t="s">
        <v>6172</v>
      </c>
      <c r="R2084" s="10" t="s">
        <v>6172</v>
      </c>
      <c r="S2084" s="10" t="s">
        <v>6172</v>
      </c>
      <c r="T2084" s="10" t="s">
        <v>6172</v>
      </c>
      <c r="U2084" s="10" t="s">
        <v>6172</v>
      </c>
      <c r="V2084" s="10" t="s">
        <v>6172</v>
      </c>
    </row>
    <row r="2085" spans="2:22" ht="38.25" x14ac:dyDescent="0.2">
      <c r="B2085" s="6">
        <v>17070</v>
      </c>
      <c r="C2085" s="4" t="s">
        <v>4880</v>
      </c>
      <c r="D2085" s="4" t="s">
        <v>5947</v>
      </c>
      <c r="E2085" s="13">
        <v>2007</v>
      </c>
      <c r="F2085" s="10" t="s">
        <v>6172</v>
      </c>
      <c r="G2085" s="6" t="s">
        <v>5670</v>
      </c>
      <c r="H2085" s="6" t="s">
        <v>5417</v>
      </c>
      <c r="I2085" s="6" t="s">
        <v>1638</v>
      </c>
      <c r="J2085" s="4">
        <v>1</v>
      </c>
      <c r="K2085" s="4">
        <v>3</v>
      </c>
      <c r="L2085" s="10" t="s">
        <v>6172</v>
      </c>
      <c r="M2085" s="6" t="s">
        <v>1648</v>
      </c>
      <c r="N2085" s="6" t="s">
        <v>2838</v>
      </c>
      <c r="O2085" s="10" t="s">
        <v>6172</v>
      </c>
      <c r="P2085" s="6" t="s">
        <v>460</v>
      </c>
      <c r="Q2085" s="10" t="s">
        <v>6172</v>
      </c>
      <c r="R2085" s="10" t="s">
        <v>6172</v>
      </c>
      <c r="S2085" s="10" t="s">
        <v>6172</v>
      </c>
      <c r="T2085" s="10" t="s">
        <v>6172</v>
      </c>
      <c r="U2085" s="10" t="s">
        <v>6172</v>
      </c>
      <c r="V2085" s="10" t="s">
        <v>6172</v>
      </c>
    </row>
    <row r="2086" spans="2:22" ht="38.25" x14ac:dyDescent="0.2">
      <c r="B2086" s="6">
        <v>17094</v>
      </c>
      <c r="C2086" s="4" t="s">
        <v>4880</v>
      </c>
      <c r="D2086" s="4" t="s">
        <v>5947</v>
      </c>
      <c r="E2086" s="13">
        <v>2007</v>
      </c>
      <c r="F2086" s="10" t="s">
        <v>6172</v>
      </c>
      <c r="G2086" s="6" t="s">
        <v>5868</v>
      </c>
      <c r="H2086" s="6" t="s">
        <v>5862</v>
      </c>
      <c r="I2086" s="6" t="s">
        <v>2839</v>
      </c>
      <c r="J2086" s="4">
        <v>5</v>
      </c>
      <c r="K2086" s="4">
        <v>10</v>
      </c>
      <c r="L2086" s="10" t="s">
        <v>6172</v>
      </c>
      <c r="M2086" s="6" t="s">
        <v>1648</v>
      </c>
      <c r="N2086" s="6" t="s">
        <v>2840</v>
      </c>
      <c r="O2086" s="10" t="s">
        <v>6172</v>
      </c>
      <c r="P2086" s="6" t="s">
        <v>2841</v>
      </c>
      <c r="Q2086" s="10" t="s">
        <v>6172</v>
      </c>
      <c r="R2086" s="10" t="s">
        <v>6172</v>
      </c>
      <c r="S2086" s="10" t="s">
        <v>6172</v>
      </c>
      <c r="T2086" s="10" t="s">
        <v>6172</v>
      </c>
      <c r="U2086" s="10" t="s">
        <v>6172</v>
      </c>
      <c r="V2086" s="10" t="s">
        <v>6172</v>
      </c>
    </row>
    <row r="2087" spans="2:22" ht="25.5" x14ac:dyDescent="0.2">
      <c r="B2087" s="6">
        <v>17133</v>
      </c>
      <c r="C2087" s="4" t="s">
        <v>4880</v>
      </c>
      <c r="D2087" s="4" t="s">
        <v>5947</v>
      </c>
      <c r="E2087" s="13">
        <v>2007</v>
      </c>
      <c r="F2087" s="10" t="s">
        <v>6172</v>
      </c>
      <c r="G2087" s="6" t="s">
        <v>5790</v>
      </c>
      <c r="H2087" s="6" t="s">
        <v>5788</v>
      </c>
      <c r="I2087" s="6" t="s">
        <v>1700</v>
      </c>
      <c r="J2087" s="4">
        <v>0</v>
      </c>
      <c r="K2087" s="4">
        <v>4</v>
      </c>
      <c r="L2087" s="10" t="s">
        <v>6172</v>
      </c>
      <c r="M2087" s="6" t="s">
        <v>2143</v>
      </c>
      <c r="N2087" s="6" t="s">
        <v>2842</v>
      </c>
      <c r="O2087" s="10" t="s">
        <v>6172</v>
      </c>
      <c r="P2087" s="6" t="s">
        <v>460</v>
      </c>
      <c r="Q2087" s="10" t="s">
        <v>6172</v>
      </c>
      <c r="R2087" s="10" t="s">
        <v>6172</v>
      </c>
      <c r="S2087" s="10" t="s">
        <v>6172</v>
      </c>
      <c r="T2087" s="10" t="s">
        <v>6172</v>
      </c>
      <c r="U2087" s="10" t="s">
        <v>6172</v>
      </c>
      <c r="V2087" s="10" t="s">
        <v>6172</v>
      </c>
    </row>
    <row r="2088" spans="2:22" ht="38.25" x14ac:dyDescent="0.2">
      <c r="B2088" s="6">
        <v>17178</v>
      </c>
      <c r="C2088" s="4" t="s">
        <v>4880</v>
      </c>
      <c r="D2088" s="4" t="s">
        <v>5947</v>
      </c>
      <c r="E2088" s="13">
        <v>2007</v>
      </c>
      <c r="F2088" s="10" t="s">
        <v>6172</v>
      </c>
      <c r="G2088" s="6" t="s">
        <v>5864</v>
      </c>
      <c r="H2088" s="6" t="s">
        <v>5862</v>
      </c>
      <c r="I2088" s="6" t="s">
        <v>1700</v>
      </c>
      <c r="J2088" s="4">
        <v>0</v>
      </c>
      <c r="K2088" s="4">
        <v>4</v>
      </c>
      <c r="L2088" s="10" t="s">
        <v>6172</v>
      </c>
      <c r="M2088" s="6" t="s">
        <v>1648</v>
      </c>
      <c r="N2088" s="6" t="s">
        <v>2843</v>
      </c>
      <c r="O2088" s="10" t="s">
        <v>6172</v>
      </c>
      <c r="P2088" s="6" t="s">
        <v>1525</v>
      </c>
      <c r="Q2088" s="10" t="s">
        <v>6172</v>
      </c>
      <c r="R2088" s="10" t="s">
        <v>6172</v>
      </c>
      <c r="S2088" s="10" t="s">
        <v>6172</v>
      </c>
      <c r="T2088" s="10" t="s">
        <v>6172</v>
      </c>
      <c r="U2088" s="10" t="s">
        <v>6172</v>
      </c>
      <c r="V2088" s="10" t="s">
        <v>6172</v>
      </c>
    </row>
    <row r="2089" spans="2:22" ht="51" x14ac:dyDescent="0.2">
      <c r="B2089" s="7">
        <v>17624</v>
      </c>
      <c r="C2089" s="4" t="s">
        <v>4881</v>
      </c>
      <c r="D2089" s="4" t="s">
        <v>5947</v>
      </c>
      <c r="E2089" s="16">
        <v>2007</v>
      </c>
      <c r="F2089" s="10" t="s">
        <v>6172</v>
      </c>
      <c r="G2089" s="6" t="s">
        <v>5564</v>
      </c>
      <c r="H2089" s="6" t="s">
        <v>18</v>
      </c>
      <c r="I2089" s="7" t="s">
        <v>1500</v>
      </c>
      <c r="J2089" s="4">
        <v>0</v>
      </c>
      <c r="K2089" s="4">
        <v>0</v>
      </c>
      <c r="L2089" s="10" t="s">
        <v>6172</v>
      </c>
      <c r="M2089" s="7" t="s">
        <v>1571</v>
      </c>
      <c r="N2089" s="7" t="s">
        <v>4565</v>
      </c>
      <c r="O2089" s="10" t="s">
        <v>6172</v>
      </c>
      <c r="P2089" s="7" t="s">
        <v>460</v>
      </c>
      <c r="Q2089" s="10" t="s">
        <v>6172</v>
      </c>
      <c r="R2089" s="10" t="s">
        <v>6172</v>
      </c>
      <c r="S2089" s="10" t="s">
        <v>6172</v>
      </c>
      <c r="T2089" s="10" t="s">
        <v>6172</v>
      </c>
      <c r="U2089" s="10" t="s">
        <v>6172</v>
      </c>
      <c r="V2089" s="10" t="s">
        <v>6172</v>
      </c>
    </row>
    <row r="2090" spans="2:22" ht="38.25" x14ac:dyDescent="0.2">
      <c r="B2090" s="7">
        <v>17647</v>
      </c>
      <c r="C2090" s="4" t="s">
        <v>4881</v>
      </c>
      <c r="D2090" s="4" t="s">
        <v>5947</v>
      </c>
      <c r="E2090" s="16">
        <v>2007</v>
      </c>
      <c r="F2090" s="10" t="s">
        <v>6172</v>
      </c>
      <c r="G2090" s="6" t="s">
        <v>5564</v>
      </c>
      <c r="H2090" s="6" t="s">
        <v>18</v>
      </c>
      <c r="I2090" s="7" t="s">
        <v>1500</v>
      </c>
      <c r="J2090" s="4">
        <v>0</v>
      </c>
      <c r="K2090" s="4">
        <v>0</v>
      </c>
      <c r="L2090" s="10" t="s">
        <v>6172</v>
      </c>
      <c r="M2090" s="7" t="s">
        <v>1626</v>
      </c>
      <c r="N2090" s="7" t="s">
        <v>4566</v>
      </c>
      <c r="O2090" s="10" t="s">
        <v>6172</v>
      </c>
      <c r="P2090" s="7" t="s">
        <v>460</v>
      </c>
      <c r="Q2090" s="10" t="s">
        <v>6172</v>
      </c>
      <c r="R2090" s="10" t="s">
        <v>6172</v>
      </c>
      <c r="S2090" s="10" t="s">
        <v>6172</v>
      </c>
      <c r="T2090" s="10" t="s">
        <v>6172</v>
      </c>
      <c r="U2090" s="10" t="s">
        <v>6172</v>
      </c>
      <c r="V2090" s="10" t="s">
        <v>6172</v>
      </c>
    </row>
    <row r="2091" spans="2:22" ht="25.5" x14ac:dyDescent="0.2">
      <c r="B2091" s="6">
        <v>17035</v>
      </c>
      <c r="C2091" s="4" t="s">
        <v>4882</v>
      </c>
      <c r="D2091" s="4" t="s">
        <v>5947</v>
      </c>
      <c r="E2091" s="13">
        <v>2007</v>
      </c>
      <c r="F2091" s="10" t="s">
        <v>6172</v>
      </c>
      <c r="G2091" s="6" t="s">
        <v>5548</v>
      </c>
      <c r="H2091" s="6" t="s">
        <v>20</v>
      </c>
      <c r="I2091" s="6" t="s">
        <v>1493</v>
      </c>
      <c r="J2091" s="4">
        <v>0</v>
      </c>
      <c r="K2091" s="4">
        <v>1</v>
      </c>
      <c r="L2091" s="10" t="s">
        <v>6172</v>
      </c>
      <c r="M2091" s="6" t="s">
        <v>1544</v>
      </c>
      <c r="N2091" s="6" t="s">
        <v>3023</v>
      </c>
      <c r="O2091" s="10" t="s">
        <v>6172</v>
      </c>
      <c r="P2091" s="6" t="s">
        <v>1492</v>
      </c>
      <c r="Q2091" s="10" t="s">
        <v>6172</v>
      </c>
      <c r="R2091" s="10" t="s">
        <v>6172</v>
      </c>
      <c r="S2091" s="10" t="s">
        <v>6172</v>
      </c>
      <c r="T2091" s="10" t="s">
        <v>6172</v>
      </c>
      <c r="U2091" s="10" t="s">
        <v>6172</v>
      </c>
      <c r="V2091" s="10" t="s">
        <v>6172</v>
      </c>
    </row>
    <row r="2092" spans="2:22" ht="38.25" x14ac:dyDescent="0.2">
      <c r="B2092" s="5">
        <v>17183</v>
      </c>
      <c r="C2092" s="4" t="s">
        <v>4885</v>
      </c>
      <c r="D2092" s="4" t="s">
        <v>5947</v>
      </c>
      <c r="E2092" s="15">
        <v>2007</v>
      </c>
      <c r="F2092" s="10" t="s">
        <v>6172</v>
      </c>
      <c r="G2092" s="6" t="s">
        <v>5753</v>
      </c>
      <c r="H2092" s="6" t="s">
        <v>5752</v>
      </c>
      <c r="I2092" s="6" t="s">
        <v>1820</v>
      </c>
      <c r="J2092" s="4">
        <v>4</v>
      </c>
      <c r="K2092" s="4">
        <v>0</v>
      </c>
      <c r="L2092" s="10" t="s">
        <v>6172</v>
      </c>
      <c r="M2092" s="10" t="s">
        <v>6172</v>
      </c>
      <c r="N2092" s="6" t="s">
        <v>3315</v>
      </c>
      <c r="O2092" s="10" t="s">
        <v>6172</v>
      </c>
      <c r="P2092" s="5" t="s">
        <v>460</v>
      </c>
      <c r="Q2092" s="10" t="s">
        <v>6172</v>
      </c>
      <c r="R2092" s="10" t="s">
        <v>6172</v>
      </c>
      <c r="S2092" s="10" t="s">
        <v>6172</v>
      </c>
      <c r="T2092" s="10" t="s">
        <v>6172</v>
      </c>
      <c r="U2092" s="10" t="s">
        <v>6172</v>
      </c>
      <c r="V2092" s="10" t="s">
        <v>6172</v>
      </c>
    </row>
    <row r="2093" spans="2:22" ht="38.25" x14ac:dyDescent="0.2">
      <c r="B2093" s="5">
        <v>17362</v>
      </c>
      <c r="C2093" s="4" t="s">
        <v>4885</v>
      </c>
      <c r="D2093" s="4" t="s">
        <v>5947</v>
      </c>
      <c r="E2093" s="15">
        <v>2007</v>
      </c>
      <c r="F2093" s="10" t="s">
        <v>6172</v>
      </c>
      <c r="G2093" s="7" t="s">
        <v>4393</v>
      </c>
      <c r="H2093" s="6" t="s">
        <v>440</v>
      </c>
      <c r="I2093" s="6" t="s">
        <v>1500</v>
      </c>
      <c r="J2093" s="4">
        <v>0</v>
      </c>
      <c r="K2093" s="4">
        <v>0</v>
      </c>
      <c r="L2093" s="10" t="s">
        <v>6172</v>
      </c>
      <c r="M2093" s="10" t="s">
        <v>6172</v>
      </c>
      <c r="N2093" s="6" t="s">
        <v>3316</v>
      </c>
      <c r="O2093" s="10" t="s">
        <v>6172</v>
      </c>
      <c r="P2093" s="5" t="s">
        <v>460</v>
      </c>
      <c r="Q2093" s="10" t="s">
        <v>6172</v>
      </c>
      <c r="R2093" s="10" t="s">
        <v>6172</v>
      </c>
      <c r="S2093" s="10" t="s">
        <v>6172</v>
      </c>
      <c r="T2093" s="10" t="s">
        <v>6172</v>
      </c>
      <c r="U2093" s="10" t="s">
        <v>6172</v>
      </c>
      <c r="V2093" s="10" t="s">
        <v>6172</v>
      </c>
    </row>
    <row r="2094" spans="2:22" ht="51" x14ac:dyDescent="0.2">
      <c r="B2094" s="5">
        <v>17364</v>
      </c>
      <c r="C2094" s="4" t="s">
        <v>4885</v>
      </c>
      <c r="D2094" s="4" t="s">
        <v>5947</v>
      </c>
      <c r="E2094" s="15">
        <v>2007</v>
      </c>
      <c r="F2094" s="10" t="s">
        <v>6172</v>
      </c>
      <c r="G2094" s="6" t="s">
        <v>5427</v>
      </c>
      <c r="H2094" s="6" t="s">
        <v>430</v>
      </c>
      <c r="I2094" s="6" t="s">
        <v>1511</v>
      </c>
      <c r="J2094" s="4">
        <v>0</v>
      </c>
      <c r="K2094" s="4">
        <v>2</v>
      </c>
      <c r="L2094" s="10" t="s">
        <v>6172</v>
      </c>
      <c r="M2094" s="10" t="s">
        <v>6172</v>
      </c>
      <c r="N2094" s="6" t="s">
        <v>3317</v>
      </c>
      <c r="O2094" s="10" t="s">
        <v>6172</v>
      </c>
      <c r="P2094" s="5" t="s">
        <v>460</v>
      </c>
      <c r="Q2094" s="10" t="s">
        <v>6172</v>
      </c>
      <c r="R2094" s="10" t="s">
        <v>6172</v>
      </c>
      <c r="S2094" s="10" t="s">
        <v>6172</v>
      </c>
      <c r="T2094" s="10" t="s">
        <v>6172</v>
      </c>
      <c r="U2094" s="10" t="s">
        <v>6172</v>
      </c>
      <c r="V2094" s="10" t="s">
        <v>6172</v>
      </c>
    </row>
    <row r="2095" spans="2:22" ht="51" x14ac:dyDescent="0.2">
      <c r="B2095" s="5">
        <v>17516</v>
      </c>
      <c r="C2095" s="4" t="s">
        <v>4885</v>
      </c>
      <c r="D2095" s="4" t="s">
        <v>5947</v>
      </c>
      <c r="E2095" s="15">
        <v>2007</v>
      </c>
      <c r="F2095" s="10" t="s">
        <v>6172</v>
      </c>
      <c r="G2095" s="4" t="s">
        <v>4987</v>
      </c>
      <c r="H2095" s="6" t="s">
        <v>11</v>
      </c>
      <c r="I2095" s="6" t="s">
        <v>1500</v>
      </c>
      <c r="J2095" s="4">
        <v>0</v>
      </c>
      <c r="K2095" s="4">
        <v>0</v>
      </c>
      <c r="L2095" s="10" t="s">
        <v>6172</v>
      </c>
      <c r="M2095" s="10" t="s">
        <v>6172</v>
      </c>
      <c r="N2095" s="6" t="s">
        <v>3321</v>
      </c>
      <c r="O2095" s="10" t="s">
        <v>6172</v>
      </c>
      <c r="P2095" s="5" t="s">
        <v>460</v>
      </c>
      <c r="Q2095" s="10" t="s">
        <v>6172</v>
      </c>
      <c r="R2095" s="10" t="s">
        <v>6172</v>
      </c>
      <c r="S2095" s="10" t="s">
        <v>6172</v>
      </c>
      <c r="T2095" s="10" t="s">
        <v>6172</v>
      </c>
      <c r="U2095" s="10" t="s">
        <v>6172</v>
      </c>
      <c r="V2095" s="10" t="s">
        <v>6172</v>
      </c>
    </row>
    <row r="2096" spans="2:22" ht="38.25" x14ac:dyDescent="0.2">
      <c r="B2096" s="5">
        <v>17558</v>
      </c>
      <c r="C2096" s="4" t="s">
        <v>4885</v>
      </c>
      <c r="D2096" s="4" t="s">
        <v>5947</v>
      </c>
      <c r="E2096" s="15">
        <v>2007</v>
      </c>
      <c r="F2096" s="10" t="s">
        <v>6172</v>
      </c>
      <c r="G2096" s="4" t="s">
        <v>4992</v>
      </c>
      <c r="H2096" s="6" t="s">
        <v>11</v>
      </c>
      <c r="I2096" s="6" t="s">
        <v>1500</v>
      </c>
      <c r="J2096" s="4">
        <v>0</v>
      </c>
      <c r="K2096" s="4">
        <v>0</v>
      </c>
      <c r="L2096" s="10" t="s">
        <v>6172</v>
      </c>
      <c r="M2096" s="10" t="s">
        <v>6172</v>
      </c>
      <c r="N2096" s="6" t="s">
        <v>3323</v>
      </c>
      <c r="O2096" s="10" t="s">
        <v>6172</v>
      </c>
      <c r="P2096" s="5" t="s">
        <v>1540</v>
      </c>
      <c r="Q2096" s="10" t="s">
        <v>6172</v>
      </c>
      <c r="R2096" s="10" t="s">
        <v>6172</v>
      </c>
      <c r="S2096" s="10" t="s">
        <v>6172</v>
      </c>
      <c r="T2096" s="10" t="s">
        <v>6172</v>
      </c>
      <c r="U2096" s="10" t="s">
        <v>6172</v>
      </c>
      <c r="V2096" s="10" t="s">
        <v>6172</v>
      </c>
    </row>
    <row r="2097" spans="2:22" ht="51" x14ac:dyDescent="0.2">
      <c r="B2097" s="6">
        <v>17048</v>
      </c>
      <c r="C2097" s="4" t="s">
        <v>4886</v>
      </c>
      <c r="D2097" s="4" t="s">
        <v>5947</v>
      </c>
      <c r="E2097" s="13">
        <v>2007</v>
      </c>
      <c r="F2097" s="10" t="s">
        <v>6172</v>
      </c>
      <c r="G2097" s="6" t="s">
        <v>5514</v>
      </c>
      <c r="H2097" s="6" t="s">
        <v>445</v>
      </c>
      <c r="I2097" s="6" t="s">
        <v>2624</v>
      </c>
      <c r="J2097" s="4">
        <v>5</v>
      </c>
      <c r="K2097" s="4">
        <v>6</v>
      </c>
      <c r="L2097" s="10" t="s">
        <v>6172</v>
      </c>
      <c r="M2097" s="6" t="s">
        <v>1604</v>
      </c>
      <c r="N2097" s="6" t="s">
        <v>3415</v>
      </c>
      <c r="O2097" s="10" t="s">
        <v>6172</v>
      </c>
      <c r="P2097" s="6" t="s">
        <v>460</v>
      </c>
      <c r="Q2097" s="10" t="s">
        <v>6172</v>
      </c>
      <c r="R2097" s="10" t="s">
        <v>6172</v>
      </c>
      <c r="S2097" s="10" t="s">
        <v>6172</v>
      </c>
      <c r="T2097" s="10" t="s">
        <v>6172</v>
      </c>
      <c r="U2097" s="10" t="s">
        <v>6172</v>
      </c>
      <c r="V2097" s="10" t="s">
        <v>6172</v>
      </c>
    </row>
    <row r="2098" spans="2:22" ht="51" x14ac:dyDescent="0.2">
      <c r="B2098" s="6">
        <v>17086</v>
      </c>
      <c r="C2098" s="4" t="s">
        <v>4886</v>
      </c>
      <c r="D2098" s="4" t="s">
        <v>5947</v>
      </c>
      <c r="E2098" s="13">
        <v>2007</v>
      </c>
      <c r="F2098" s="10" t="s">
        <v>6172</v>
      </c>
      <c r="G2098" s="6" t="s">
        <v>4475</v>
      </c>
      <c r="H2098" s="7" t="s">
        <v>434</v>
      </c>
      <c r="I2098" s="6" t="s">
        <v>1500</v>
      </c>
      <c r="J2098" s="4">
        <v>0</v>
      </c>
      <c r="K2098" s="4">
        <v>0</v>
      </c>
      <c r="L2098" s="10" t="s">
        <v>6172</v>
      </c>
      <c r="M2098" s="6" t="s">
        <v>3416</v>
      </c>
      <c r="N2098" s="6" t="s">
        <v>3417</v>
      </c>
      <c r="O2098" s="10" t="s">
        <v>6172</v>
      </c>
      <c r="P2098" s="6" t="s">
        <v>460</v>
      </c>
      <c r="Q2098" s="10" t="s">
        <v>6172</v>
      </c>
      <c r="R2098" s="10" t="s">
        <v>6172</v>
      </c>
      <c r="S2098" s="10" t="s">
        <v>6172</v>
      </c>
      <c r="T2098" s="10" t="s">
        <v>6172</v>
      </c>
      <c r="U2098" s="10" t="s">
        <v>6172</v>
      </c>
      <c r="V2098" s="10" t="s">
        <v>6172</v>
      </c>
    </row>
    <row r="2099" spans="2:22" ht="38.25" x14ac:dyDescent="0.2">
      <c r="B2099" s="3" t="s">
        <v>553</v>
      </c>
      <c r="C2099" s="8" t="s">
        <v>4873</v>
      </c>
      <c r="D2099" s="4" t="s">
        <v>5947</v>
      </c>
      <c r="E2099" s="10">
        <v>2008</v>
      </c>
      <c r="F2099" s="10" t="s">
        <v>6172</v>
      </c>
      <c r="G2099" s="10" t="s">
        <v>6172</v>
      </c>
      <c r="H2099" s="7" t="s">
        <v>11</v>
      </c>
      <c r="I2099" s="2" t="s">
        <v>555</v>
      </c>
      <c r="J2099" s="4">
        <v>0</v>
      </c>
      <c r="K2099" s="4">
        <v>1</v>
      </c>
      <c r="L2099" s="6" t="s">
        <v>490</v>
      </c>
      <c r="M2099" s="10" t="s">
        <v>6172</v>
      </c>
      <c r="N2099" s="2" t="s">
        <v>554</v>
      </c>
      <c r="O2099" s="2" t="s">
        <v>10</v>
      </c>
      <c r="P2099" s="2" t="s">
        <v>556</v>
      </c>
      <c r="Q2099" s="2" t="s">
        <v>557</v>
      </c>
      <c r="R2099" s="2" t="s">
        <v>30</v>
      </c>
      <c r="S2099" s="2" t="s">
        <v>558</v>
      </c>
      <c r="T2099" s="2" t="s">
        <v>7</v>
      </c>
      <c r="U2099" s="2" t="s">
        <v>558</v>
      </c>
      <c r="V2099" s="10" t="s">
        <v>6172</v>
      </c>
    </row>
    <row r="2100" spans="2:22" ht="38.25" x14ac:dyDescent="0.2">
      <c r="B2100" s="3" t="s">
        <v>533</v>
      </c>
      <c r="C2100" s="8" t="s">
        <v>4873</v>
      </c>
      <c r="D2100" s="4" t="s">
        <v>5947</v>
      </c>
      <c r="E2100" s="10">
        <v>2008</v>
      </c>
      <c r="F2100" s="10" t="s">
        <v>6172</v>
      </c>
      <c r="G2100" s="10" t="s">
        <v>6172</v>
      </c>
      <c r="H2100" s="6" t="s">
        <v>442</v>
      </c>
      <c r="I2100" s="2" t="s">
        <v>161</v>
      </c>
      <c r="J2100" s="4">
        <v>0</v>
      </c>
      <c r="K2100" s="4">
        <v>0</v>
      </c>
      <c r="L2100" s="10" t="s">
        <v>6172</v>
      </c>
      <c r="M2100" s="10" t="s">
        <v>6172</v>
      </c>
      <c r="N2100" s="2" t="s">
        <v>534</v>
      </c>
      <c r="O2100" s="2" t="s">
        <v>322</v>
      </c>
      <c r="P2100" s="2" t="s">
        <v>535</v>
      </c>
      <c r="Q2100" s="2" t="s">
        <v>538</v>
      </c>
      <c r="R2100" s="2" t="s">
        <v>30</v>
      </c>
      <c r="S2100" s="2" t="s">
        <v>536</v>
      </c>
      <c r="T2100" s="10" t="s">
        <v>6172</v>
      </c>
      <c r="U2100" s="2" t="s">
        <v>537</v>
      </c>
      <c r="V2100" s="10" t="s">
        <v>6172</v>
      </c>
    </row>
    <row r="2101" spans="2:22" ht="38.25" x14ac:dyDescent="0.2">
      <c r="B2101" s="9">
        <v>18190</v>
      </c>
      <c r="C2101" s="8" t="s">
        <v>4873</v>
      </c>
      <c r="D2101" s="4" t="s">
        <v>5947</v>
      </c>
      <c r="E2101" s="10">
        <v>2008</v>
      </c>
      <c r="F2101" s="10" t="s">
        <v>6172</v>
      </c>
      <c r="G2101" s="10" t="s">
        <v>6172</v>
      </c>
      <c r="H2101" s="6" t="s">
        <v>4868</v>
      </c>
      <c r="I2101" s="2" t="s">
        <v>404</v>
      </c>
      <c r="J2101" s="4">
        <v>1</v>
      </c>
      <c r="K2101" s="4">
        <v>3</v>
      </c>
      <c r="L2101" s="10" t="s">
        <v>6172</v>
      </c>
      <c r="M2101" s="10" t="s">
        <v>6172</v>
      </c>
      <c r="N2101" s="2" t="s">
        <v>470</v>
      </c>
      <c r="O2101" s="2" t="s">
        <v>10</v>
      </c>
      <c r="P2101" s="2" t="s">
        <v>405</v>
      </c>
      <c r="Q2101" s="2" t="s">
        <v>406</v>
      </c>
      <c r="R2101" s="2" t="s">
        <v>407</v>
      </c>
      <c r="S2101" s="2" t="s">
        <v>407</v>
      </c>
      <c r="T2101" s="2" t="s">
        <v>407</v>
      </c>
      <c r="U2101" s="2" t="s">
        <v>407</v>
      </c>
      <c r="V2101" s="10" t="s">
        <v>6172</v>
      </c>
    </row>
    <row r="2102" spans="2:22" ht="76.5" x14ac:dyDescent="0.2">
      <c r="B2102" s="9">
        <v>19086</v>
      </c>
      <c r="C2102" s="8" t="s">
        <v>4873</v>
      </c>
      <c r="D2102" s="4" t="s">
        <v>5947</v>
      </c>
      <c r="E2102" s="10">
        <v>2008</v>
      </c>
      <c r="F2102" s="10" t="s">
        <v>6172</v>
      </c>
      <c r="G2102" s="9" t="s">
        <v>5541</v>
      </c>
      <c r="H2102" s="7" t="s">
        <v>434</v>
      </c>
      <c r="I2102" s="2" t="s">
        <v>144</v>
      </c>
      <c r="J2102" s="4">
        <v>0</v>
      </c>
      <c r="K2102" s="4">
        <v>2</v>
      </c>
      <c r="L2102" s="10" t="s">
        <v>6172</v>
      </c>
      <c r="M2102" s="10" t="s">
        <v>6172</v>
      </c>
      <c r="N2102" s="2" t="s">
        <v>456</v>
      </c>
      <c r="O2102" s="2" t="s">
        <v>25</v>
      </c>
      <c r="P2102" s="2" t="s">
        <v>145</v>
      </c>
      <c r="Q2102" s="2" t="s">
        <v>146</v>
      </c>
      <c r="R2102" s="2" t="s">
        <v>30</v>
      </c>
      <c r="S2102" s="2" t="s">
        <v>147</v>
      </c>
      <c r="T2102" s="2" t="s">
        <v>148</v>
      </c>
      <c r="U2102" s="2" t="s">
        <v>149</v>
      </c>
      <c r="V2102" s="10" t="s">
        <v>6172</v>
      </c>
    </row>
    <row r="2103" spans="2:22" ht="102" x14ac:dyDescent="0.2">
      <c r="B2103" s="3">
        <v>18212</v>
      </c>
      <c r="C2103" s="8" t="s">
        <v>4873</v>
      </c>
      <c r="D2103" s="4" t="s">
        <v>5947</v>
      </c>
      <c r="E2103" s="14">
        <v>2008</v>
      </c>
      <c r="F2103" s="12">
        <v>39785</v>
      </c>
      <c r="G2103" s="10" t="s">
        <v>6172</v>
      </c>
      <c r="H2103" s="6" t="s">
        <v>432</v>
      </c>
      <c r="I2103" s="2" t="s">
        <v>656</v>
      </c>
      <c r="J2103" s="4">
        <v>0</v>
      </c>
      <c r="K2103" s="4">
        <v>0</v>
      </c>
      <c r="L2103" s="2" t="s">
        <v>656</v>
      </c>
      <c r="M2103" s="10" t="s">
        <v>6172</v>
      </c>
      <c r="N2103" s="2" t="s">
        <v>655</v>
      </c>
      <c r="O2103" s="2" t="s">
        <v>654</v>
      </c>
      <c r="P2103" s="2" t="s">
        <v>307</v>
      </c>
      <c r="Q2103" s="2" t="s">
        <v>657</v>
      </c>
      <c r="R2103" s="2" t="s">
        <v>657</v>
      </c>
      <c r="S2103" s="2" t="s">
        <v>658</v>
      </c>
      <c r="T2103" s="2" t="s">
        <v>659</v>
      </c>
      <c r="U2103" s="2" t="s">
        <v>660</v>
      </c>
      <c r="V2103" s="10" t="s">
        <v>6172</v>
      </c>
    </row>
    <row r="2104" spans="2:22" ht="25.5" x14ac:dyDescent="0.2">
      <c r="B2104" s="5">
        <v>17544</v>
      </c>
      <c r="C2104" s="4" t="s">
        <v>4870</v>
      </c>
      <c r="D2104" s="4" t="s">
        <v>5947</v>
      </c>
      <c r="E2104" s="15">
        <v>2008</v>
      </c>
      <c r="F2104" s="10" t="s">
        <v>6172</v>
      </c>
      <c r="G2104" s="6" t="s">
        <v>5929</v>
      </c>
      <c r="H2104" s="6" t="s">
        <v>5919</v>
      </c>
      <c r="I2104" s="6" t="s">
        <v>1665</v>
      </c>
      <c r="J2104" s="4">
        <v>2</v>
      </c>
      <c r="K2104" s="4">
        <v>1</v>
      </c>
      <c r="L2104" s="10" t="s">
        <v>6172</v>
      </c>
      <c r="M2104" s="5" t="s">
        <v>1648</v>
      </c>
      <c r="N2104" s="6" t="s">
        <v>3832</v>
      </c>
      <c r="O2104" s="10" t="s">
        <v>6172</v>
      </c>
      <c r="P2104" s="5" t="s">
        <v>460</v>
      </c>
      <c r="Q2104" s="10" t="s">
        <v>6172</v>
      </c>
      <c r="R2104" s="10" t="s">
        <v>6172</v>
      </c>
      <c r="S2104" s="10" t="s">
        <v>6172</v>
      </c>
      <c r="T2104" s="10" t="s">
        <v>6172</v>
      </c>
      <c r="U2104" s="10" t="s">
        <v>6172</v>
      </c>
      <c r="V2104" s="10" t="s">
        <v>6172</v>
      </c>
    </row>
    <row r="2105" spans="2:22" ht="38.25" x14ac:dyDescent="0.2">
      <c r="B2105" s="5">
        <v>17640</v>
      </c>
      <c r="C2105" s="4" t="s">
        <v>4870</v>
      </c>
      <c r="D2105" s="4" t="s">
        <v>5947</v>
      </c>
      <c r="E2105" s="15">
        <v>2008</v>
      </c>
      <c r="F2105" s="10" t="s">
        <v>6172</v>
      </c>
      <c r="G2105" s="6" t="s">
        <v>5603</v>
      </c>
      <c r="H2105" s="6" t="s">
        <v>5408</v>
      </c>
      <c r="I2105" s="6" t="s">
        <v>3838</v>
      </c>
      <c r="J2105" s="4">
        <v>5</v>
      </c>
      <c r="K2105" s="4">
        <v>1</v>
      </c>
      <c r="L2105" s="10" t="s">
        <v>6172</v>
      </c>
      <c r="M2105" s="5" t="s">
        <v>1623</v>
      </c>
      <c r="N2105" s="6" t="s">
        <v>3839</v>
      </c>
      <c r="O2105" s="10" t="s">
        <v>6172</v>
      </c>
      <c r="P2105" s="5" t="s">
        <v>460</v>
      </c>
      <c r="Q2105" s="10" t="s">
        <v>6172</v>
      </c>
      <c r="R2105" s="10" t="s">
        <v>6172</v>
      </c>
      <c r="S2105" s="10" t="s">
        <v>6172</v>
      </c>
      <c r="T2105" s="10" t="s">
        <v>6172</v>
      </c>
      <c r="U2105" s="10" t="s">
        <v>6172</v>
      </c>
      <c r="V2105" s="10" t="s">
        <v>6172</v>
      </c>
    </row>
    <row r="2106" spans="2:22" ht="51" x14ac:dyDescent="0.2">
      <c r="B2106" s="5">
        <v>17643</v>
      </c>
      <c r="C2106" s="4" t="s">
        <v>4870</v>
      </c>
      <c r="D2106" s="4" t="s">
        <v>5947</v>
      </c>
      <c r="E2106" s="15">
        <v>2008</v>
      </c>
      <c r="F2106" s="10" t="s">
        <v>6172</v>
      </c>
      <c r="G2106" s="6" t="s">
        <v>5765</v>
      </c>
      <c r="H2106" s="6" t="s">
        <v>5763</v>
      </c>
      <c r="I2106" s="6" t="s">
        <v>3840</v>
      </c>
      <c r="J2106" s="4">
        <v>26</v>
      </c>
      <c r="K2106" s="4">
        <v>300</v>
      </c>
      <c r="L2106" s="10" t="s">
        <v>6172</v>
      </c>
      <c r="M2106" s="5" t="s">
        <v>1648</v>
      </c>
      <c r="N2106" s="6" t="s">
        <v>3841</v>
      </c>
      <c r="O2106" s="10" t="s">
        <v>6172</v>
      </c>
      <c r="P2106" s="5" t="s">
        <v>460</v>
      </c>
      <c r="Q2106" s="10" t="s">
        <v>6172</v>
      </c>
      <c r="R2106" s="10" t="s">
        <v>6172</v>
      </c>
      <c r="S2106" s="10" t="s">
        <v>6172</v>
      </c>
      <c r="T2106" s="10" t="s">
        <v>6172</v>
      </c>
      <c r="U2106" s="10" t="s">
        <v>6172</v>
      </c>
      <c r="V2106" s="10" t="s">
        <v>6172</v>
      </c>
    </row>
    <row r="2107" spans="2:22" ht="38.25" x14ac:dyDescent="0.2">
      <c r="B2107" s="5">
        <v>17864</v>
      </c>
      <c r="C2107" s="4" t="s">
        <v>4870</v>
      </c>
      <c r="D2107" s="4" t="s">
        <v>5947</v>
      </c>
      <c r="E2107" s="15">
        <v>2008</v>
      </c>
      <c r="F2107" s="10" t="s">
        <v>6172</v>
      </c>
      <c r="G2107" s="4" t="s">
        <v>5244</v>
      </c>
      <c r="H2107" s="6" t="s">
        <v>432</v>
      </c>
      <c r="I2107" s="6" t="s">
        <v>1493</v>
      </c>
      <c r="J2107" s="4">
        <v>0</v>
      </c>
      <c r="K2107" s="4">
        <v>1</v>
      </c>
      <c r="L2107" s="10" t="s">
        <v>6172</v>
      </c>
      <c r="M2107" s="5" t="s">
        <v>1623</v>
      </c>
      <c r="N2107" s="6" t="s">
        <v>3846</v>
      </c>
      <c r="O2107" s="10" t="s">
        <v>6172</v>
      </c>
      <c r="P2107" s="5" t="s">
        <v>460</v>
      </c>
      <c r="Q2107" s="10" t="s">
        <v>6172</v>
      </c>
      <c r="R2107" s="10" t="s">
        <v>6172</v>
      </c>
      <c r="S2107" s="10" t="s">
        <v>6172</v>
      </c>
      <c r="T2107" s="10" t="s">
        <v>6172</v>
      </c>
      <c r="U2107" s="10" t="s">
        <v>6172</v>
      </c>
      <c r="V2107" s="10" t="s">
        <v>6172</v>
      </c>
    </row>
    <row r="2108" spans="2:22" ht="25.5" x14ac:dyDescent="0.2">
      <c r="B2108" s="5">
        <v>17867</v>
      </c>
      <c r="C2108" s="4" t="s">
        <v>4870</v>
      </c>
      <c r="D2108" s="4" t="s">
        <v>5947</v>
      </c>
      <c r="E2108" s="15">
        <v>2008</v>
      </c>
      <c r="F2108" s="10" t="s">
        <v>6172</v>
      </c>
      <c r="G2108" s="6" t="s">
        <v>5442</v>
      </c>
      <c r="H2108" s="6" t="s">
        <v>430</v>
      </c>
      <c r="I2108" s="6" t="s">
        <v>1489</v>
      </c>
      <c r="J2108" s="4">
        <v>1</v>
      </c>
      <c r="K2108" s="4">
        <v>0</v>
      </c>
      <c r="L2108" s="10" t="s">
        <v>6172</v>
      </c>
      <c r="M2108" s="5" t="s">
        <v>1648</v>
      </c>
      <c r="N2108" s="6" t="s">
        <v>3847</v>
      </c>
      <c r="O2108" s="10" t="s">
        <v>6172</v>
      </c>
      <c r="P2108" s="5" t="s">
        <v>460</v>
      </c>
      <c r="Q2108" s="10" t="s">
        <v>6172</v>
      </c>
      <c r="R2108" s="10" t="s">
        <v>6172</v>
      </c>
      <c r="S2108" s="10" t="s">
        <v>6172</v>
      </c>
      <c r="T2108" s="10" t="s">
        <v>6172</v>
      </c>
      <c r="U2108" s="10" t="s">
        <v>6172</v>
      </c>
      <c r="V2108" s="10" t="s">
        <v>6172</v>
      </c>
    </row>
    <row r="2109" spans="2:22" ht="38.25" x14ac:dyDescent="0.2">
      <c r="B2109" s="7">
        <v>17958</v>
      </c>
      <c r="C2109" s="4" t="s">
        <v>4872</v>
      </c>
      <c r="D2109" s="4" t="s">
        <v>5947</v>
      </c>
      <c r="E2109" s="16">
        <v>2008</v>
      </c>
      <c r="F2109" s="10" t="s">
        <v>6172</v>
      </c>
      <c r="G2109" s="7" t="s">
        <v>4399</v>
      </c>
      <c r="H2109" s="6" t="s">
        <v>5759</v>
      </c>
      <c r="I2109" s="7" t="s">
        <v>1665</v>
      </c>
      <c r="J2109" s="4">
        <v>2</v>
      </c>
      <c r="K2109" s="4">
        <v>1</v>
      </c>
      <c r="L2109" s="10" t="s">
        <v>6172</v>
      </c>
      <c r="M2109" s="7" t="s">
        <v>1494</v>
      </c>
      <c r="N2109" s="7" t="s">
        <v>1697</v>
      </c>
      <c r="O2109" s="7" t="s">
        <v>4849</v>
      </c>
      <c r="P2109" s="7" t="s">
        <v>1488</v>
      </c>
      <c r="Q2109" s="7" t="s">
        <v>4844</v>
      </c>
      <c r="R2109" s="10" t="s">
        <v>6172</v>
      </c>
      <c r="S2109" s="10" t="s">
        <v>6172</v>
      </c>
      <c r="T2109" s="10" t="s">
        <v>6172</v>
      </c>
      <c r="U2109" s="7" t="s">
        <v>4845</v>
      </c>
      <c r="V2109" s="10" t="s">
        <v>6172</v>
      </c>
    </row>
    <row r="2110" spans="2:22" ht="38.25" x14ac:dyDescent="0.2">
      <c r="B2110" s="7">
        <v>17637</v>
      </c>
      <c r="C2110" s="4" t="s">
        <v>4875</v>
      </c>
      <c r="D2110" s="4" t="s">
        <v>5947</v>
      </c>
      <c r="E2110" s="16">
        <v>2008</v>
      </c>
      <c r="F2110" s="10" t="s">
        <v>6172</v>
      </c>
      <c r="G2110" s="4" t="s">
        <v>5043</v>
      </c>
      <c r="H2110" s="6" t="s">
        <v>11</v>
      </c>
      <c r="I2110" s="7" t="s">
        <v>1500</v>
      </c>
      <c r="J2110" s="4">
        <v>0</v>
      </c>
      <c r="K2110" s="4">
        <v>0</v>
      </c>
      <c r="L2110" s="10" t="s">
        <v>6172</v>
      </c>
      <c r="M2110" s="7" t="s">
        <v>4075</v>
      </c>
      <c r="N2110" s="7" t="s">
        <v>4076</v>
      </c>
      <c r="O2110" s="10" t="s">
        <v>6172</v>
      </c>
      <c r="P2110" s="7" t="s">
        <v>460</v>
      </c>
      <c r="Q2110" s="10" t="s">
        <v>6172</v>
      </c>
      <c r="R2110" s="10" t="s">
        <v>6172</v>
      </c>
      <c r="S2110" s="10" t="s">
        <v>6172</v>
      </c>
      <c r="T2110" s="10" t="s">
        <v>6172</v>
      </c>
      <c r="U2110" s="10" t="s">
        <v>6172</v>
      </c>
      <c r="V2110" s="10" t="s">
        <v>6172</v>
      </c>
    </row>
    <row r="2111" spans="2:22" ht="38.25" x14ac:dyDescent="0.2">
      <c r="B2111" s="7">
        <v>18202</v>
      </c>
      <c r="C2111" s="4" t="s">
        <v>4875</v>
      </c>
      <c r="D2111" s="4" t="s">
        <v>5947</v>
      </c>
      <c r="E2111" s="16">
        <v>2008</v>
      </c>
      <c r="F2111" s="10" t="s">
        <v>6172</v>
      </c>
      <c r="G2111" s="7" t="s">
        <v>5507</v>
      </c>
      <c r="H2111" s="6" t="s">
        <v>445</v>
      </c>
      <c r="I2111" s="7" t="s">
        <v>2151</v>
      </c>
      <c r="J2111" s="4">
        <v>2</v>
      </c>
      <c r="K2111" s="4">
        <v>4</v>
      </c>
      <c r="L2111" s="10" t="s">
        <v>6172</v>
      </c>
      <c r="M2111" s="7" t="s">
        <v>1571</v>
      </c>
      <c r="N2111" s="7" t="s">
        <v>4077</v>
      </c>
      <c r="O2111" s="10" t="s">
        <v>6172</v>
      </c>
      <c r="P2111" s="7" t="s">
        <v>460</v>
      </c>
      <c r="Q2111" s="10" t="s">
        <v>6172</v>
      </c>
      <c r="R2111" s="10" t="s">
        <v>6172</v>
      </c>
      <c r="S2111" s="10" t="s">
        <v>6172</v>
      </c>
      <c r="T2111" s="10" t="s">
        <v>6172</v>
      </c>
      <c r="U2111" s="10" t="s">
        <v>6172</v>
      </c>
      <c r="V2111" s="10" t="s">
        <v>6172</v>
      </c>
    </row>
    <row r="2112" spans="2:22" ht="25.5" x14ac:dyDescent="0.2">
      <c r="B2112" s="7">
        <v>17636</v>
      </c>
      <c r="C2112" s="4" t="s">
        <v>4876</v>
      </c>
      <c r="D2112" s="4" t="s">
        <v>5947</v>
      </c>
      <c r="E2112" s="16">
        <v>2008</v>
      </c>
      <c r="F2112" s="10" t="s">
        <v>6172</v>
      </c>
      <c r="G2112" s="7" t="s">
        <v>5450</v>
      </c>
      <c r="H2112" s="6" t="s">
        <v>430</v>
      </c>
      <c r="I2112" s="7" t="s">
        <v>1500</v>
      </c>
      <c r="J2112" s="4">
        <v>0</v>
      </c>
      <c r="K2112" s="4">
        <v>0</v>
      </c>
      <c r="L2112" s="10" t="s">
        <v>6172</v>
      </c>
      <c r="M2112" s="7" t="s">
        <v>1767</v>
      </c>
      <c r="N2112" s="7" t="s">
        <v>1768</v>
      </c>
      <c r="O2112" s="10" t="s">
        <v>6172</v>
      </c>
      <c r="P2112" s="7" t="s">
        <v>460</v>
      </c>
      <c r="Q2112" s="10" t="s">
        <v>6172</v>
      </c>
      <c r="R2112" s="10" t="s">
        <v>6172</v>
      </c>
      <c r="S2112" s="10" t="s">
        <v>6172</v>
      </c>
      <c r="T2112" s="10" t="s">
        <v>6172</v>
      </c>
      <c r="U2112" s="10" t="s">
        <v>6172</v>
      </c>
      <c r="V2112" s="10" t="s">
        <v>6172</v>
      </c>
    </row>
    <row r="2113" spans="2:22" ht="38.25" x14ac:dyDescent="0.2">
      <c r="B2113" s="7">
        <v>17648</v>
      </c>
      <c r="C2113" s="4" t="s">
        <v>4876</v>
      </c>
      <c r="D2113" s="4" t="s">
        <v>5947</v>
      </c>
      <c r="E2113" s="16">
        <v>2008</v>
      </c>
      <c r="F2113" s="10" t="s">
        <v>6172</v>
      </c>
      <c r="G2113" s="6" t="s">
        <v>5564</v>
      </c>
      <c r="H2113" s="6" t="s">
        <v>18</v>
      </c>
      <c r="I2113" s="7" t="s">
        <v>1500</v>
      </c>
      <c r="J2113" s="4">
        <v>0</v>
      </c>
      <c r="K2113" s="4">
        <v>0</v>
      </c>
      <c r="L2113" s="10" t="s">
        <v>6172</v>
      </c>
      <c r="M2113" s="7" t="s">
        <v>1626</v>
      </c>
      <c r="N2113" s="7" t="s">
        <v>1769</v>
      </c>
      <c r="O2113" s="10" t="s">
        <v>6172</v>
      </c>
      <c r="P2113" s="7" t="s">
        <v>460</v>
      </c>
      <c r="Q2113" s="10" t="s">
        <v>6172</v>
      </c>
      <c r="R2113" s="10" t="s">
        <v>6172</v>
      </c>
      <c r="S2113" s="10" t="s">
        <v>6172</v>
      </c>
      <c r="T2113" s="10" t="s">
        <v>6172</v>
      </c>
      <c r="U2113" s="10" t="s">
        <v>6172</v>
      </c>
      <c r="V2113" s="10" t="s">
        <v>6172</v>
      </c>
    </row>
    <row r="2114" spans="2:22" ht="38.25" x14ac:dyDescent="0.2">
      <c r="B2114" s="7">
        <v>17509</v>
      </c>
      <c r="C2114" s="4" t="s">
        <v>4877</v>
      </c>
      <c r="D2114" s="4" t="s">
        <v>5947</v>
      </c>
      <c r="E2114" s="16">
        <v>2008</v>
      </c>
      <c r="F2114" s="10" t="s">
        <v>6172</v>
      </c>
      <c r="G2114" s="7" t="s">
        <v>4484</v>
      </c>
      <c r="H2114" s="7" t="s">
        <v>432</v>
      </c>
      <c r="I2114" s="7" t="s">
        <v>1553</v>
      </c>
      <c r="J2114" s="4">
        <v>2</v>
      </c>
      <c r="K2114" s="4">
        <v>0</v>
      </c>
      <c r="L2114" s="10" t="s">
        <v>6172</v>
      </c>
      <c r="M2114" s="7" t="s">
        <v>1581</v>
      </c>
      <c r="N2114" s="7" t="s">
        <v>4485</v>
      </c>
      <c r="O2114" s="10" t="s">
        <v>6172</v>
      </c>
      <c r="P2114" s="7" t="s">
        <v>460</v>
      </c>
      <c r="Q2114" s="10" t="s">
        <v>6172</v>
      </c>
      <c r="R2114" s="10" t="s">
        <v>6172</v>
      </c>
      <c r="S2114" s="10" t="s">
        <v>6172</v>
      </c>
      <c r="T2114" s="10" t="s">
        <v>6172</v>
      </c>
      <c r="U2114" s="10" t="s">
        <v>6172</v>
      </c>
      <c r="V2114" s="10" t="s">
        <v>6172</v>
      </c>
    </row>
    <row r="2115" spans="2:22" ht="51" x14ac:dyDescent="0.2">
      <c r="B2115" s="7">
        <v>17695</v>
      </c>
      <c r="C2115" s="4" t="s">
        <v>4877</v>
      </c>
      <c r="D2115" s="4" t="s">
        <v>5947</v>
      </c>
      <c r="E2115" s="16">
        <v>2008</v>
      </c>
      <c r="F2115" s="10" t="s">
        <v>6172</v>
      </c>
      <c r="G2115" s="7" t="s">
        <v>16</v>
      </c>
      <c r="H2115" s="7" t="s">
        <v>437</v>
      </c>
      <c r="I2115" s="7" t="s">
        <v>1532</v>
      </c>
      <c r="J2115" s="4">
        <v>1</v>
      </c>
      <c r="K2115" s="4">
        <v>1</v>
      </c>
      <c r="L2115" s="10" t="s">
        <v>6172</v>
      </c>
      <c r="M2115" s="7" t="s">
        <v>1514</v>
      </c>
      <c r="N2115" s="7" t="s">
        <v>4486</v>
      </c>
      <c r="O2115" s="10" t="s">
        <v>6172</v>
      </c>
      <c r="P2115" s="7" t="s">
        <v>1535</v>
      </c>
      <c r="Q2115" s="10" t="s">
        <v>6172</v>
      </c>
      <c r="R2115" s="10" t="s">
        <v>6172</v>
      </c>
      <c r="S2115" s="10" t="s">
        <v>6172</v>
      </c>
      <c r="T2115" s="10" t="s">
        <v>6172</v>
      </c>
      <c r="U2115" s="10" t="s">
        <v>6172</v>
      </c>
      <c r="V2115" s="10" t="s">
        <v>6172</v>
      </c>
    </row>
    <row r="2116" spans="2:22" ht="51" x14ac:dyDescent="0.2">
      <c r="B2116" s="7">
        <v>17669</v>
      </c>
      <c r="C2116" s="4" t="s">
        <v>4877</v>
      </c>
      <c r="D2116" s="4" t="s">
        <v>5947</v>
      </c>
      <c r="E2116" s="16">
        <v>2008</v>
      </c>
      <c r="F2116" s="10" t="s">
        <v>6172</v>
      </c>
      <c r="G2116" s="7" t="s">
        <v>4487</v>
      </c>
      <c r="H2116" s="7" t="s">
        <v>5902</v>
      </c>
      <c r="I2116" s="7" t="s">
        <v>1500</v>
      </c>
      <c r="J2116" s="4">
        <v>0</v>
      </c>
      <c r="K2116" s="4">
        <v>0</v>
      </c>
      <c r="L2116" s="10" t="s">
        <v>6172</v>
      </c>
      <c r="M2116" s="7" t="s">
        <v>1497</v>
      </c>
      <c r="N2116" s="7" t="s">
        <v>4488</v>
      </c>
      <c r="O2116" s="10" t="s">
        <v>6172</v>
      </c>
      <c r="P2116" s="7" t="s">
        <v>1518</v>
      </c>
      <c r="Q2116" s="10" t="s">
        <v>6172</v>
      </c>
      <c r="R2116" s="10" t="s">
        <v>6172</v>
      </c>
      <c r="S2116" s="10" t="s">
        <v>6172</v>
      </c>
      <c r="T2116" s="10" t="s">
        <v>6172</v>
      </c>
      <c r="U2116" s="10" t="s">
        <v>6172</v>
      </c>
      <c r="V2116" s="10" t="s">
        <v>6172</v>
      </c>
    </row>
    <row r="2117" spans="2:22" ht="38.25" x14ac:dyDescent="0.2">
      <c r="B2117" s="7">
        <v>17746</v>
      </c>
      <c r="C2117" s="4" t="s">
        <v>4877</v>
      </c>
      <c r="D2117" s="4" t="s">
        <v>5947</v>
      </c>
      <c r="E2117" s="16">
        <v>2008</v>
      </c>
      <c r="F2117" s="10" t="s">
        <v>6172</v>
      </c>
      <c r="G2117" s="7" t="s">
        <v>5889</v>
      </c>
      <c r="H2117" s="7" t="s">
        <v>5887</v>
      </c>
      <c r="I2117" s="7" t="s">
        <v>1493</v>
      </c>
      <c r="J2117" s="4">
        <v>0</v>
      </c>
      <c r="K2117" s="4">
        <v>1</v>
      </c>
      <c r="L2117" s="10" t="s">
        <v>6172</v>
      </c>
      <c r="M2117" s="7" t="s">
        <v>1640</v>
      </c>
      <c r="N2117" s="7" t="s">
        <v>4490</v>
      </c>
      <c r="O2117" s="10" t="s">
        <v>6172</v>
      </c>
      <c r="P2117" s="7" t="s">
        <v>460</v>
      </c>
      <c r="Q2117" s="10" t="s">
        <v>6172</v>
      </c>
      <c r="R2117" s="10" t="s">
        <v>6172</v>
      </c>
      <c r="S2117" s="10" t="s">
        <v>6172</v>
      </c>
      <c r="T2117" s="10" t="s">
        <v>6172</v>
      </c>
      <c r="U2117" s="10" t="s">
        <v>6172</v>
      </c>
      <c r="V2117" s="10" t="s">
        <v>6172</v>
      </c>
    </row>
    <row r="2118" spans="2:22" ht="51" x14ac:dyDescent="0.2">
      <c r="B2118" s="6">
        <v>17510</v>
      </c>
      <c r="C2118" s="4" t="s">
        <v>4878</v>
      </c>
      <c r="D2118" s="4" t="s">
        <v>5947</v>
      </c>
      <c r="E2118" s="13">
        <v>2008</v>
      </c>
      <c r="F2118" s="10" t="s">
        <v>6172</v>
      </c>
      <c r="G2118" s="6" t="s">
        <v>5517</v>
      </c>
      <c r="H2118" s="6" t="s">
        <v>445</v>
      </c>
      <c r="I2118" s="6" t="s">
        <v>1665</v>
      </c>
      <c r="J2118" s="4">
        <v>2</v>
      </c>
      <c r="K2118" s="4">
        <v>1</v>
      </c>
      <c r="L2118" s="10" t="s">
        <v>6172</v>
      </c>
      <c r="M2118" s="6" t="s">
        <v>2212</v>
      </c>
      <c r="N2118" s="6" t="s">
        <v>2492</v>
      </c>
      <c r="O2118" s="10" t="s">
        <v>6172</v>
      </c>
      <c r="P2118" s="6" t="s">
        <v>1510</v>
      </c>
      <c r="Q2118" s="10" t="s">
        <v>6172</v>
      </c>
      <c r="R2118" s="10" t="s">
        <v>6172</v>
      </c>
      <c r="S2118" s="10" t="s">
        <v>6172</v>
      </c>
      <c r="T2118" s="10" t="s">
        <v>6172</v>
      </c>
      <c r="U2118" s="10" t="s">
        <v>6172</v>
      </c>
      <c r="V2118" s="10" t="s">
        <v>6172</v>
      </c>
    </row>
    <row r="2119" spans="2:22" ht="38.25" x14ac:dyDescent="0.2">
      <c r="B2119" s="6">
        <v>17616</v>
      </c>
      <c r="C2119" s="4" t="s">
        <v>4878</v>
      </c>
      <c r="D2119" s="4" t="s">
        <v>5947</v>
      </c>
      <c r="E2119" s="13">
        <v>2008</v>
      </c>
      <c r="F2119" s="10" t="s">
        <v>6172</v>
      </c>
      <c r="G2119" s="6" t="s">
        <v>5519</v>
      </c>
      <c r="H2119" s="6" t="s">
        <v>445</v>
      </c>
      <c r="I2119" s="6" t="s">
        <v>2417</v>
      </c>
      <c r="J2119" s="4">
        <v>5</v>
      </c>
      <c r="K2119" s="4">
        <v>2</v>
      </c>
      <c r="L2119" s="10" t="s">
        <v>6172</v>
      </c>
      <c r="M2119" s="6" t="s">
        <v>2453</v>
      </c>
      <c r="N2119" s="6" t="s">
        <v>2498</v>
      </c>
      <c r="O2119" s="10" t="s">
        <v>6172</v>
      </c>
      <c r="P2119" s="6" t="s">
        <v>460</v>
      </c>
      <c r="Q2119" s="10" t="s">
        <v>6172</v>
      </c>
      <c r="R2119" s="10" t="s">
        <v>6172</v>
      </c>
      <c r="S2119" s="10" t="s">
        <v>6172</v>
      </c>
      <c r="T2119" s="10" t="s">
        <v>6172</v>
      </c>
      <c r="U2119" s="10" t="s">
        <v>6172</v>
      </c>
      <c r="V2119" s="10" t="s">
        <v>6172</v>
      </c>
    </row>
    <row r="2120" spans="2:22" ht="25.5" x14ac:dyDescent="0.2">
      <c r="B2120" s="6">
        <v>17641</v>
      </c>
      <c r="C2120" s="4" t="s">
        <v>4878</v>
      </c>
      <c r="D2120" s="4" t="s">
        <v>5947</v>
      </c>
      <c r="E2120" s="13">
        <v>2008</v>
      </c>
      <c r="F2120" s="10" t="s">
        <v>6172</v>
      </c>
      <c r="G2120" s="6" t="s">
        <v>5708</v>
      </c>
      <c r="H2120" s="6" t="s">
        <v>5418</v>
      </c>
      <c r="I2120" s="6" t="s">
        <v>2110</v>
      </c>
      <c r="J2120" s="4">
        <v>3</v>
      </c>
      <c r="K2120" s="4">
        <v>18</v>
      </c>
      <c r="L2120" s="10" t="s">
        <v>6172</v>
      </c>
      <c r="M2120" s="6" t="s">
        <v>2152</v>
      </c>
      <c r="N2120" s="6" t="s">
        <v>2499</v>
      </c>
      <c r="O2120" s="10" t="s">
        <v>6172</v>
      </c>
      <c r="P2120" s="6" t="s">
        <v>2155</v>
      </c>
      <c r="Q2120" s="10" t="s">
        <v>6172</v>
      </c>
      <c r="R2120" s="10" t="s">
        <v>6172</v>
      </c>
      <c r="S2120" s="10" t="s">
        <v>6172</v>
      </c>
      <c r="T2120" s="10" t="s">
        <v>6172</v>
      </c>
      <c r="U2120" s="10" t="s">
        <v>6172</v>
      </c>
      <c r="V2120" s="10" t="s">
        <v>6172</v>
      </c>
    </row>
    <row r="2121" spans="2:22" ht="25.5" x14ac:dyDescent="0.2">
      <c r="B2121" s="6">
        <v>17671</v>
      </c>
      <c r="C2121" s="4" t="s">
        <v>4878</v>
      </c>
      <c r="D2121" s="4" t="s">
        <v>5947</v>
      </c>
      <c r="E2121" s="13">
        <v>2008</v>
      </c>
      <c r="F2121" s="10" t="s">
        <v>6172</v>
      </c>
      <c r="G2121" s="6" t="s">
        <v>5524</v>
      </c>
      <c r="H2121" s="6" t="s">
        <v>445</v>
      </c>
      <c r="I2121" s="6" t="s">
        <v>1700</v>
      </c>
      <c r="J2121" s="4">
        <v>0</v>
      </c>
      <c r="K2121" s="4">
        <v>4</v>
      </c>
      <c r="L2121" s="10" t="s">
        <v>6172</v>
      </c>
      <c r="M2121" s="6" t="s">
        <v>1623</v>
      </c>
      <c r="N2121" s="6" t="s">
        <v>2500</v>
      </c>
      <c r="O2121" s="10" t="s">
        <v>6172</v>
      </c>
      <c r="P2121" s="6" t="s">
        <v>460</v>
      </c>
      <c r="Q2121" s="10" t="s">
        <v>6172</v>
      </c>
      <c r="R2121" s="10" t="s">
        <v>6172</v>
      </c>
      <c r="S2121" s="10" t="s">
        <v>6172</v>
      </c>
      <c r="T2121" s="10" t="s">
        <v>6172</v>
      </c>
      <c r="U2121" s="10" t="s">
        <v>6172</v>
      </c>
      <c r="V2121" s="10" t="s">
        <v>6172</v>
      </c>
    </row>
    <row r="2122" spans="2:22" ht="38.25" x14ac:dyDescent="0.2">
      <c r="B2122" s="6">
        <v>17748</v>
      </c>
      <c r="C2122" s="4" t="s">
        <v>4878</v>
      </c>
      <c r="D2122" s="4" t="s">
        <v>5947</v>
      </c>
      <c r="E2122" s="13">
        <v>2008</v>
      </c>
      <c r="F2122" s="10" t="s">
        <v>6172</v>
      </c>
      <c r="G2122" s="6" t="s">
        <v>5709</v>
      </c>
      <c r="H2122" s="6" t="s">
        <v>5418</v>
      </c>
      <c r="I2122" s="6" t="s">
        <v>1500</v>
      </c>
      <c r="J2122" s="4">
        <v>0</v>
      </c>
      <c r="K2122" s="4">
        <v>0</v>
      </c>
      <c r="L2122" s="10" t="s">
        <v>6172</v>
      </c>
      <c r="M2122" s="6" t="s">
        <v>1623</v>
      </c>
      <c r="N2122" s="6" t="s">
        <v>2502</v>
      </c>
      <c r="O2122" s="10" t="s">
        <v>6172</v>
      </c>
      <c r="P2122" s="6" t="s">
        <v>460</v>
      </c>
      <c r="Q2122" s="10" t="s">
        <v>6172</v>
      </c>
      <c r="R2122" s="10" t="s">
        <v>6172</v>
      </c>
      <c r="S2122" s="10" t="s">
        <v>6172</v>
      </c>
      <c r="T2122" s="10" t="s">
        <v>6172</v>
      </c>
      <c r="U2122" s="10" t="s">
        <v>6172</v>
      </c>
      <c r="V2122" s="10" t="s">
        <v>6172</v>
      </c>
    </row>
    <row r="2123" spans="2:22" ht="38.25" x14ac:dyDescent="0.2">
      <c r="B2123" s="6">
        <v>17753</v>
      </c>
      <c r="C2123" s="4" t="s">
        <v>4878</v>
      </c>
      <c r="D2123" s="4" t="s">
        <v>5947</v>
      </c>
      <c r="E2123" s="13">
        <v>2008</v>
      </c>
      <c r="F2123" s="10" t="s">
        <v>6172</v>
      </c>
      <c r="G2123" s="4" t="s">
        <v>5220</v>
      </c>
      <c r="H2123" s="6" t="s">
        <v>432</v>
      </c>
      <c r="I2123" s="6" t="s">
        <v>1579</v>
      </c>
      <c r="J2123" s="4">
        <v>0</v>
      </c>
      <c r="K2123" s="4">
        <v>3</v>
      </c>
      <c r="L2123" s="10" t="s">
        <v>6172</v>
      </c>
      <c r="M2123" s="6" t="s">
        <v>1623</v>
      </c>
      <c r="N2123" s="6" t="s">
        <v>2503</v>
      </c>
      <c r="O2123" s="10" t="s">
        <v>6172</v>
      </c>
      <c r="P2123" s="6" t="s">
        <v>460</v>
      </c>
      <c r="Q2123" s="10" t="s">
        <v>6172</v>
      </c>
      <c r="R2123" s="10" t="s">
        <v>6172</v>
      </c>
      <c r="S2123" s="10" t="s">
        <v>6172</v>
      </c>
      <c r="T2123" s="10" t="s">
        <v>6172</v>
      </c>
      <c r="U2123" s="10" t="s">
        <v>6172</v>
      </c>
      <c r="V2123" s="10" t="s">
        <v>6172</v>
      </c>
    </row>
    <row r="2124" spans="2:22" ht="38.25" x14ac:dyDescent="0.2">
      <c r="B2124" s="6">
        <v>17769</v>
      </c>
      <c r="C2124" s="4" t="s">
        <v>4878</v>
      </c>
      <c r="D2124" s="4" t="s">
        <v>5947</v>
      </c>
      <c r="E2124" s="13">
        <v>2008</v>
      </c>
      <c r="F2124" s="10" t="s">
        <v>6172</v>
      </c>
      <c r="G2124" s="6" t="s">
        <v>5513</v>
      </c>
      <c r="H2124" s="6" t="s">
        <v>445</v>
      </c>
      <c r="I2124" s="6" t="s">
        <v>1511</v>
      </c>
      <c r="J2124" s="4">
        <v>0</v>
      </c>
      <c r="K2124" s="4">
        <v>2</v>
      </c>
      <c r="L2124" s="10" t="s">
        <v>6172</v>
      </c>
      <c r="M2124" s="6" t="s">
        <v>2504</v>
      </c>
      <c r="N2124" s="6" t="s">
        <v>2505</v>
      </c>
      <c r="O2124" s="10" t="s">
        <v>6172</v>
      </c>
      <c r="P2124" s="6" t="s">
        <v>460</v>
      </c>
      <c r="Q2124" s="10" t="s">
        <v>6172</v>
      </c>
      <c r="R2124" s="10" t="s">
        <v>6172</v>
      </c>
      <c r="S2124" s="10" t="s">
        <v>6172</v>
      </c>
      <c r="T2124" s="10" t="s">
        <v>6172</v>
      </c>
      <c r="U2124" s="10" t="s">
        <v>6172</v>
      </c>
      <c r="V2124" s="10" t="s">
        <v>6172</v>
      </c>
    </row>
    <row r="2125" spans="2:22" ht="25.5" x14ac:dyDescent="0.2">
      <c r="B2125" s="6">
        <v>17771</v>
      </c>
      <c r="C2125" s="4" t="s">
        <v>4878</v>
      </c>
      <c r="D2125" s="4" t="s">
        <v>5947</v>
      </c>
      <c r="E2125" s="13">
        <v>2008</v>
      </c>
      <c r="F2125" s="10" t="s">
        <v>6172</v>
      </c>
      <c r="G2125" s="6" t="s">
        <v>5736</v>
      </c>
      <c r="H2125" s="6" t="s">
        <v>436</v>
      </c>
      <c r="I2125" s="6" t="s">
        <v>1655</v>
      </c>
      <c r="J2125" s="4">
        <v>3</v>
      </c>
      <c r="K2125" s="4">
        <v>0</v>
      </c>
      <c r="L2125" s="10" t="s">
        <v>6172</v>
      </c>
      <c r="M2125" s="6" t="s">
        <v>2506</v>
      </c>
      <c r="N2125" s="6" t="s">
        <v>2507</v>
      </c>
      <c r="O2125" s="10" t="s">
        <v>6172</v>
      </c>
      <c r="P2125" s="6" t="s">
        <v>1510</v>
      </c>
      <c r="Q2125" s="10" t="s">
        <v>6172</v>
      </c>
      <c r="R2125" s="10" t="s">
        <v>6172</v>
      </c>
      <c r="S2125" s="10" t="s">
        <v>6172</v>
      </c>
      <c r="T2125" s="10" t="s">
        <v>6172</v>
      </c>
      <c r="U2125" s="10" t="s">
        <v>6172</v>
      </c>
      <c r="V2125" s="10" t="s">
        <v>6172</v>
      </c>
    </row>
    <row r="2126" spans="2:22" ht="38.25" x14ac:dyDescent="0.2">
      <c r="B2126" s="6">
        <v>17789</v>
      </c>
      <c r="C2126" s="4" t="s">
        <v>4878</v>
      </c>
      <c r="D2126" s="4" t="s">
        <v>5947</v>
      </c>
      <c r="E2126" s="13">
        <v>2008</v>
      </c>
      <c r="F2126" s="10" t="s">
        <v>6172</v>
      </c>
      <c r="G2126" s="6" t="s">
        <v>5491</v>
      </c>
      <c r="H2126" s="6" t="s">
        <v>445</v>
      </c>
      <c r="I2126" s="6" t="s">
        <v>2508</v>
      </c>
      <c r="J2126" s="4">
        <v>8</v>
      </c>
      <c r="K2126" s="4">
        <v>17</v>
      </c>
      <c r="L2126" s="10" t="s">
        <v>6172</v>
      </c>
      <c r="M2126" s="6" t="s">
        <v>2509</v>
      </c>
      <c r="N2126" s="6" t="s">
        <v>2510</v>
      </c>
      <c r="O2126" s="10" t="s">
        <v>6172</v>
      </c>
      <c r="P2126" s="6" t="s">
        <v>2511</v>
      </c>
      <c r="Q2126" s="10" t="s">
        <v>6172</v>
      </c>
      <c r="R2126" s="10" t="s">
        <v>6172</v>
      </c>
      <c r="S2126" s="10" t="s">
        <v>6172</v>
      </c>
      <c r="T2126" s="10" t="s">
        <v>6172</v>
      </c>
      <c r="U2126" s="10" t="s">
        <v>6172</v>
      </c>
      <c r="V2126" s="10" t="s">
        <v>6172</v>
      </c>
    </row>
    <row r="2127" spans="2:22" ht="38.25" x14ac:dyDescent="0.2">
      <c r="B2127" s="6">
        <v>17832</v>
      </c>
      <c r="C2127" s="4" t="s">
        <v>4878</v>
      </c>
      <c r="D2127" s="4" t="s">
        <v>5947</v>
      </c>
      <c r="E2127" s="13">
        <v>2008</v>
      </c>
      <c r="F2127" s="10" t="s">
        <v>6172</v>
      </c>
      <c r="G2127" s="4" t="s">
        <v>5369</v>
      </c>
      <c r="H2127" s="6" t="s">
        <v>432</v>
      </c>
      <c r="I2127" s="6" t="s">
        <v>1493</v>
      </c>
      <c r="J2127" s="4">
        <v>0</v>
      </c>
      <c r="K2127" s="4">
        <v>1</v>
      </c>
      <c r="L2127" s="10" t="s">
        <v>6172</v>
      </c>
      <c r="M2127" s="6" t="s">
        <v>2480</v>
      </c>
      <c r="N2127" s="6" t="s">
        <v>2512</v>
      </c>
      <c r="O2127" s="10" t="s">
        <v>6172</v>
      </c>
      <c r="P2127" s="6" t="s">
        <v>460</v>
      </c>
      <c r="Q2127" s="10" t="s">
        <v>6172</v>
      </c>
      <c r="R2127" s="10" t="s">
        <v>6172</v>
      </c>
      <c r="S2127" s="10" t="s">
        <v>6172</v>
      </c>
      <c r="T2127" s="10" t="s">
        <v>6172</v>
      </c>
      <c r="U2127" s="10" t="s">
        <v>6172</v>
      </c>
      <c r="V2127" s="10" t="s">
        <v>6172</v>
      </c>
    </row>
    <row r="2128" spans="2:22" ht="51" x14ac:dyDescent="0.2">
      <c r="B2128" s="6">
        <v>17895</v>
      </c>
      <c r="C2128" s="4" t="s">
        <v>4878</v>
      </c>
      <c r="D2128" s="4" t="s">
        <v>5947</v>
      </c>
      <c r="E2128" s="13">
        <v>2008</v>
      </c>
      <c r="F2128" s="10" t="s">
        <v>6172</v>
      </c>
      <c r="G2128" s="6" t="s">
        <v>5884</v>
      </c>
      <c r="H2128" s="6" t="s">
        <v>5883</v>
      </c>
      <c r="I2128" s="6" t="s">
        <v>1665</v>
      </c>
      <c r="J2128" s="4">
        <v>2</v>
      </c>
      <c r="K2128" s="4">
        <v>1</v>
      </c>
      <c r="L2128" s="10" t="s">
        <v>6172</v>
      </c>
      <c r="M2128" s="6" t="s">
        <v>1640</v>
      </c>
      <c r="N2128" s="6" t="s">
        <v>2513</v>
      </c>
      <c r="O2128" s="10" t="s">
        <v>6172</v>
      </c>
      <c r="P2128" s="6" t="s">
        <v>460</v>
      </c>
      <c r="Q2128" s="10" t="s">
        <v>6172</v>
      </c>
      <c r="R2128" s="10" t="s">
        <v>6172</v>
      </c>
      <c r="S2128" s="10" t="s">
        <v>6172</v>
      </c>
      <c r="T2128" s="10" t="s">
        <v>6172</v>
      </c>
      <c r="U2128" s="10" t="s">
        <v>6172</v>
      </c>
      <c r="V2128" s="10" t="s">
        <v>6172</v>
      </c>
    </row>
    <row r="2129" spans="2:22" ht="51" x14ac:dyDescent="0.2">
      <c r="B2129" s="6">
        <v>17956</v>
      </c>
      <c r="C2129" s="4" t="s">
        <v>4878</v>
      </c>
      <c r="D2129" s="4" t="s">
        <v>5947</v>
      </c>
      <c r="E2129" s="13">
        <v>2008</v>
      </c>
      <c r="F2129" s="10" t="s">
        <v>6172</v>
      </c>
      <c r="G2129" s="6" t="s">
        <v>5803</v>
      </c>
      <c r="H2129" s="6" t="s">
        <v>21</v>
      </c>
      <c r="I2129" s="6" t="s">
        <v>2516</v>
      </c>
      <c r="J2129" s="4">
        <v>9</v>
      </c>
      <c r="K2129" s="4">
        <v>0</v>
      </c>
      <c r="L2129" s="10" t="s">
        <v>6172</v>
      </c>
      <c r="M2129" s="6" t="s">
        <v>1648</v>
      </c>
      <c r="N2129" s="6" t="s">
        <v>2517</v>
      </c>
      <c r="O2129" s="10" t="s">
        <v>6172</v>
      </c>
      <c r="P2129" s="6" t="s">
        <v>460</v>
      </c>
      <c r="Q2129" s="10" t="s">
        <v>6172</v>
      </c>
      <c r="R2129" s="10" t="s">
        <v>6172</v>
      </c>
      <c r="S2129" s="10" t="s">
        <v>6172</v>
      </c>
      <c r="T2129" s="10" t="s">
        <v>6172</v>
      </c>
      <c r="U2129" s="10" t="s">
        <v>6172</v>
      </c>
      <c r="V2129" s="10" t="s">
        <v>6172</v>
      </c>
    </row>
    <row r="2130" spans="2:22" ht="38.25" x14ac:dyDescent="0.2">
      <c r="B2130" s="6">
        <v>17961</v>
      </c>
      <c r="C2130" s="4" t="s">
        <v>4878</v>
      </c>
      <c r="D2130" s="4" t="s">
        <v>5947</v>
      </c>
      <c r="E2130" s="13">
        <v>2008</v>
      </c>
      <c r="F2130" s="10" t="s">
        <v>6172</v>
      </c>
      <c r="G2130" s="6" t="s">
        <v>5480</v>
      </c>
      <c r="H2130" s="6" t="s">
        <v>445</v>
      </c>
      <c r="I2130" s="6" t="s">
        <v>1553</v>
      </c>
      <c r="J2130" s="4">
        <v>2</v>
      </c>
      <c r="K2130" s="4">
        <v>0</v>
      </c>
      <c r="L2130" s="10" t="s">
        <v>6172</v>
      </c>
      <c r="M2130" s="6" t="s">
        <v>1623</v>
      </c>
      <c r="N2130" s="6" t="s">
        <v>2518</v>
      </c>
      <c r="O2130" s="10" t="s">
        <v>6172</v>
      </c>
      <c r="P2130" s="6" t="s">
        <v>460</v>
      </c>
      <c r="Q2130" s="10" t="s">
        <v>6172</v>
      </c>
      <c r="R2130" s="10" t="s">
        <v>6172</v>
      </c>
      <c r="S2130" s="10" t="s">
        <v>6172</v>
      </c>
      <c r="T2130" s="10" t="s">
        <v>6172</v>
      </c>
      <c r="U2130" s="10" t="s">
        <v>6172</v>
      </c>
      <c r="V2130" s="10" t="s">
        <v>6172</v>
      </c>
    </row>
    <row r="2131" spans="2:22" ht="25.5" x14ac:dyDescent="0.2">
      <c r="B2131" s="6">
        <v>18009</v>
      </c>
      <c r="C2131" s="4" t="s">
        <v>4878</v>
      </c>
      <c r="D2131" s="4" t="s">
        <v>5947</v>
      </c>
      <c r="E2131" s="13">
        <v>2008</v>
      </c>
      <c r="F2131" s="10" t="s">
        <v>6172</v>
      </c>
      <c r="G2131" s="6" t="s">
        <v>5569</v>
      </c>
      <c r="H2131" s="6" t="s">
        <v>18</v>
      </c>
      <c r="I2131" s="6" t="s">
        <v>1493</v>
      </c>
      <c r="J2131" s="4">
        <v>0</v>
      </c>
      <c r="K2131" s="4">
        <v>1</v>
      </c>
      <c r="L2131" s="10" t="s">
        <v>6172</v>
      </c>
      <c r="M2131" s="6" t="s">
        <v>2519</v>
      </c>
      <c r="N2131" s="6" t="s">
        <v>2520</v>
      </c>
      <c r="O2131" s="10" t="s">
        <v>6172</v>
      </c>
      <c r="P2131" s="6" t="s">
        <v>2165</v>
      </c>
      <c r="Q2131" s="10" t="s">
        <v>6172</v>
      </c>
      <c r="R2131" s="10" t="s">
        <v>6172</v>
      </c>
      <c r="S2131" s="10" t="s">
        <v>6172</v>
      </c>
      <c r="T2131" s="10" t="s">
        <v>6172</v>
      </c>
      <c r="U2131" s="10" t="s">
        <v>6172</v>
      </c>
      <c r="V2131" s="10" t="s">
        <v>6172</v>
      </c>
    </row>
    <row r="2132" spans="2:22" ht="51" x14ac:dyDescent="0.2">
      <c r="B2132" s="6">
        <v>18070</v>
      </c>
      <c r="C2132" s="4" t="s">
        <v>4878</v>
      </c>
      <c r="D2132" s="4" t="s">
        <v>5947</v>
      </c>
      <c r="E2132" s="13">
        <v>2008</v>
      </c>
      <c r="F2132" s="10" t="s">
        <v>6172</v>
      </c>
      <c r="G2132" s="4" t="s">
        <v>4962</v>
      </c>
      <c r="H2132" s="6" t="s">
        <v>11</v>
      </c>
      <c r="I2132" s="6" t="s">
        <v>1493</v>
      </c>
      <c r="J2132" s="4">
        <v>0</v>
      </c>
      <c r="K2132" s="4">
        <v>1</v>
      </c>
      <c r="L2132" s="10" t="s">
        <v>6172</v>
      </c>
      <c r="M2132" s="6" t="s">
        <v>2521</v>
      </c>
      <c r="N2132" s="6" t="s">
        <v>2522</v>
      </c>
      <c r="O2132" s="10" t="s">
        <v>6172</v>
      </c>
      <c r="P2132" s="6" t="s">
        <v>460</v>
      </c>
      <c r="Q2132" s="10" t="s">
        <v>6172</v>
      </c>
      <c r="R2132" s="10" t="s">
        <v>6172</v>
      </c>
      <c r="S2132" s="10" t="s">
        <v>6172</v>
      </c>
      <c r="T2132" s="10" t="s">
        <v>6172</v>
      </c>
      <c r="U2132" s="10" t="s">
        <v>6172</v>
      </c>
      <c r="V2132" s="10" t="s">
        <v>6172</v>
      </c>
    </row>
    <row r="2133" spans="2:22" ht="38.25" x14ac:dyDescent="0.2">
      <c r="B2133" s="6">
        <v>18076</v>
      </c>
      <c r="C2133" s="4" t="s">
        <v>4878</v>
      </c>
      <c r="D2133" s="4" t="s">
        <v>5947</v>
      </c>
      <c r="E2133" s="13">
        <v>2008</v>
      </c>
      <c r="F2133" s="10" t="s">
        <v>6172</v>
      </c>
      <c r="G2133" s="6" t="s">
        <v>5712</v>
      </c>
      <c r="H2133" s="6" t="s">
        <v>5418</v>
      </c>
      <c r="I2133" s="6" t="s">
        <v>2523</v>
      </c>
      <c r="J2133" s="4">
        <v>5</v>
      </c>
      <c r="K2133" s="4">
        <v>0</v>
      </c>
      <c r="L2133" s="10" t="s">
        <v>6172</v>
      </c>
      <c r="M2133" s="6" t="s">
        <v>1640</v>
      </c>
      <c r="N2133" s="6" t="s">
        <v>2524</v>
      </c>
      <c r="O2133" s="10" t="s">
        <v>6172</v>
      </c>
      <c r="P2133" s="6" t="s">
        <v>460</v>
      </c>
      <c r="Q2133" s="10" t="s">
        <v>6172</v>
      </c>
      <c r="R2133" s="10" t="s">
        <v>6172</v>
      </c>
      <c r="S2133" s="10" t="s">
        <v>6172</v>
      </c>
      <c r="T2133" s="10" t="s">
        <v>6172</v>
      </c>
      <c r="U2133" s="10" t="s">
        <v>6172</v>
      </c>
      <c r="V2133" s="10" t="s">
        <v>6172</v>
      </c>
    </row>
    <row r="2134" spans="2:22" ht="38.25" x14ac:dyDescent="0.2">
      <c r="B2134" s="6">
        <v>18101</v>
      </c>
      <c r="C2134" s="4" t="s">
        <v>4878</v>
      </c>
      <c r="D2134" s="4" t="s">
        <v>5947</v>
      </c>
      <c r="E2134" s="13">
        <v>2008</v>
      </c>
      <c r="F2134" s="10" t="s">
        <v>6172</v>
      </c>
      <c r="G2134" s="6" t="s">
        <v>5679</v>
      </c>
      <c r="H2134" s="2" t="s">
        <v>17</v>
      </c>
      <c r="I2134" s="6" t="s">
        <v>1500</v>
      </c>
      <c r="J2134" s="4">
        <v>0</v>
      </c>
      <c r="K2134" s="4">
        <v>0</v>
      </c>
      <c r="L2134" s="10" t="s">
        <v>6172</v>
      </c>
      <c r="M2134" s="6" t="s">
        <v>2525</v>
      </c>
      <c r="N2134" s="6" t="s">
        <v>2526</v>
      </c>
      <c r="O2134" s="10" t="s">
        <v>6172</v>
      </c>
      <c r="P2134" s="6" t="s">
        <v>1499</v>
      </c>
      <c r="Q2134" s="10" t="s">
        <v>6172</v>
      </c>
      <c r="R2134" s="10" t="s">
        <v>6172</v>
      </c>
      <c r="S2134" s="10" t="s">
        <v>6172</v>
      </c>
      <c r="T2134" s="10" t="s">
        <v>6172</v>
      </c>
      <c r="U2134" s="10" t="s">
        <v>6172</v>
      </c>
      <c r="V2134" s="10" t="s">
        <v>6172</v>
      </c>
    </row>
    <row r="2135" spans="2:22" ht="38.25" x14ac:dyDescent="0.2">
      <c r="B2135" s="6">
        <v>18116</v>
      </c>
      <c r="C2135" s="4" t="s">
        <v>4878</v>
      </c>
      <c r="D2135" s="4" t="s">
        <v>5947</v>
      </c>
      <c r="E2135" s="13">
        <v>2008</v>
      </c>
      <c r="F2135" s="10" t="s">
        <v>6172</v>
      </c>
      <c r="G2135" s="6" t="s">
        <v>5504</v>
      </c>
      <c r="H2135" s="6" t="s">
        <v>445</v>
      </c>
      <c r="I2135" s="6" t="s">
        <v>1638</v>
      </c>
      <c r="J2135" s="4">
        <v>1</v>
      </c>
      <c r="K2135" s="4">
        <v>3</v>
      </c>
      <c r="L2135" s="10" t="s">
        <v>6172</v>
      </c>
      <c r="M2135" s="6" t="s">
        <v>1880</v>
      </c>
      <c r="N2135" s="6" t="s">
        <v>2527</v>
      </c>
      <c r="O2135" s="10" t="s">
        <v>6172</v>
      </c>
      <c r="P2135" s="6" t="s">
        <v>2030</v>
      </c>
      <c r="Q2135" s="10" t="s">
        <v>6172</v>
      </c>
      <c r="R2135" s="10" t="s">
        <v>6172</v>
      </c>
      <c r="S2135" s="10" t="s">
        <v>6172</v>
      </c>
      <c r="T2135" s="10" t="s">
        <v>6172</v>
      </c>
      <c r="U2135" s="10" t="s">
        <v>6172</v>
      </c>
      <c r="V2135" s="10" t="s">
        <v>6172</v>
      </c>
    </row>
    <row r="2136" spans="2:22" ht="51" x14ac:dyDescent="0.2">
      <c r="B2136" s="6">
        <v>18175</v>
      </c>
      <c r="C2136" s="4" t="s">
        <v>4878</v>
      </c>
      <c r="D2136" s="4" t="s">
        <v>5947</v>
      </c>
      <c r="E2136" s="13">
        <v>2008</v>
      </c>
      <c r="F2136" s="10" t="s">
        <v>6172</v>
      </c>
      <c r="G2136" s="6" t="s">
        <v>5835</v>
      </c>
      <c r="H2136" s="6" t="s">
        <v>5832</v>
      </c>
      <c r="I2136" s="6" t="s">
        <v>1500</v>
      </c>
      <c r="J2136" s="4">
        <v>0</v>
      </c>
      <c r="K2136" s="4">
        <v>0</v>
      </c>
      <c r="L2136" s="10" t="s">
        <v>6172</v>
      </c>
      <c r="M2136" s="6" t="s">
        <v>1604</v>
      </c>
      <c r="N2136" s="6" t="s">
        <v>2528</v>
      </c>
      <c r="O2136" s="10" t="s">
        <v>6172</v>
      </c>
      <c r="P2136" s="6" t="s">
        <v>2155</v>
      </c>
      <c r="Q2136" s="10" t="s">
        <v>6172</v>
      </c>
      <c r="R2136" s="10" t="s">
        <v>6172</v>
      </c>
      <c r="S2136" s="10" t="s">
        <v>6172</v>
      </c>
      <c r="T2136" s="10" t="s">
        <v>6172</v>
      </c>
      <c r="U2136" s="10" t="s">
        <v>6172</v>
      </c>
      <c r="V2136" s="10" t="s">
        <v>6172</v>
      </c>
    </row>
    <row r="2137" spans="2:22" ht="38.25" x14ac:dyDescent="0.2">
      <c r="B2137" s="6">
        <v>18204</v>
      </c>
      <c r="C2137" s="4" t="s">
        <v>4878</v>
      </c>
      <c r="D2137" s="4" t="s">
        <v>5947</v>
      </c>
      <c r="E2137" s="13">
        <v>2008</v>
      </c>
      <c r="F2137" s="10" t="s">
        <v>6172</v>
      </c>
      <c r="G2137" s="6" t="s">
        <v>5805</v>
      </c>
      <c r="H2137" s="6" t="s">
        <v>21</v>
      </c>
      <c r="I2137" s="6" t="s">
        <v>2529</v>
      </c>
      <c r="J2137" s="4">
        <v>13</v>
      </c>
      <c r="K2137" s="4">
        <v>5</v>
      </c>
      <c r="L2137" s="10" t="s">
        <v>6172</v>
      </c>
      <c r="M2137" s="6" t="s">
        <v>2401</v>
      </c>
      <c r="N2137" s="6" t="s">
        <v>2530</v>
      </c>
      <c r="O2137" s="10" t="s">
        <v>6172</v>
      </c>
      <c r="P2137" s="6" t="s">
        <v>1848</v>
      </c>
      <c r="Q2137" s="10" t="s">
        <v>6172</v>
      </c>
      <c r="R2137" s="10" t="s">
        <v>6172</v>
      </c>
      <c r="S2137" s="10" t="s">
        <v>6172</v>
      </c>
      <c r="T2137" s="10" t="s">
        <v>6172</v>
      </c>
      <c r="U2137" s="10" t="s">
        <v>6172</v>
      </c>
      <c r="V2137" s="10" t="s">
        <v>6172</v>
      </c>
    </row>
    <row r="2138" spans="2:22" ht="25.5" x14ac:dyDescent="0.2">
      <c r="B2138" s="6">
        <v>18207</v>
      </c>
      <c r="C2138" s="4" t="s">
        <v>4878</v>
      </c>
      <c r="D2138" s="4" t="s">
        <v>5947</v>
      </c>
      <c r="E2138" s="13">
        <v>2008</v>
      </c>
      <c r="F2138" s="10" t="s">
        <v>6172</v>
      </c>
      <c r="G2138" s="6" t="s">
        <v>5706</v>
      </c>
      <c r="H2138" s="6" t="s">
        <v>5418</v>
      </c>
      <c r="I2138" s="6" t="s">
        <v>1553</v>
      </c>
      <c r="J2138" s="4">
        <v>2</v>
      </c>
      <c r="K2138" s="4">
        <v>0</v>
      </c>
      <c r="L2138" s="10" t="s">
        <v>6172</v>
      </c>
      <c r="M2138" s="6" t="s">
        <v>2152</v>
      </c>
      <c r="N2138" s="6" t="s">
        <v>2531</v>
      </c>
      <c r="O2138" s="10" t="s">
        <v>6172</v>
      </c>
      <c r="P2138" s="6" t="s">
        <v>2434</v>
      </c>
      <c r="Q2138" s="10" t="s">
        <v>6172</v>
      </c>
      <c r="R2138" s="10" t="s">
        <v>6172</v>
      </c>
      <c r="S2138" s="10" t="s">
        <v>6172</v>
      </c>
      <c r="T2138" s="10" t="s">
        <v>6172</v>
      </c>
      <c r="U2138" s="10" t="s">
        <v>6172</v>
      </c>
      <c r="V2138" s="10" t="s">
        <v>6172</v>
      </c>
    </row>
    <row r="2139" spans="2:22" ht="38.25" x14ac:dyDescent="0.2">
      <c r="B2139" s="6">
        <v>18210</v>
      </c>
      <c r="C2139" s="4" t="s">
        <v>4878</v>
      </c>
      <c r="D2139" s="4" t="s">
        <v>5947</v>
      </c>
      <c r="E2139" s="13">
        <v>2008</v>
      </c>
      <c r="F2139" s="10" t="s">
        <v>6172</v>
      </c>
      <c r="G2139" s="10" t="s">
        <v>6172</v>
      </c>
      <c r="H2139" s="6" t="s">
        <v>445</v>
      </c>
      <c r="I2139" s="6" t="s">
        <v>1532</v>
      </c>
      <c r="J2139" s="4">
        <v>1</v>
      </c>
      <c r="K2139" s="4">
        <v>1</v>
      </c>
      <c r="L2139" s="10" t="s">
        <v>6172</v>
      </c>
      <c r="M2139" s="6" t="s">
        <v>2331</v>
      </c>
      <c r="N2139" s="6" t="s">
        <v>2532</v>
      </c>
      <c r="O2139" s="10" t="s">
        <v>6172</v>
      </c>
      <c r="P2139" s="6" t="s">
        <v>1510</v>
      </c>
      <c r="Q2139" s="10" t="s">
        <v>6172</v>
      </c>
      <c r="R2139" s="10" t="s">
        <v>6172</v>
      </c>
      <c r="S2139" s="10" t="s">
        <v>6172</v>
      </c>
      <c r="T2139" s="10" t="s">
        <v>6172</v>
      </c>
      <c r="U2139" s="10" t="s">
        <v>6172</v>
      </c>
      <c r="V2139" s="10" t="s">
        <v>6172</v>
      </c>
    </row>
    <row r="2140" spans="2:22" ht="51" x14ac:dyDescent="0.2">
      <c r="B2140" s="6">
        <v>18215</v>
      </c>
      <c r="C2140" s="4" t="s">
        <v>4878</v>
      </c>
      <c r="D2140" s="4" t="s">
        <v>5947</v>
      </c>
      <c r="E2140" s="13">
        <v>2008</v>
      </c>
      <c r="F2140" s="10" t="s">
        <v>6172</v>
      </c>
      <c r="G2140" s="6" t="s">
        <v>5711</v>
      </c>
      <c r="H2140" s="6" t="s">
        <v>5418</v>
      </c>
      <c r="I2140" s="6" t="s">
        <v>1511</v>
      </c>
      <c r="J2140" s="4">
        <v>0</v>
      </c>
      <c r="K2140" s="4">
        <v>2</v>
      </c>
      <c r="L2140" s="10" t="s">
        <v>6172</v>
      </c>
      <c r="M2140" s="6" t="s">
        <v>1623</v>
      </c>
      <c r="N2140" s="6" t="s">
        <v>2533</v>
      </c>
      <c r="O2140" s="10" t="s">
        <v>6172</v>
      </c>
      <c r="P2140" s="6" t="s">
        <v>460</v>
      </c>
      <c r="Q2140" s="10" t="s">
        <v>6172</v>
      </c>
      <c r="R2140" s="10" t="s">
        <v>6172</v>
      </c>
      <c r="S2140" s="10" t="s">
        <v>6172</v>
      </c>
      <c r="T2140" s="10" t="s">
        <v>6172</v>
      </c>
      <c r="U2140" s="10" t="s">
        <v>6172</v>
      </c>
      <c r="V2140" s="10" t="s">
        <v>6172</v>
      </c>
    </row>
    <row r="2141" spans="2:22" ht="51" x14ac:dyDescent="0.2">
      <c r="B2141" s="6">
        <v>17619</v>
      </c>
      <c r="C2141" s="4" t="s">
        <v>4880</v>
      </c>
      <c r="D2141" s="4" t="s">
        <v>5947</v>
      </c>
      <c r="E2141" s="13">
        <v>2008</v>
      </c>
      <c r="F2141" s="10" t="s">
        <v>6172</v>
      </c>
      <c r="G2141" s="6" t="s">
        <v>5605</v>
      </c>
      <c r="H2141" s="6" t="s">
        <v>5408</v>
      </c>
      <c r="I2141" s="6" t="s">
        <v>1878</v>
      </c>
      <c r="J2141" s="4">
        <v>1</v>
      </c>
      <c r="K2141" s="4">
        <v>4</v>
      </c>
      <c r="L2141" s="10" t="s">
        <v>6172</v>
      </c>
      <c r="M2141" s="6" t="s">
        <v>2846</v>
      </c>
      <c r="N2141" s="6" t="s">
        <v>2847</v>
      </c>
      <c r="O2141" s="10" t="s">
        <v>6172</v>
      </c>
      <c r="P2141" s="6" t="s">
        <v>460</v>
      </c>
      <c r="Q2141" s="10" t="s">
        <v>6172</v>
      </c>
      <c r="R2141" s="10" t="s">
        <v>6172</v>
      </c>
      <c r="S2141" s="10" t="s">
        <v>6172</v>
      </c>
      <c r="T2141" s="10" t="s">
        <v>6172</v>
      </c>
      <c r="U2141" s="10" t="s">
        <v>6172</v>
      </c>
      <c r="V2141" s="10" t="s">
        <v>6172</v>
      </c>
    </row>
    <row r="2142" spans="2:22" ht="38.25" x14ac:dyDescent="0.2">
      <c r="B2142" s="6">
        <v>17630</v>
      </c>
      <c r="C2142" s="4" t="s">
        <v>4880</v>
      </c>
      <c r="D2142" s="4" t="s">
        <v>5947</v>
      </c>
      <c r="E2142" s="13">
        <v>2008</v>
      </c>
      <c r="F2142" s="10" t="s">
        <v>6172</v>
      </c>
      <c r="G2142" s="6" t="s">
        <v>5601</v>
      </c>
      <c r="H2142" s="6" t="s">
        <v>5408</v>
      </c>
      <c r="I2142" s="6" t="s">
        <v>2848</v>
      </c>
      <c r="J2142" s="4">
        <v>7</v>
      </c>
      <c r="K2142" s="4">
        <v>6</v>
      </c>
      <c r="L2142" s="10" t="s">
        <v>6172</v>
      </c>
      <c r="M2142" s="6" t="s">
        <v>1640</v>
      </c>
      <c r="N2142" s="6" t="s">
        <v>2849</v>
      </c>
      <c r="O2142" s="10" t="s">
        <v>6172</v>
      </c>
      <c r="P2142" s="6" t="s">
        <v>460</v>
      </c>
      <c r="Q2142" s="10" t="s">
        <v>6172</v>
      </c>
      <c r="R2142" s="10" t="s">
        <v>6172</v>
      </c>
      <c r="S2142" s="10" t="s">
        <v>6172</v>
      </c>
      <c r="T2142" s="10" t="s">
        <v>6172</v>
      </c>
      <c r="U2142" s="10" t="s">
        <v>6172</v>
      </c>
      <c r="V2142" s="10" t="s">
        <v>6172</v>
      </c>
    </row>
    <row r="2143" spans="2:22" ht="38.25" x14ac:dyDescent="0.2">
      <c r="B2143" s="6">
        <v>18091</v>
      </c>
      <c r="C2143" s="4" t="s">
        <v>4880</v>
      </c>
      <c r="D2143" s="4" t="s">
        <v>5947</v>
      </c>
      <c r="E2143" s="13">
        <v>2008</v>
      </c>
      <c r="F2143" s="10" t="s">
        <v>6172</v>
      </c>
      <c r="G2143" s="6" t="s">
        <v>5605</v>
      </c>
      <c r="H2143" s="6" t="s">
        <v>5408</v>
      </c>
      <c r="I2143" s="6" t="s">
        <v>1489</v>
      </c>
      <c r="J2143" s="4">
        <v>1</v>
      </c>
      <c r="K2143" s="4">
        <v>0</v>
      </c>
      <c r="L2143" s="10" t="s">
        <v>6172</v>
      </c>
      <c r="M2143" s="6" t="s">
        <v>1623</v>
      </c>
      <c r="N2143" s="6" t="s">
        <v>2852</v>
      </c>
      <c r="O2143" s="10" t="s">
        <v>6172</v>
      </c>
      <c r="P2143" s="6" t="s">
        <v>460</v>
      </c>
      <c r="Q2143" s="10" t="s">
        <v>6172</v>
      </c>
      <c r="R2143" s="10" t="s">
        <v>6172</v>
      </c>
      <c r="S2143" s="10" t="s">
        <v>6172</v>
      </c>
      <c r="T2143" s="10" t="s">
        <v>6172</v>
      </c>
      <c r="U2143" s="10" t="s">
        <v>6172</v>
      </c>
      <c r="V2143" s="10" t="s">
        <v>6172</v>
      </c>
    </row>
    <row r="2144" spans="2:22" ht="51" x14ac:dyDescent="0.2">
      <c r="B2144" s="6">
        <v>18223</v>
      </c>
      <c r="C2144" s="4" t="s">
        <v>4880</v>
      </c>
      <c r="D2144" s="4" t="s">
        <v>5947</v>
      </c>
      <c r="E2144" s="13">
        <v>2008</v>
      </c>
      <c r="F2144" s="10" t="s">
        <v>6172</v>
      </c>
      <c r="G2144" s="6" t="s">
        <v>5665</v>
      </c>
      <c r="H2144" s="6" t="s">
        <v>5417</v>
      </c>
      <c r="I2144" s="6" t="s">
        <v>2191</v>
      </c>
      <c r="J2144" s="4">
        <v>2</v>
      </c>
      <c r="K2144" s="4">
        <v>3</v>
      </c>
      <c r="L2144" s="10" t="s">
        <v>6172</v>
      </c>
      <c r="M2144" s="6" t="s">
        <v>1623</v>
      </c>
      <c r="N2144" s="6" t="s">
        <v>2853</v>
      </c>
      <c r="O2144" s="10" t="s">
        <v>6172</v>
      </c>
      <c r="P2144" s="6" t="s">
        <v>460</v>
      </c>
      <c r="Q2144" s="10" t="s">
        <v>6172</v>
      </c>
      <c r="R2144" s="10" t="s">
        <v>6172</v>
      </c>
      <c r="S2144" s="10" t="s">
        <v>6172</v>
      </c>
      <c r="T2144" s="10" t="s">
        <v>6172</v>
      </c>
      <c r="U2144" s="10" t="s">
        <v>6172</v>
      </c>
      <c r="V2144" s="10" t="s">
        <v>6172</v>
      </c>
    </row>
    <row r="2145" spans="2:22" ht="38.25" x14ac:dyDescent="0.2">
      <c r="B2145" s="6">
        <v>17574</v>
      </c>
      <c r="C2145" s="4" t="s">
        <v>4882</v>
      </c>
      <c r="D2145" s="4" t="s">
        <v>5947</v>
      </c>
      <c r="E2145" s="13">
        <v>2008</v>
      </c>
      <c r="F2145" s="10" t="s">
        <v>6172</v>
      </c>
      <c r="G2145" s="6" t="s">
        <v>5928</v>
      </c>
      <c r="H2145" s="6" t="s">
        <v>438</v>
      </c>
      <c r="I2145" s="6" t="s">
        <v>1500</v>
      </c>
      <c r="J2145" s="4">
        <v>0</v>
      </c>
      <c r="K2145" s="4">
        <v>0</v>
      </c>
      <c r="L2145" s="10" t="s">
        <v>6172</v>
      </c>
      <c r="M2145" s="6" t="s">
        <v>1514</v>
      </c>
      <c r="N2145" s="6" t="s">
        <v>3024</v>
      </c>
      <c r="O2145" s="10" t="s">
        <v>6172</v>
      </c>
      <c r="P2145" s="6" t="s">
        <v>1492</v>
      </c>
      <c r="Q2145" s="10" t="s">
        <v>6172</v>
      </c>
      <c r="R2145" s="10" t="s">
        <v>6172</v>
      </c>
      <c r="S2145" s="10" t="s">
        <v>6172</v>
      </c>
      <c r="T2145" s="10" t="s">
        <v>6172</v>
      </c>
      <c r="U2145" s="10" t="s">
        <v>6172</v>
      </c>
      <c r="V2145" s="10" t="s">
        <v>6172</v>
      </c>
    </row>
    <row r="2146" spans="2:22" ht="51" x14ac:dyDescent="0.2">
      <c r="B2146" s="6">
        <v>17787</v>
      </c>
      <c r="C2146" s="4" t="s">
        <v>4882</v>
      </c>
      <c r="D2146" s="4" t="s">
        <v>5947</v>
      </c>
      <c r="E2146" s="13">
        <v>2008</v>
      </c>
      <c r="F2146" s="10" t="s">
        <v>6172</v>
      </c>
      <c r="G2146" s="6" t="s">
        <v>5687</v>
      </c>
      <c r="H2146" s="6" t="s">
        <v>431</v>
      </c>
      <c r="I2146" s="6" t="s">
        <v>1493</v>
      </c>
      <c r="J2146" s="4">
        <v>0</v>
      </c>
      <c r="K2146" s="4">
        <v>1</v>
      </c>
      <c r="L2146" s="10" t="s">
        <v>6172</v>
      </c>
      <c r="M2146" s="6" t="s">
        <v>1631</v>
      </c>
      <c r="N2146" s="6" t="s">
        <v>3025</v>
      </c>
      <c r="O2146" s="10" t="s">
        <v>6172</v>
      </c>
      <c r="P2146" s="6" t="s">
        <v>3026</v>
      </c>
      <c r="Q2146" s="10" t="s">
        <v>6172</v>
      </c>
      <c r="R2146" s="10" t="s">
        <v>6172</v>
      </c>
      <c r="S2146" s="10" t="s">
        <v>6172</v>
      </c>
      <c r="T2146" s="10" t="s">
        <v>6172</v>
      </c>
      <c r="U2146" s="10" t="s">
        <v>6172</v>
      </c>
      <c r="V2146" s="10" t="s">
        <v>6172</v>
      </c>
    </row>
    <row r="2147" spans="2:22" ht="51" x14ac:dyDescent="0.2">
      <c r="B2147" s="6">
        <v>18178</v>
      </c>
      <c r="C2147" s="4" t="s">
        <v>4882</v>
      </c>
      <c r="D2147" s="4" t="s">
        <v>5947</v>
      </c>
      <c r="E2147" s="13">
        <v>2008</v>
      </c>
      <c r="F2147" s="10" t="s">
        <v>6172</v>
      </c>
      <c r="G2147" s="6" t="s">
        <v>5793</v>
      </c>
      <c r="H2147" s="6" t="s">
        <v>5794</v>
      </c>
      <c r="I2147" s="6" t="s">
        <v>1878</v>
      </c>
      <c r="J2147" s="4">
        <v>1</v>
      </c>
      <c r="K2147" s="4">
        <v>4</v>
      </c>
      <c r="L2147" s="10" t="s">
        <v>6172</v>
      </c>
      <c r="M2147" s="6" t="s">
        <v>1623</v>
      </c>
      <c r="N2147" s="6" t="s">
        <v>3029</v>
      </c>
      <c r="O2147" s="10" t="s">
        <v>6172</v>
      </c>
      <c r="P2147" s="6" t="s">
        <v>3030</v>
      </c>
      <c r="Q2147" s="10" t="s">
        <v>6172</v>
      </c>
      <c r="R2147" s="10" t="s">
        <v>6172</v>
      </c>
      <c r="S2147" s="10" t="s">
        <v>6172</v>
      </c>
      <c r="T2147" s="10" t="s">
        <v>6172</v>
      </c>
      <c r="U2147" s="10" t="s">
        <v>6172</v>
      </c>
      <c r="V2147" s="10" t="s">
        <v>6172</v>
      </c>
    </row>
    <row r="2148" spans="2:22" ht="51" x14ac:dyDescent="0.2">
      <c r="B2148" s="7">
        <v>18032</v>
      </c>
      <c r="C2148" s="4" t="s">
        <v>4883</v>
      </c>
      <c r="D2148" s="4" t="s">
        <v>5947</v>
      </c>
      <c r="E2148" s="16">
        <v>2008</v>
      </c>
      <c r="F2148" s="10" t="s">
        <v>6172</v>
      </c>
      <c r="G2148" s="4" t="s">
        <v>5323</v>
      </c>
      <c r="H2148" s="6" t="s">
        <v>432</v>
      </c>
      <c r="I2148" s="7" t="s">
        <v>1500</v>
      </c>
      <c r="J2148" s="4">
        <v>0</v>
      </c>
      <c r="K2148" s="4">
        <v>0</v>
      </c>
      <c r="L2148" s="10" t="s">
        <v>6172</v>
      </c>
      <c r="M2148" s="7" t="s">
        <v>2365</v>
      </c>
      <c r="N2148" s="7" t="s">
        <v>4606</v>
      </c>
      <c r="O2148" s="10" t="s">
        <v>6172</v>
      </c>
      <c r="P2148" s="7" t="s">
        <v>1642</v>
      </c>
      <c r="Q2148" s="10" t="s">
        <v>6172</v>
      </c>
      <c r="R2148" s="10" t="s">
        <v>6172</v>
      </c>
      <c r="S2148" s="10" t="s">
        <v>6172</v>
      </c>
      <c r="T2148" s="10" t="s">
        <v>6172</v>
      </c>
      <c r="U2148" s="10" t="s">
        <v>6172</v>
      </c>
      <c r="V2148" s="10" t="s">
        <v>6172</v>
      </c>
    </row>
    <row r="2149" spans="2:22" ht="38.25" x14ac:dyDescent="0.2">
      <c r="B2149" s="7">
        <v>17780</v>
      </c>
      <c r="C2149" s="4" t="s">
        <v>4884</v>
      </c>
      <c r="D2149" s="4" t="s">
        <v>5947</v>
      </c>
      <c r="E2149" s="16">
        <v>2008</v>
      </c>
      <c r="F2149" s="10" t="s">
        <v>6172</v>
      </c>
      <c r="G2149" s="7" t="s">
        <v>5900</v>
      </c>
      <c r="H2149" s="7" t="s">
        <v>5750</v>
      </c>
      <c r="I2149" s="7" t="s">
        <v>1700</v>
      </c>
      <c r="J2149" s="4">
        <v>0</v>
      </c>
      <c r="K2149" s="4">
        <v>4</v>
      </c>
      <c r="L2149" s="10" t="s">
        <v>6172</v>
      </c>
      <c r="M2149" s="7" t="s">
        <v>1604</v>
      </c>
      <c r="N2149" s="7" t="s">
        <v>4762</v>
      </c>
      <c r="O2149" s="10" t="s">
        <v>6172</v>
      </c>
      <c r="P2149" s="7" t="s">
        <v>3447</v>
      </c>
      <c r="Q2149" s="10" t="s">
        <v>6172</v>
      </c>
      <c r="R2149" s="10" t="s">
        <v>6172</v>
      </c>
      <c r="S2149" s="10" t="s">
        <v>6172</v>
      </c>
      <c r="T2149" s="10" t="s">
        <v>6172</v>
      </c>
      <c r="U2149" s="10" t="s">
        <v>6172</v>
      </c>
      <c r="V2149" s="10" t="s">
        <v>6172</v>
      </c>
    </row>
    <row r="2150" spans="2:22" ht="51" x14ac:dyDescent="0.2">
      <c r="B2150" s="7">
        <v>17959</v>
      </c>
      <c r="C2150" s="4" t="s">
        <v>4884</v>
      </c>
      <c r="D2150" s="4" t="s">
        <v>5947</v>
      </c>
      <c r="E2150" s="16">
        <v>2008</v>
      </c>
      <c r="F2150" s="10" t="s">
        <v>6172</v>
      </c>
      <c r="G2150" s="7" t="s">
        <v>5477</v>
      </c>
      <c r="H2150" s="6" t="s">
        <v>445</v>
      </c>
      <c r="I2150" s="7" t="s">
        <v>1500</v>
      </c>
      <c r="J2150" s="4">
        <v>0</v>
      </c>
      <c r="K2150" s="4">
        <v>0</v>
      </c>
      <c r="L2150" s="10" t="s">
        <v>6172</v>
      </c>
      <c r="M2150" s="7" t="s">
        <v>1514</v>
      </c>
      <c r="N2150" s="7" t="s">
        <v>4767</v>
      </c>
      <c r="O2150" s="10" t="s">
        <v>6172</v>
      </c>
      <c r="P2150" s="7" t="s">
        <v>1518</v>
      </c>
      <c r="Q2150" s="10" t="s">
        <v>6172</v>
      </c>
      <c r="R2150" s="10" t="s">
        <v>6172</v>
      </c>
      <c r="S2150" s="10" t="s">
        <v>6172</v>
      </c>
      <c r="T2150" s="10" t="s">
        <v>6172</v>
      </c>
      <c r="U2150" s="10" t="s">
        <v>6172</v>
      </c>
      <c r="V2150" s="10" t="s">
        <v>6172</v>
      </c>
    </row>
    <row r="2151" spans="2:22" ht="38.25" x14ac:dyDescent="0.2">
      <c r="B2151" s="7">
        <v>18041</v>
      </c>
      <c r="C2151" s="4" t="s">
        <v>4884</v>
      </c>
      <c r="D2151" s="4" t="s">
        <v>5947</v>
      </c>
      <c r="E2151" s="16">
        <v>2008</v>
      </c>
      <c r="F2151" s="10" t="s">
        <v>6172</v>
      </c>
      <c r="G2151" s="7" t="s">
        <v>5857</v>
      </c>
      <c r="H2151" s="7" t="s">
        <v>5855</v>
      </c>
      <c r="I2151" s="7" t="s">
        <v>1561</v>
      </c>
      <c r="J2151" s="4">
        <v>0</v>
      </c>
      <c r="K2151" s="4">
        <v>10</v>
      </c>
      <c r="L2151" s="10" t="s">
        <v>6172</v>
      </c>
      <c r="M2151" s="7" t="s">
        <v>1640</v>
      </c>
      <c r="N2151" s="7" t="s">
        <v>4768</v>
      </c>
      <c r="O2151" s="10" t="s">
        <v>6172</v>
      </c>
      <c r="P2151" s="7" t="s">
        <v>460</v>
      </c>
      <c r="Q2151" s="10" t="s">
        <v>6172</v>
      </c>
      <c r="R2151" s="10" t="s">
        <v>6172</v>
      </c>
      <c r="S2151" s="10" t="s">
        <v>6172</v>
      </c>
      <c r="T2151" s="10" t="s">
        <v>6172</v>
      </c>
      <c r="U2151" s="10" t="s">
        <v>6172</v>
      </c>
      <c r="V2151" s="10" t="s">
        <v>6172</v>
      </c>
    </row>
    <row r="2152" spans="2:22" ht="25.5" x14ac:dyDescent="0.2">
      <c r="B2152" s="7">
        <v>18084</v>
      </c>
      <c r="C2152" s="4" t="s">
        <v>4884</v>
      </c>
      <c r="D2152" s="4" t="s">
        <v>5947</v>
      </c>
      <c r="E2152" s="16">
        <v>2008</v>
      </c>
      <c r="F2152" s="10" t="s">
        <v>6172</v>
      </c>
      <c r="G2152" s="7" t="s">
        <v>5873</v>
      </c>
      <c r="H2152" s="7" t="s">
        <v>5872</v>
      </c>
      <c r="I2152" s="7" t="s">
        <v>2631</v>
      </c>
      <c r="J2152" s="4">
        <v>2</v>
      </c>
      <c r="K2152" s="4">
        <v>5</v>
      </c>
      <c r="L2152" s="10" t="s">
        <v>6172</v>
      </c>
      <c r="M2152" s="7" t="s">
        <v>2453</v>
      </c>
      <c r="N2152" s="7" t="s">
        <v>4769</v>
      </c>
      <c r="O2152" s="10" t="s">
        <v>6172</v>
      </c>
      <c r="P2152" s="7" t="s">
        <v>460</v>
      </c>
      <c r="Q2152" s="10" t="s">
        <v>6172</v>
      </c>
      <c r="R2152" s="10" t="s">
        <v>6172</v>
      </c>
      <c r="S2152" s="10" t="s">
        <v>6172</v>
      </c>
      <c r="T2152" s="10" t="s">
        <v>6172</v>
      </c>
      <c r="U2152" s="10" t="s">
        <v>6172</v>
      </c>
      <c r="V2152" s="10" t="s">
        <v>6172</v>
      </c>
    </row>
    <row r="2153" spans="2:22" ht="38.25" x14ac:dyDescent="0.2">
      <c r="B2153" s="5">
        <v>17613</v>
      </c>
      <c r="C2153" s="4" t="s">
        <v>4885</v>
      </c>
      <c r="D2153" s="4" t="s">
        <v>5947</v>
      </c>
      <c r="E2153" s="15">
        <v>2008</v>
      </c>
      <c r="F2153" s="10" t="s">
        <v>6172</v>
      </c>
      <c r="G2153" s="6" t="s">
        <v>5539</v>
      </c>
      <c r="H2153" s="7" t="s">
        <v>434</v>
      </c>
      <c r="I2153" s="6" t="s">
        <v>1500</v>
      </c>
      <c r="J2153" s="4">
        <v>0</v>
      </c>
      <c r="K2153" s="4">
        <v>0</v>
      </c>
      <c r="L2153" s="10" t="s">
        <v>6172</v>
      </c>
      <c r="M2153" s="10" t="s">
        <v>6172</v>
      </c>
      <c r="N2153" s="6" t="s">
        <v>3327</v>
      </c>
      <c r="O2153" s="10" t="s">
        <v>6172</v>
      </c>
      <c r="P2153" s="5" t="s">
        <v>460</v>
      </c>
      <c r="Q2153" s="10" t="s">
        <v>6172</v>
      </c>
      <c r="R2153" s="10" t="s">
        <v>6172</v>
      </c>
      <c r="S2153" s="10" t="s">
        <v>6172</v>
      </c>
      <c r="T2153" s="10" t="s">
        <v>6172</v>
      </c>
      <c r="U2153" s="10" t="s">
        <v>6172</v>
      </c>
      <c r="V2153" s="10" t="s">
        <v>6172</v>
      </c>
    </row>
    <row r="2154" spans="2:22" ht="38.25" x14ac:dyDescent="0.2">
      <c r="B2154" s="5">
        <v>18353</v>
      </c>
      <c r="C2154" s="4" t="s">
        <v>4885</v>
      </c>
      <c r="D2154" s="4" t="s">
        <v>5947</v>
      </c>
      <c r="E2154" s="15">
        <v>2008</v>
      </c>
      <c r="F2154" s="10" t="s">
        <v>6172</v>
      </c>
      <c r="G2154" s="6" t="s">
        <v>5548</v>
      </c>
      <c r="H2154" s="6" t="s">
        <v>20</v>
      </c>
      <c r="I2154" s="6" t="s">
        <v>1500</v>
      </c>
      <c r="J2154" s="4">
        <v>0</v>
      </c>
      <c r="K2154" s="4">
        <v>0</v>
      </c>
      <c r="L2154" s="10" t="s">
        <v>6172</v>
      </c>
      <c r="M2154" s="10" t="s">
        <v>6172</v>
      </c>
      <c r="N2154" s="6" t="s">
        <v>3341</v>
      </c>
      <c r="O2154" s="10" t="s">
        <v>6172</v>
      </c>
      <c r="P2154" s="5" t="s">
        <v>1708</v>
      </c>
      <c r="Q2154" s="10" t="s">
        <v>6172</v>
      </c>
      <c r="R2154" s="10" t="s">
        <v>6172</v>
      </c>
      <c r="S2154" s="10" t="s">
        <v>6172</v>
      </c>
      <c r="T2154" s="10" t="s">
        <v>6172</v>
      </c>
      <c r="U2154" s="10" t="s">
        <v>6172</v>
      </c>
      <c r="V2154" s="10" t="s">
        <v>6172</v>
      </c>
    </row>
    <row r="2155" spans="2:22" ht="38.25" x14ac:dyDescent="0.2">
      <c r="B2155" s="3" t="s">
        <v>539</v>
      </c>
      <c r="C2155" s="8" t="s">
        <v>4873</v>
      </c>
      <c r="D2155" s="4" t="s">
        <v>5947</v>
      </c>
      <c r="E2155" s="10">
        <v>2009</v>
      </c>
      <c r="F2155" s="10" t="s">
        <v>6172</v>
      </c>
      <c r="G2155" s="10" t="s">
        <v>6172</v>
      </c>
      <c r="H2155" s="2" t="s">
        <v>443</v>
      </c>
      <c r="I2155" s="2" t="s">
        <v>486</v>
      </c>
      <c r="J2155" s="4">
        <v>0</v>
      </c>
      <c r="K2155" s="4">
        <v>0</v>
      </c>
      <c r="L2155" s="10" t="s">
        <v>6172</v>
      </c>
      <c r="M2155" s="10" t="s">
        <v>6172</v>
      </c>
      <c r="N2155" s="2" t="s">
        <v>540</v>
      </c>
      <c r="O2155" s="2" t="s">
        <v>8</v>
      </c>
      <c r="P2155" s="2" t="s">
        <v>8</v>
      </c>
      <c r="Q2155" s="2" t="s">
        <v>8</v>
      </c>
      <c r="R2155" s="2" t="s">
        <v>30</v>
      </c>
      <c r="S2155" s="2" t="s">
        <v>7</v>
      </c>
      <c r="T2155" s="2" t="s">
        <v>7</v>
      </c>
      <c r="U2155" s="2" t="s">
        <v>7</v>
      </c>
      <c r="V2155" s="10" t="s">
        <v>6172</v>
      </c>
    </row>
    <row r="2156" spans="2:22" ht="102" x14ac:dyDescent="0.2">
      <c r="B2156" s="3" t="s">
        <v>541</v>
      </c>
      <c r="C2156" s="8" t="s">
        <v>4873</v>
      </c>
      <c r="D2156" s="4" t="s">
        <v>5947</v>
      </c>
      <c r="E2156" s="10">
        <v>2009</v>
      </c>
      <c r="F2156" s="10" t="s">
        <v>6172</v>
      </c>
      <c r="G2156" s="10" t="s">
        <v>6172</v>
      </c>
      <c r="H2156" s="6" t="s">
        <v>21</v>
      </c>
      <c r="I2156" s="2" t="s">
        <v>552</v>
      </c>
      <c r="J2156" s="4">
        <v>3</v>
      </c>
      <c r="K2156" s="4">
        <v>60</v>
      </c>
      <c r="L2156" s="6" t="s">
        <v>4931</v>
      </c>
      <c r="M2156" s="10" t="s">
        <v>6172</v>
      </c>
      <c r="N2156" s="2" t="s">
        <v>543</v>
      </c>
      <c r="O2156" s="2" t="s">
        <v>542</v>
      </c>
      <c r="P2156" s="2" t="s">
        <v>544</v>
      </c>
      <c r="Q2156" s="2" t="s">
        <v>8</v>
      </c>
      <c r="R2156" s="2" t="s">
        <v>30</v>
      </c>
      <c r="S2156" s="2" t="s">
        <v>8</v>
      </c>
      <c r="T2156" s="2" t="s">
        <v>545</v>
      </c>
      <c r="U2156" s="2" t="s">
        <v>545</v>
      </c>
      <c r="V2156" s="10" t="s">
        <v>6172</v>
      </c>
    </row>
    <row r="2157" spans="2:22" ht="51" x14ac:dyDescent="0.2">
      <c r="B2157" s="3">
        <v>18547</v>
      </c>
      <c r="C2157" s="8" t="s">
        <v>4873</v>
      </c>
      <c r="D2157" s="4" t="s">
        <v>5947</v>
      </c>
      <c r="E2157" s="14">
        <v>2009</v>
      </c>
      <c r="F2157" s="12">
        <v>40012</v>
      </c>
      <c r="G2157" s="10" t="s">
        <v>6172</v>
      </c>
      <c r="H2157" s="7" t="s">
        <v>437</v>
      </c>
      <c r="I2157" s="2" t="s">
        <v>671</v>
      </c>
      <c r="J2157" s="4">
        <v>0</v>
      </c>
      <c r="K2157" s="4">
        <v>2</v>
      </c>
      <c r="L2157" s="10" t="s">
        <v>6172</v>
      </c>
      <c r="M2157" s="10" t="s">
        <v>6172</v>
      </c>
      <c r="N2157" s="2" t="s">
        <v>670</v>
      </c>
      <c r="O2157" s="2" t="s">
        <v>669</v>
      </c>
      <c r="P2157" s="2" t="s">
        <v>672</v>
      </c>
      <c r="Q2157" s="2" t="s">
        <v>8</v>
      </c>
      <c r="R2157" s="2" t="s">
        <v>8</v>
      </c>
      <c r="S2157" s="2" t="s">
        <v>673</v>
      </c>
      <c r="T2157" s="2" t="s">
        <v>674</v>
      </c>
      <c r="U2157" s="2" t="s">
        <v>675</v>
      </c>
      <c r="V2157" s="10" t="s">
        <v>6172</v>
      </c>
    </row>
    <row r="2158" spans="2:22" ht="51" x14ac:dyDescent="0.2">
      <c r="B2158" s="5">
        <v>18302</v>
      </c>
      <c r="C2158" s="4" t="s">
        <v>4870</v>
      </c>
      <c r="D2158" s="4" t="s">
        <v>5947</v>
      </c>
      <c r="E2158" s="15">
        <v>2009</v>
      </c>
      <c r="F2158" s="10" t="s">
        <v>6172</v>
      </c>
      <c r="G2158" s="6" t="s">
        <v>5493</v>
      </c>
      <c r="H2158" s="6" t="s">
        <v>445</v>
      </c>
      <c r="I2158" s="6" t="s">
        <v>3850</v>
      </c>
      <c r="J2158" s="4">
        <v>5</v>
      </c>
      <c r="K2158" s="4">
        <v>8</v>
      </c>
      <c r="L2158" s="10" t="s">
        <v>6172</v>
      </c>
      <c r="M2158" s="5" t="s">
        <v>1623</v>
      </c>
      <c r="N2158" s="6" t="s">
        <v>3851</v>
      </c>
      <c r="O2158" s="10" t="s">
        <v>6172</v>
      </c>
      <c r="P2158" s="5" t="s">
        <v>1540</v>
      </c>
      <c r="Q2158" s="10" t="s">
        <v>6172</v>
      </c>
      <c r="R2158" s="10" t="s">
        <v>6172</v>
      </c>
      <c r="S2158" s="10" t="s">
        <v>6172</v>
      </c>
      <c r="T2158" s="10" t="s">
        <v>6172</v>
      </c>
      <c r="U2158" s="10" t="s">
        <v>6172</v>
      </c>
      <c r="V2158" s="10" t="s">
        <v>6172</v>
      </c>
    </row>
    <row r="2159" spans="2:22" ht="51" x14ac:dyDescent="0.2">
      <c r="B2159" s="5">
        <v>18759</v>
      </c>
      <c r="C2159" s="4" t="s">
        <v>4870</v>
      </c>
      <c r="D2159" s="4" t="s">
        <v>5947</v>
      </c>
      <c r="E2159" s="15">
        <v>2009</v>
      </c>
      <c r="F2159" s="10" t="s">
        <v>6172</v>
      </c>
      <c r="G2159" s="4" t="s">
        <v>14</v>
      </c>
      <c r="H2159" s="6" t="s">
        <v>432</v>
      </c>
      <c r="I2159" s="6" t="s">
        <v>1500</v>
      </c>
      <c r="J2159" s="4">
        <v>0</v>
      </c>
      <c r="K2159" s="4">
        <v>0</v>
      </c>
      <c r="L2159" s="10" t="s">
        <v>6172</v>
      </c>
      <c r="M2159" s="5" t="s">
        <v>3852</v>
      </c>
      <c r="N2159" s="6" t="s">
        <v>3853</v>
      </c>
      <c r="O2159" s="10" t="s">
        <v>6172</v>
      </c>
      <c r="P2159" s="5" t="s">
        <v>460</v>
      </c>
      <c r="Q2159" s="10" t="s">
        <v>6172</v>
      </c>
      <c r="R2159" s="10" t="s">
        <v>6172</v>
      </c>
      <c r="S2159" s="10" t="s">
        <v>6172</v>
      </c>
      <c r="T2159" s="10" t="s">
        <v>6172</v>
      </c>
      <c r="U2159" s="10" t="s">
        <v>6172</v>
      </c>
      <c r="V2159" s="10" t="s">
        <v>6172</v>
      </c>
    </row>
    <row r="2160" spans="2:22" ht="51" x14ac:dyDescent="0.2">
      <c r="B2160" s="7">
        <v>18786</v>
      </c>
      <c r="C2160" s="4" t="s">
        <v>4872</v>
      </c>
      <c r="D2160" s="4" t="s">
        <v>5947</v>
      </c>
      <c r="E2160" s="16">
        <v>2009</v>
      </c>
      <c r="F2160" s="10" t="s">
        <v>6172</v>
      </c>
      <c r="G2160" s="4" t="s">
        <v>5373</v>
      </c>
      <c r="H2160" s="6" t="s">
        <v>432</v>
      </c>
      <c r="I2160" s="7" t="s">
        <v>1511</v>
      </c>
      <c r="J2160" s="4">
        <v>0</v>
      </c>
      <c r="K2160" s="4">
        <v>2</v>
      </c>
      <c r="L2160" s="10" t="s">
        <v>6172</v>
      </c>
      <c r="M2160" s="7" t="s">
        <v>1698</v>
      </c>
      <c r="N2160" s="7" t="s">
        <v>1699</v>
      </c>
      <c r="O2160" s="7" t="s">
        <v>4846</v>
      </c>
      <c r="P2160" s="7" t="s">
        <v>1492</v>
      </c>
      <c r="Q2160" s="7" t="s">
        <v>4844</v>
      </c>
      <c r="R2160" s="10" t="s">
        <v>6172</v>
      </c>
      <c r="S2160" s="10" t="s">
        <v>6172</v>
      </c>
      <c r="T2160" s="7" t="s">
        <v>4848</v>
      </c>
      <c r="U2160" s="7" t="s">
        <v>4845</v>
      </c>
      <c r="V2160" s="10" t="s">
        <v>6172</v>
      </c>
    </row>
    <row r="2161" spans="2:22" ht="51" x14ac:dyDescent="0.2">
      <c r="B2161" s="7">
        <v>18244</v>
      </c>
      <c r="C2161" s="4" t="s">
        <v>4875</v>
      </c>
      <c r="D2161" s="4" t="s">
        <v>5947</v>
      </c>
      <c r="E2161" s="16">
        <v>2009</v>
      </c>
      <c r="F2161" s="10" t="s">
        <v>6172</v>
      </c>
      <c r="G2161" s="7" t="s">
        <v>5694</v>
      </c>
      <c r="H2161" s="7" t="s">
        <v>846</v>
      </c>
      <c r="I2161" s="7" t="s">
        <v>1500</v>
      </c>
      <c r="J2161" s="4">
        <v>0</v>
      </c>
      <c r="K2161" s="4">
        <v>0</v>
      </c>
      <c r="L2161" s="10" t="s">
        <v>6172</v>
      </c>
      <c r="M2161" s="7" t="s">
        <v>1604</v>
      </c>
      <c r="N2161" s="7" t="s">
        <v>4078</v>
      </c>
      <c r="O2161" s="10" t="s">
        <v>6172</v>
      </c>
      <c r="P2161" s="7" t="s">
        <v>460</v>
      </c>
      <c r="Q2161" s="10" t="s">
        <v>6172</v>
      </c>
      <c r="R2161" s="10" t="s">
        <v>6172</v>
      </c>
      <c r="S2161" s="10" t="s">
        <v>6172</v>
      </c>
      <c r="T2161" s="10" t="s">
        <v>6172</v>
      </c>
      <c r="U2161" s="10" t="s">
        <v>6172</v>
      </c>
      <c r="V2161" s="10" t="s">
        <v>6172</v>
      </c>
    </row>
    <row r="2162" spans="2:22" ht="38.25" x14ac:dyDescent="0.2">
      <c r="B2162" s="7">
        <v>18273</v>
      </c>
      <c r="C2162" s="4" t="s">
        <v>4875</v>
      </c>
      <c r="D2162" s="4" t="s">
        <v>5947</v>
      </c>
      <c r="E2162" s="16">
        <v>2009</v>
      </c>
      <c r="F2162" s="10" t="s">
        <v>6172</v>
      </c>
      <c r="G2162" s="7" t="s">
        <v>5696</v>
      </c>
      <c r="H2162" s="7" t="s">
        <v>846</v>
      </c>
      <c r="I2162" s="7" t="s">
        <v>1500</v>
      </c>
      <c r="J2162" s="4">
        <v>0</v>
      </c>
      <c r="K2162" s="4">
        <v>0</v>
      </c>
      <c r="L2162" s="10" t="s">
        <v>6172</v>
      </c>
      <c r="M2162" s="7" t="s">
        <v>1623</v>
      </c>
      <c r="N2162" s="7" t="s">
        <v>4079</v>
      </c>
      <c r="O2162" s="10" t="s">
        <v>6172</v>
      </c>
      <c r="P2162" s="7" t="s">
        <v>460</v>
      </c>
      <c r="Q2162" s="10" t="s">
        <v>6172</v>
      </c>
      <c r="R2162" s="10" t="s">
        <v>6172</v>
      </c>
      <c r="S2162" s="10" t="s">
        <v>6172</v>
      </c>
      <c r="T2162" s="10" t="s">
        <v>6172</v>
      </c>
      <c r="U2162" s="10" t="s">
        <v>6172</v>
      </c>
      <c r="V2162" s="10" t="s">
        <v>6172</v>
      </c>
    </row>
    <row r="2163" spans="2:22" ht="38.25" x14ac:dyDescent="0.2">
      <c r="B2163" s="7">
        <v>18320</v>
      </c>
      <c r="C2163" s="4" t="s">
        <v>4875</v>
      </c>
      <c r="D2163" s="4" t="s">
        <v>5947</v>
      </c>
      <c r="E2163" s="16">
        <v>2009</v>
      </c>
      <c r="F2163" s="10" t="s">
        <v>6172</v>
      </c>
      <c r="G2163" s="7" t="s">
        <v>5499</v>
      </c>
      <c r="H2163" s="6" t="s">
        <v>445</v>
      </c>
      <c r="I2163" s="7" t="s">
        <v>2356</v>
      </c>
      <c r="J2163" s="4">
        <v>1</v>
      </c>
      <c r="K2163" s="4">
        <v>5</v>
      </c>
      <c r="L2163" s="10" t="s">
        <v>6172</v>
      </c>
      <c r="M2163" s="7" t="s">
        <v>1623</v>
      </c>
      <c r="N2163" s="7" t="s">
        <v>4080</v>
      </c>
      <c r="O2163" s="10" t="s">
        <v>6172</v>
      </c>
      <c r="P2163" s="7" t="s">
        <v>1540</v>
      </c>
      <c r="Q2163" s="10" t="s">
        <v>6172</v>
      </c>
      <c r="R2163" s="10" t="s">
        <v>6172</v>
      </c>
      <c r="S2163" s="10" t="s">
        <v>6172</v>
      </c>
      <c r="T2163" s="10" t="s">
        <v>6172</v>
      </c>
      <c r="U2163" s="10" t="s">
        <v>6172</v>
      </c>
      <c r="V2163" s="10" t="s">
        <v>6172</v>
      </c>
    </row>
    <row r="2164" spans="2:22" ht="38.25" x14ac:dyDescent="0.2">
      <c r="B2164" s="7">
        <v>18554</v>
      </c>
      <c r="C2164" s="4" t="s">
        <v>4877</v>
      </c>
      <c r="D2164" s="4" t="s">
        <v>5947</v>
      </c>
      <c r="E2164" s="16">
        <v>2009</v>
      </c>
      <c r="F2164" s="10" t="s">
        <v>6172</v>
      </c>
      <c r="G2164" s="7" t="s">
        <v>5924</v>
      </c>
      <c r="H2164" s="7" t="s">
        <v>445</v>
      </c>
      <c r="I2164" s="7" t="s">
        <v>1655</v>
      </c>
      <c r="J2164" s="4">
        <v>3</v>
      </c>
      <c r="K2164" s="4">
        <v>0</v>
      </c>
      <c r="L2164" s="10" t="s">
        <v>6172</v>
      </c>
      <c r="M2164" s="7" t="s">
        <v>1623</v>
      </c>
      <c r="N2164" s="7" t="s">
        <v>4494</v>
      </c>
      <c r="O2164" s="10" t="s">
        <v>6172</v>
      </c>
      <c r="P2164" s="7" t="s">
        <v>460</v>
      </c>
      <c r="Q2164" s="10" t="s">
        <v>6172</v>
      </c>
      <c r="R2164" s="10" t="s">
        <v>6172</v>
      </c>
      <c r="S2164" s="10" t="s">
        <v>6172</v>
      </c>
      <c r="T2164" s="10" t="s">
        <v>6172</v>
      </c>
      <c r="U2164" s="10" t="s">
        <v>6172</v>
      </c>
      <c r="V2164" s="10" t="s">
        <v>6172</v>
      </c>
    </row>
    <row r="2165" spans="2:22" ht="51" x14ac:dyDescent="0.2">
      <c r="B2165" s="7">
        <v>18555</v>
      </c>
      <c r="C2165" s="4" t="s">
        <v>4877</v>
      </c>
      <c r="D2165" s="4" t="s">
        <v>5947</v>
      </c>
      <c r="E2165" s="16">
        <v>2009</v>
      </c>
      <c r="F2165" s="10" t="s">
        <v>6172</v>
      </c>
      <c r="G2165" s="7" t="s">
        <v>5906</v>
      </c>
      <c r="H2165" s="7" t="s">
        <v>445</v>
      </c>
      <c r="I2165" s="7" t="s">
        <v>1493</v>
      </c>
      <c r="J2165" s="4">
        <v>0</v>
      </c>
      <c r="K2165" s="4">
        <v>1</v>
      </c>
      <c r="L2165" s="10" t="s">
        <v>6172</v>
      </c>
      <c r="M2165" s="7" t="s">
        <v>1623</v>
      </c>
      <c r="N2165" s="7" t="s">
        <v>4495</v>
      </c>
      <c r="O2165" s="10" t="s">
        <v>6172</v>
      </c>
      <c r="P2165" s="7" t="s">
        <v>460</v>
      </c>
      <c r="Q2165" s="10" t="s">
        <v>6172</v>
      </c>
      <c r="R2165" s="10" t="s">
        <v>6172</v>
      </c>
      <c r="S2165" s="10" t="s">
        <v>6172</v>
      </c>
      <c r="T2165" s="10" t="s">
        <v>6172</v>
      </c>
      <c r="U2165" s="10" t="s">
        <v>6172</v>
      </c>
      <c r="V2165" s="10" t="s">
        <v>6172</v>
      </c>
    </row>
    <row r="2166" spans="2:22" ht="51" x14ac:dyDescent="0.2">
      <c r="B2166" s="7">
        <v>18607</v>
      </c>
      <c r="C2166" s="4" t="s">
        <v>4877</v>
      </c>
      <c r="D2166" s="4" t="s">
        <v>5947</v>
      </c>
      <c r="E2166" s="16">
        <v>2009</v>
      </c>
      <c r="F2166" s="10" t="s">
        <v>6172</v>
      </c>
      <c r="G2166" s="7" t="s">
        <v>5923</v>
      </c>
      <c r="H2166" s="7" t="s">
        <v>445</v>
      </c>
      <c r="I2166" s="7" t="s">
        <v>2191</v>
      </c>
      <c r="J2166" s="4">
        <v>2</v>
      </c>
      <c r="K2166" s="4">
        <v>3</v>
      </c>
      <c r="L2166" s="10" t="s">
        <v>6172</v>
      </c>
      <c r="M2166" s="7" t="s">
        <v>1623</v>
      </c>
      <c r="N2166" s="7" t="s">
        <v>4496</v>
      </c>
      <c r="O2166" s="10" t="s">
        <v>6172</v>
      </c>
      <c r="P2166" s="7" t="s">
        <v>460</v>
      </c>
      <c r="Q2166" s="10" t="s">
        <v>6172</v>
      </c>
      <c r="R2166" s="10" t="s">
        <v>6172</v>
      </c>
      <c r="S2166" s="10" t="s">
        <v>6172</v>
      </c>
      <c r="T2166" s="10" t="s">
        <v>6172</v>
      </c>
      <c r="U2166" s="10" t="s">
        <v>6172</v>
      </c>
      <c r="V2166" s="10" t="s">
        <v>6172</v>
      </c>
    </row>
    <row r="2167" spans="2:22" ht="51" x14ac:dyDescent="0.2">
      <c r="B2167" s="7">
        <v>18898</v>
      </c>
      <c r="C2167" s="4" t="s">
        <v>4877</v>
      </c>
      <c r="D2167" s="4" t="s">
        <v>5947</v>
      </c>
      <c r="E2167" s="16">
        <v>2009</v>
      </c>
      <c r="F2167" s="10" t="s">
        <v>6172</v>
      </c>
      <c r="G2167" s="7" t="s">
        <v>5859</v>
      </c>
      <c r="H2167" s="7" t="s">
        <v>434</v>
      </c>
      <c r="I2167" s="7" t="s">
        <v>1500</v>
      </c>
      <c r="J2167" s="4">
        <v>0</v>
      </c>
      <c r="K2167" s="4">
        <v>0</v>
      </c>
      <c r="L2167" s="10" t="s">
        <v>6172</v>
      </c>
      <c r="M2167" s="7" t="s">
        <v>1880</v>
      </c>
      <c r="N2167" s="7" t="s">
        <v>4497</v>
      </c>
      <c r="O2167" s="10" t="s">
        <v>6172</v>
      </c>
      <c r="P2167" s="7" t="s">
        <v>1708</v>
      </c>
      <c r="Q2167" s="10" t="s">
        <v>6172</v>
      </c>
      <c r="R2167" s="10" t="s">
        <v>6172</v>
      </c>
      <c r="S2167" s="10" t="s">
        <v>6172</v>
      </c>
      <c r="T2167" s="10" t="s">
        <v>6172</v>
      </c>
      <c r="U2167" s="10" t="s">
        <v>6172</v>
      </c>
      <c r="V2167" s="10" t="s">
        <v>6172</v>
      </c>
    </row>
    <row r="2168" spans="2:22" ht="38.25" x14ac:dyDescent="0.2">
      <c r="B2168" s="6">
        <v>18242</v>
      </c>
      <c r="C2168" s="4" t="s">
        <v>4878</v>
      </c>
      <c r="D2168" s="4" t="s">
        <v>5947</v>
      </c>
      <c r="E2168" s="13">
        <v>2009</v>
      </c>
      <c r="F2168" s="10" t="s">
        <v>6172</v>
      </c>
      <c r="G2168" s="4" t="s">
        <v>5274</v>
      </c>
      <c r="H2168" s="6" t="s">
        <v>432</v>
      </c>
      <c r="I2168" s="6" t="s">
        <v>1493</v>
      </c>
      <c r="J2168" s="4">
        <v>0</v>
      </c>
      <c r="K2168" s="4">
        <v>1</v>
      </c>
      <c r="L2168" s="10" t="s">
        <v>6172</v>
      </c>
      <c r="M2168" s="6" t="s">
        <v>1497</v>
      </c>
      <c r="N2168" s="6" t="s">
        <v>2534</v>
      </c>
      <c r="O2168" s="10" t="s">
        <v>6172</v>
      </c>
      <c r="P2168" s="6" t="s">
        <v>2535</v>
      </c>
      <c r="Q2168" s="10" t="s">
        <v>6172</v>
      </c>
      <c r="R2168" s="10" t="s">
        <v>6172</v>
      </c>
      <c r="S2168" s="10" t="s">
        <v>6172</v>
      </c>
      <c r="T2168" s="10" t="s">
        <v>6172</v>
      </c>
      <c r="U2168" s="10" t="s">
        <v>6172</v>
      </c>
      <c r="V2168" s="10" t="s">
        <v>6172</v>
      </c>
    </row>
    <row r="2169" spans="2:22" ht="38.25" x14ac:dyDescent="0.2">
      <c r="B2169" s="6">
        <v>18250</v>
      </c>
      <c r="C2169" s="4" t="s">
        <v>4878</v>
      </c>
      <c r="D2169" s="4" t="s">
        <v>5947</v>
      </c>
      <c r="E2169" s="13">
        <v>2009</v>
      </c>
      <c r="F2169" s="10" t="s">
        <v>6172</v>
      </c>
      <c r="G2169" s="6" t="s">
        <v>5703</v>
      </c>
      <c r="H2169" s="7" t="s">
        <v>846</v>
      </c>
      <c r="I2169" s="6" t="s">
        <v>1493</v>
      </c>
      <c r="J2169" s="4">
        <v>0</v>
      </c>
      <c r="K2169" s="4">
        <v>1</v>
      </c>
      <c r="L2169" s="10" t="s">
        <v>6172</v>
      </c>
      <c r="M2169" s="6" t="s">
        <v>1514</v>
      </c>
      <c r="N2169" s="6" t="s">
        <v>2536</v>
      </c>
      <c r="O2169" s="10" t="s">
        <v>6172</v>
      </c>
      <c r="P2169" s="6" t="s">
        <v>460</v>
      </c>
      <c r="Q2169" s="10" t="s">
        <v>6172</v>
      </c>
      <c r="R2169" s="10" t="s">
        <v>6172</v>
      </c>
      <c r="S2169" s="10" t="s">
        <v>6172</v>
      </c>
      <c r="T2169" s="10" t="s">
        <v>6172</v>
      </c>
      <c r="U2169" s="10" t="s">
        <v>6172</v>
      </c>
      <c r="V2169" s="10" t="s">
        <v>6172</v>
      </c>
    </row>
    <row r="2170" spans="2:22" ht="38.25" x14ac:dyDescent="0.2">
      <c r="B2170" s="6">
        <v>18279</v>
      </c>
      <c r="C2170" s="4" t="s">
        <v>4878</v>
      </c>
      <c r="D2170" s="4" t="s">
        <v>5947</v>
      </c>
      <c r="E2170" s="13">
        <v>2009</v>
      </c>
      <c r="F2170" s="10" t="s">
        <v>6172</v>
      </c>
      <c r="G2170" s="6" t="s">
        <v>5528</v>
      </c>
      <c r="H2170" s="6" t="s">
        <v>440</v>
      </c>
      <c r="I2170" s="6" t="s">
        <v>1489</v>
      </c>
      <c r="J2170" s="4">
        <v>1</v>
      </c>
      <c r="K2170" s="4">
        <v>0</v>
      </c>
      <c r="L2170" s="10" t="s">
        <v>6172</v>
      </c>
      <c r="M2170" s="6" t="s">
        <v>1623</v>
      </c>
      <c r="N2170" s="6" t="s">
        <v>2537</v>
      </c>
      <c r="O2170" s="10" t="s">
        <v>6172</v>
      </c>
      <c r="P2170" s="6" t="s">
        <v>460</v>
      </c>
      <c r="Q2170" s="10" t="s">
        <v>6172</v>
      </c>
      <c r="R2170" s="10" t="s">
        <v>6172</v>
      </c>
      <c r="S2170" s="10" t="s">
        <v>6172</v>
      </c>
      <c r="T2170" s="10" t="s">
        <v>6172</v>
      </c>
      <c r="U2170" s="10" t="s">
        <v>6172</v>
      </c>
      <c r="V2170" s="10" t="s">
        <v>6172</v>
      </c>
    </row>
    <row r="2171" spans="2:22" ht="38.25" x14ac:dyDescent="0.2">
      <c r="B2171" s="6">
        <v>18289</v>
      </c>
      <c r="C2171" s="4" t="s">
        <v>4878</v>
      </c>
      <c r="D2171" s="4" t="s">
        <v>5947</v>
      </c>
      <c r="E2171" s="13">
        <v>2009</v>
      </c>
      <c r="F2171" s="10" t="s">
        <v>6172</v>
      </c>
      <c r="G2171" s="6" t="s">
        <v>5737</v>
      </c>
      <c r="H2171" s="6" t="s">
        <v>436</v>
      </c>
      <c r="I2171" s="6" t="s">
        <v>1646</v>
      </c>
      <c r="J2171" s="4">
        <v>0</v>
      </c>
      <c r="K2171" s="4">
        <v>5</v>
      </c>
      <c r="L2171" s="10" t="s">
        <v>6172</v>
      </c>
      <c r="M2171" s="6" t="s">
        <v>2152</v>
      </c>
      <c r="N2171" s="6" t="s">
        <v>2538</v>
      </c>
      <c r="O2171" s="10" t="s">
        <v>6172</v>
      </c>
      <c r="P2171" s="6" t="s">
        <v>460</v>
      </c>
      <c r="Q2171" s="10" t="s">
        <v>6172</v>
      </c>
      <c r="R2171" s="10" t="s">
        <v>6172</v>
      </c>
      <c r="S2171" s="10" t="s">
        <v>6172</v>
      </c>
      <c r="T2171" s="10" t="s">
        <v>6172</v>
      </c>
      <c r="U2171" s="10" t="s">
        <v>6172</v>
      </c>
      <c r="V2171" s="10" t="s">
        <v>6172</v>
      </c>
    </row>
    <row r="2172" spans="2:22" ht="25.5" x14ac:dyDescent="0.2">
      <c r="B2172" s="6">
        <v>18291</v>
      </c>
      <c r="C2172" s="4" t="s">
        <v>4878</v>
      </c>
      <c r="D2172" s="4" t="s">
        <v>5947</v>
      </c>
      <c r="E2172" s="13">
        <v>2009</v>
      </c>
      <c r="F2172" s="10" t="s">
        <v>6172</v>
      </c>
      <c r="G2172" s="6" t="s">
        <v>5881</v>
      </c>
      <c r="H2172" s="6" t="s">
        <v>5872</v>
      </c>
      <c r="I2172" s="6" t="s">
        <v>2086</v>
      </c>
      <c r="J2172" s="4">
        <v>0</v>
      </c>
      <c r="K2172" s="4">
        <v>15</v>
      </c>
      <c r="L2172" s="10" t="s">
        <v>6172</v>
      </c>
      <c r="M2172" s="6" t="s">
        <v>2152</v>
      </c>
      <c r="N2172" s="6" t="s">
        <v>2539</v>
      </c>
      <c r="O2172" s="10" t="s">
        <v>6172</v>
      </c>
      <c r="P2172" s="6" t="s">
        <v>460</v>
      </c>
      <c r="Q2172" s="10" t="s">
        <v>6172</v>
      </c>
      <c r="R2172" s="10" t="s">
        <v>6172</v>
      </c>
      <c r="S2172" s="10" t="s">
        <v>6172</v>
      </c>
      <c r="T2172" s="10" t="s">
        <v>6172</v>
      </c>
      <c r="U2172" s="10" t="s">
        <v>6172</v>
      </c>
      <c r="V2172" s="10" t="s">
        <v>6172</v>
      </c>
    </row>
    <row r="2173" spans="2:22" ht="51" x14ac:dyDescent="0.2">
      <c r="B2173" s="6">
        <v>18311</v>
      </c>
      <c r="C2173" s="4" t="s">
        <v>4878</v>
      </c>
      <c r="D2173" s="4" t="s">
        <v>5947</v>
      </c>
      <c r="E2173" s="13">
        <v>2009</v>
      </c>
      <c r="F2173" s="10" t="s">
        <v>6172</v>
      </c>
      <c r="G2173" s="6" t="s">
        <v>5722</v>
      </c>
      <c r="H2173" s="6" t="s">
        <v>5423</v>
      </c>
      <c r="I2173" s="6" t="s">
        <v>2086</v>
      </c>
      <c r="J2173" s="4">
        <v>0</v>
      </c>
      <c r="K2173" s="4">
        <v>15</v>
      </c>
      <c r="L2173" s="10" t="s">
        <v>6172</v>
      </c>
      <c r="M2173" s="6" t="s">
        <v>2540</v>
      </c>
      <c r="N2173" s="6" t="s">
        <v>2541</v>
      </c>
      <c r="O2173" s="10" t="s">
        <v>6172</v>
      </c>
      <c r="P2173" s="6" t="s">
        <v>1488</v>
      </c>
      <c r="Q2173" s="10" t="s">
        <v>6172</v>
      </c>
      <c r="R2173" s="10" t="s">
        <v>6172</v>
      </c>
      <c r="S2173" s="10" t="s">
        <v>6172</v>
      </c>
      <c r="T2173" s="10" t="s">
        <v>6172</v>
      </c>
      <c r="U2173" s="10" t="s">
        <v>6172</v>
      </c>
      <c r="V2173" s="10" t="s">
        <v>6172</v>
      </c>
    </row>
    <row r="2174" spans="2:22" ht="51" x14ac:dyDescent="0.2">
      <c r="B2174" s="6">
        <v>18350</v>
      </c>
      <c r="C2174" s="4" t="s">
        <v>4878</v>
      </c>
      <c r="D2174" s="4" t="s">
        <v>5947</v>
      </c>
      <c r="E2174" s="13">
        <v>2009</v>
      </c>
      <c r="F2174" s="10" t="s">
        <v>6172</v>
      </c>
      <c r="G2174" s="6" t="s">
        <v>5559</v>
      </c>
      <c r="H2174" s="6" t="s">
        <v>18</v>
      </c>
      <c r="I2174" s="6" t="s">
        <v>1493</v>
      </c>
      <c r="J2174" s="4">
        <v>0</v>
      </c>
      <c r="K2174" s="4">
        <v>1</v>
      </c>
      <c r="L2174" s="10" t="s">
        <v>6172</v>
      </c>
      <c r="M2174" s="6" t="s">
        <v>1648</v>
      </c>
      <c r="N2174" s="6" t="s">
        <v>2542</v>
      </c>
      <c r="O2174" s="10" t="s">
        <v>6172</v>
      </c>
      <c r="P2174" s="6" t="s">
        <v>1488</v>
      </c>
      <c r="Q2174" s="10" t="s">
        <v>6172</v>
      </c>
      <c r="R2174" s="10" t="s">
        <v>6172</v>
      </c>
      <c r="S2174" s="10" t="s">
        <v>6172</v>
      </c>
      <c r="T2174" s="10" t="s">
        <v>6172</v>
      </c>
      <c r="U2174" s="10" t="s">
        <v>6172</v>
      </c>
      <c r="V2174" s="10" t="s">
        <v>6172</v>
      </c>
    </row>
    <row r="2175" spans="2:22" ht="38.25" x14ac:dyDescent="0.2">
      <c r="B2175" s="6">
        <v>18358</v>
      </c>
      <c r="C2175" s="4" t="s">
        <v>4878</v>
      </c>
      <c r="D2175" s="4" t="s">
        <v>5947</v>
      </c>
      <c r="E2175" s="13">
        <v>2009</v>
      </c>
      <c r="F2175" s="10" t="s">
        <v>6172</v>
      </c>
      <c r="G2175" s="6" t="s">
        <v>5609</v>
      </c>
      <c r="H2175" s="6" t="s">
        <v>5408</v>
      </c>
      <c r="I2175" s="6" t="s">
        <v>1820</v>
      </c>
      <c r="J2175" s="4">
        <v>4</v>
      </c>
      <c r="K2175" s="4">
        <v>0</v>
      </c>
      <c r="L2175" s="10" t="s">
        <v>6172</v>
      </c>
      <c r="M2175" s="6" t="s">
        <v>1640</v>
      </c>
      <c r="N2175" s="6" t="s">
        <v>2543</v>
      </c>
      <c r="O2175" s="10" t="s">
        <v>6172</v>
      </c>
      <c r="P2175" s="6" t="s">
        <v>460</v>
      </c>
      <c r="Q2175" s="10" t="s">
        <v>6172</v>
      </c>
      <c r="R2175" s="10" t="s">
        <v>6172</v>
      </c>
      <c r="S2175" s="10" t="s">
        <v>6172</v>
      </c>
      <c r="T2175" s="10" t="s">
        <v>6172</v>
      </c>
      <c r="U2175" s="10" t="s">
        <v>6172</v>
      </c>
      <c r="V2175" s="10" t="s">
        <v>6172</v>
      </c>
    </row>
    <row r="2176" spans="2:22" ht="38.25" x14ac:dyDescent="0.2">
      <c r="B2176" s="6">
        <v>18365</v>
      </c>
      <c r="C2176" s="4" t="s">
        <v>4878</v>
      </c>
      <c r="D2176" s="4" t="s">
        <v>5947</v>
      </c>
      <c r="E2176" s="13">
        <v>2009</v>
      </c>
      <c r="F2176" s="10" t="s">
        <v>6172</v>
      </c>
      <c r="G2176" s="6" t="s">
        <v>5543</v>
      </c>
      <c r="H2176" s="7" t="s">
        <v>434</v>
      </c>
      <c r="I2176" s="6" t="s">
        <v>1500</v>
      </c>
      <c r="J2176" s="4">
        <v>0</v>
      </c>
      <c r="K2176" s="4">
        <v>0</v>
      </c>
      <c r="L2176" s="10" t="s">
        <v>6172</v>
      </c>
      <c r="M2176" s="6" t="s">
        <v>1754</v>
      </c>
      <c r="N2176" s="6" t="s">
        <v>2544</v>
      </c>
      <c r="O2176" s="10" t="s">
        <v>6172</v>
      </c>
      <c r="P2176" s="6" t="s">
        <v>460</v>
      </c>
      <c r="Q2176" s="10" t="s">
        <v>6172</v>
      </c>
      <c r="R2176" s="10" t="s">
        <v>6172</v>
      </c>
      <c r="S2176" s="10" t="s">
        <v>6172</v>
      </c>
      <c r="T2176" s="10" t="s">
        <v>6172</v>
      </c>
      <c r="U2176" s="10" t="s">
        <v>6172</v>
      </c>
      <c r="V2176" s="10" t="s">
        <v>6172</v>
      </c>
    </row>
    <row r="2177" spans="2:22" ht="51" x14ac:dyDescent="0.2">
      <c r="B2177" s="6">
        <v>18392</v>
      </c>
      <c r="C2177" s="4" t="s">
        <v>4878</v>
      </c>
      <c r="D2177" s="4" t="s">
        <v>5947</v>
      </c>
      <c r="E2177" s="13">
        <v>2009</v>
      </c>
      <c r="F2177" s="10" t="s">
        <v>6172</v>
      </c>
      <c r="G2177" s="6" t="s">
        <v>5526</v>
      </c>
      <c r="H2177" s="6" t="s">
        <v>445</v>
      </c>
      <c r="I2177" s="6" t="s">
        <v>1511</v>
      </c>
      <c r="J2177" s="4">
        <v>0</v>
      </c>
      <c r="K2177" s="4">
        <v>2</v>
      </c>
      <c r="L2177" s="10" t="s">
        <v>6172</v>
      </c>
      <c r="M2177" s="6" t="s">
        <v>1640</v>
      </c>
      <c r="N2177" s="6" t="s">
        <v>2545</v>
      </c>
      <c r="O2177" s="10" t="s">
        <v>6172</v>
      </c>
      <c r="P2177" s="6" t="s">
        <v>1510</v>
      </c>
      <c r="Q2177" s="10" t="s">
        <v>6172</v>
      </c>
      <c r="R2177" s="10" t="s">
        <v>6172</v>
      </c>
      <c r="S2177" s="10" t="s">
        <v>6172</v>
      </c>
      <c r="T2177" s="10" t="s">
        <v>6172</v>
      </c>
      <c r="U2177" s="10" t="s">
        <v>6172</v>
      </c>
      <c r="V2177" s="10" t="s">
        <v>6172</v>
      </c>
    </row>
    <row r="2178" spans="2:22" ht="38.25" x14ac:dyDescent="0.2">
      <c r="B2178" s="6">
        <v>18401</v>
      </c>
      <c r="C2178" s="4" t="s">
        <v>4878</v>
      </c>
      <c r="D2178" s="4" t="s">
        <v>5947</v>
      </c>
      <c r="E2178" s="13">
        <v>2009</v>
      </c>
      <c r="F2178" s="10" t="s">
        <v>6172</v>
      </c>
      <c r="G2178" s="6" t="s">
        <v>5467</v>
      </c>
      <c r="H2178" s="6" t="s">
        <v>445</v>
      </c>
      <c r="I2178" s="6" t="s">
        <v>1547</v>
      </c>
      <c r="J2178" s="4">
        <v>1</v>
      </c>
      <c r="K2178" s="4">
        <v>2</v>
      </c>
      <c r="L2178" s="10" t="s">
        <v>6172</v>
      </c>
      <c r="M2178" s="6" t="s">
        <v>1712</v>
      </c>
      <c r="N2178" s="6" t="s">
        <v>2546</v>
      </c>
      <c r="O2178" s="10" t="s">
        <v>6172</v>
      </c>
      <c r="P2178" s="6" t="s">
        <v>460</v>
      </c>
      <c r="Q2178" s="10" t="s">
        <v>6172</v>
      </c>
      <c r="R2178" s="10" t="s">
        <v>6172</v>
      </c>
      <c r="S2178" s="10" t="s">
        <v>6172</v>
      </c>
      <c r="T2178" s="10" t="s">
        <v>6172</v>
      </c>
      <c r="U2178" s="10" t="s">
        <v>6172</v>
      </c>
      <c r="V2178" s="10" t="s">
        <v>6172</v>
      </c>
    </row>
    <row r="2179" spans="2:22" ht="51" x14ac:dyDescent="0.2">
      <c r="B2179" s="6">
        <v>18411</v>
      </c>
      <c r="C2179" s="4" t="s">
        <v>4878</v>
      </c>
      <c r="D2179" s="4" t="s">
        <v>5947</v>
      </c>
      <c r="E2179" s="13">
        <v>2009</v>
      </c>
      <c r="F2179" s="10" t="s">
        <v>6172</v>
      </c>
      <c r="G2179" s="6" t="s">
        <v>5577</v>
      </c>
      <c r="H2179" s="6" t="s">
        <v>18</v>
      </c>
      <c r="I2179" s="6" t="s">
        <v>1553</v>
      </c>
      <c r="J2179" s="4">
        <v>2</v>
      </c>
      <c r="K2179" s="4">
        <v>0</v>
      </c>
      <c r="L2179" s="10" t="s">
        <v>6172</v>
      </c>
      <c r="M2179" s="6" t="s">
        <v>1640</v>
      </c>
      <c r="N2179" s="6" t="s">
        <v>2547</v>
      </c>
      <c r="O2179" s="10" t="s">
        <v>6172</v>
      </c>
      <c r="P2179" s="6" t="s">
        <v>460</v>
      </c>
      <c r="Q2179" s="10" t="s">
        <v>6172</v>
      </c>
      <c r="R2179" s="10" t="s">
        <v>6172</v>
      </c>
      <c r="S2179" s="10" t="s">
        <v>6172</v>
      </c>
      <c r="T2179" s="10" t="s">
        <v>6172</v>
      </c>
      <c r="U2179" s="10" t="s">
        <v>6172</v>
      </c>
      <c r="V2179" s="10" t="s">
        <v>6172</v>
      </c>
    </row>
    <row r="2180" spans="2:22" ht="38.25" x14ac:dyDescent="0.2">
      <c r="B2180" s="6">
        <v>18416</v>
      </c>
      <c r="C2180" s="4" t="s">
        <v>4878</v>
      </c>
      <c r="D2180" s="4" t="s">
        <v>5947</v>
      </c>
      <c r="E2180" s="13">
        <v>2009</v>
      </c>
      <c r="F2180" s="10" t="s">
        <v>6172</v>
      </c>
      <c r="G2180" s="4" t="s">
        <v>5272</v>
      </c>
      <c r="H2180" s="6" t="s">
        <v>432</v>
      </c>
      <c r="I2180" s="6" t="s">
        <v>1646</v>
      </c>
      <c r="J2180" s="4">
        <v>0</v>
      </c>
      <c r="K2180" s="4">
        <v>5</v>
      </c>
      <c r="L2180" s="10" t="s">
        <v>6172</v>
      </c>
      <c r="M2180" s="6" t="s">
        <v>1604</v>
      </c>
      <c r="N2180" s="6" t="s">
        <v>2548</v>
      </c>
      <c r="O2180" s="10" t="s">
        <v>6172</v>
      </c>
      <c r="P2180" s="6" t="s">
        <v>2339</v>
      </c>
      <c r="Q2180" s="10" t="s">
        <v>6172</v>
      </c>
      <c r="R2180" s="10" t="s">
        <v>6172</v>
      </c>
      <c r="S2180" s="10" t="s">
        <v>6172</v>
      </c>
      <c r="T2180" s="10" t="s">
        <v>6172</v>
      </c>
      <c r="U2180" s="10" t="s">
        <v>6172</v>
      </c>
      <c r="V2180" s="10" t="s">
        <v>6172</v>
      </c>
    </row>
    <row r="2181" spans="2:22" ht="38.25" x14ac:dyDescent="0.2">
      <c r="B2181" s="6">
        <v>18425</v>
      </c>
      <c r="C2181" s="4" t="s">
        <v>4878</v>
      </c>
      <c r="D2181" s="4" t="s">
        <v>5947</v>
      </c>
      <c r="E2181" s="13">
        <v>2009</v>
      </c>
      <c r="F2181" s="10" t="s">
        <v>6172</v>
      </c>
      <c r="G2181" s="4" t="s">
        <v>5178</v>
      </c>
      <c r="H2181" s="6" t="s">
        <v>432</v>
      </c>
      <c r="I2181" s="6" t="s">
        <v>1489</v>
      </c>
      <c r="J2181" s="4">
        <v>1</v>
      </c>
      <c r="K2181" s="4">
        <v>0</v>
      </c>
      <c r="L2181" s="10" t="s">
        <v>6172</v>
      </c>
      <c r="M2181" s="6" t="s">
        <v>1497</v>
      </c>
      <c r="N2181" s="6" t="s">
        <v>2549</v>
      </c>
      <c r="O2181" s="10" t="s">
        <v>6172</v>
      </c>
      <c r="P2181" s="6" t="s">
        <v>460</v>
      </c>
      <c r="Q2181" s="10" t="s">
        <v>6172</v>
      </c>
      <c r="R2181" s="10" t="s">
        <v>6172</v>
      </c>
      <c r="S2181" s="10" t="s">
        <v>6172</v>
      </c>
      <c r="T2181" s="10" t="s">
        <v>6172</v>
      </c>
      <c r="U2181" s="10" t="s">
        <v>6172</v>
      </c>
      <c r="V2181" s="10" t="s">
        <v>6172</v>
      </c>
    </row>
    <row r="2182" spans="2:22" ht="38.25" x14ac:dyDescent="0.2">
      <c r="B2182" s="6">
        <v>18473</v>
      </c>
      <c r="C2182" s="4" t="s">
        <v>4878</v>
      </c>
      <c r="D2182" s="4" t="s">
        <v>5947</v>
      </c>
      <c r="E2182" s="13">
        <v>2009</v>
      </c>
      <c r="F2182" s="10" t="s">
        <v>6172</v>
      </c>
      <c r="G2182" s="6" t="s">
        <v>5572</v>
      </c>
      <c r="H2182" s="6" t="s">
        <v>18</v>
      </c>
      <c r="I2182" s="6" t="s">
        <v>1700</v>
      </c>
      <c r="J2182" s="4">
        <v>0</v>
      </c>
      <c r="K2182" s="4">
        <v>4</v>
      </c>
      <c r="L2182" s="10" t="s">
        <v>6172</v>
      </c>
      <c r="M2182" s="6" t="s">
        <v>2550</v>
      </c>
      <c r="N2182" s="6" t="s">
        <v>2551</v>
      </c>
      <c r="O2182" s="10" t="s">
        <v>6172</v>
      </c>
      <c r="P2182" s="6" t="s">
        <v>460</v>
      </c>
      <c r="Q2182" s="10" t="s">
        <v>6172</v>
      </c>
      <c r="R2182" s="10" t="s">
        <v>6172</v>
      </c>
      <c r="S2182" s="10" t="s">
        <v>6172</v>
      </c>
      <c r="T2182" s="10" t="s">
        <v>6172</v>
      </c>
      <c r="U2182" s="10" t="s">
        <v>6172</v>
      </c>
      <c r="V2182" s="10" t="s">
        <v>6172</v>
      </c>
    </row>
    <row r="2183" spans="2:22" ht="51" x14ac:dyDescent="0.2">
      <c r="B2183" s="6">
        <v>18485</v>
      </c>
      <c r="C2183" s="4" t="s">
        <v>4878</v>
      </c>
      <c r="D2183" s="4" t="s">
        <v>5947</v>
      </c>
      <c r="E2183" s="13">
        <v>2009</v>
      </c>
      <c r="F2183" s="10" t="s">
        <v>6172</v>
      </c>
      <c r="G2183" s="6" t="s">
        <v>5464</v>
      </c>
      <c r="H2183" s="6" t="s">
        <v>445</v>
      </c>
      <c r="I2183" s="6" t="s">
        <v>1493</v>
      </c>
      <c r="J2183" s="4">
        <v>0</v>
      </c>
      <c r="K2183" s="4">
        <v>1</v>
      </c>
      <c r="L2183" s="10" t="s">
        <v>6172</v>
      </c>
      <c r="M2183" s="6" t="s">
        <v>1640</v>
      </c>
      <c r="N2183" s="6" t="s">
        <v>2552</v>
      </c>
      <c r="O2183" s="10" t="s">
        <v>6172</v>
      </c>
      <c r="P2183" s="6" t="s">
        <v>460</v>
      </c>
      <c r="Q2183" s="10" t="s">
        <v>6172</v>
      </c>
      <c r="R2183" s="10" t="s">
        <v>6172</v>
      </c>
      <c r="S2183" s="10" t="s">
        <v>6172</v>
      </c>
      <c r="T2183" s="10" t="s">
        <v>6172</v>
      </c>
      <c r="U2183" s="10" t="s">
        <v>6172</v>
      </c>
      <c r="V2183" s="10" t="s">
        <v>6172</v>
      </c>
    </row>
    <row r="2184" spans="2:22" ht="51" x14ac:dyDescent="0.2">
      <c r="B2184" s="6">
        <v>18511</v>
      </c>
      <c r="C2184" s="4" t="s">
        <v>4878</v>
      </c>
      <c r="D2184" s="4" t="s">
        <v>5947</v>
      </c>
      <c r="E2184" s="13">
        <v>2009</v>
      </c>
      <c r="F2184" s="10" t="s">
        <v>6172</v>
      </c>
      <c r="G2184" s="4" t="s">
        <v>5317</v>
      </c>
      <c r="H2184" s="6" t="s">
        <v>432</v>
      </c>
      <c r="I2184" s="6" t="s">
        <v>2553</v>
      </c>
      <c r="J2184" s="4">
        <v>4</v>
      </c>
      <c r="K2184" s="4">
        <v>3</v>
      </c>
      <c r="L2184" s="10" t="s">
        <v>6172</v>
      </c>
      <c r="M2184" s="6" t="s">
        <v>1623</v>
      </c>
      <c r="N2184" s="6" t="s">
        <v>2554</v>
      </c>
      <c r="O2184" s="10" t="s">
        <v>6172</v>
      </c>
      <c r="P2184" s="6" t="s">
        <v>460</v>
      </c>
      <c r="Q2184" s="10" t="s">
        <v>6172</v>
      </c>
      <c r="R2184" s="10" t="s">
        <v>6172</v>
      </c>
      <c r="S2184" s="10" t="s">
        <v>6172</v>
      </c>
      <c r="T2184" s="10" t="s">
        <v>6172</v>
      </c>
      <c r="U2184" s="10" t="s">
        <v>6172</v>
      </c>
      <c r="V2184" s="10" t="s">
        <v>6172</v>
      </c>
    </row>
    <row r="2185" spans="2:22" ht="38.25" x14ac:dyDescent="0.2">
      <c r="B2185" s="6">
        <v>18516</v>
      </c>
      <c r="C2185" s="4" t="s">
        <v>4878</v>
      </c>
      <c r="D2185" s="4" t="s">
        <v>5947</v>
      </c>
      <c r="E2185" s="13">
        <v>2009</v>
      </c>
      <c r="F2185" s="10" t="s">
        <v>6172</v>
      </c>
      <c r="G2185" s="6" t="s">
        <v>5613</v>
      </c>
      <c r="H2185" s="6" t="s">
        <v>5408</v>
      </c>
      <c r="I2185" s="6" t="s">
        <v>2555</v>
      </c>
      <c r="J2185" s="4">
        <v>8</v>
      </c>
      <c r="K2185" s="4">
        <v>6</v>
      </c>
      <c r="L2185" s="10" t="s">
        <v>6172</v>
      </c>
      <c r="M2185" s="6" t="s">
        <v>1640</v>
      </c>
      <c r="N2185" s="6" t="s">
        <v>2556</v>
      </c>
      <c r="O2185" s="10" t="s">
        <v>6172</v>
      </c>
      <c r="P2185" s="6" t="s">
        <v>460</v>
      </c>
      <c r="Q2185" s="10" t="s">
        <v>6172</v>
      </c>
      <c r="R2185" s="10" t="s">
        <v>6172</v>
      </c>
      <c r="S2185" s="10" t="s">
        <v>6172</v>
      </c>
      <c r="T2185" s="10" t="s">
        <v>6172</v>
      </c>
      <c r="U2185" s="10" t="s">
        <v>6172</v>
      </c>
      <c r="V2185" s="10" t="s">
        <v>6172</v>
      </c>
    </row>
    <row r="2186" spans="2:22" ht="51" x14ac:dyDescent="0.2">
      <c r="B2186" s="6">
        <v>18523</v>
      </c>
      <c r="C2186" s="4" t="s">
        <v>4878</v>
      </c>
      <c r="D2186" s="4" t="s">
        <v>5947</v>
      </c>
      <c r="E2186" s="13">
        <v>2009</v>
      </c>
      <c r="F2186" s="10" t="s">
        <v>6172</v>
      </c>
      <c r="G2186" s="4" t="s">
        <v>5087</v>
      </c>
      <c r="H2186" s="6" t="s">
        <v>11</v>
      </c>
      <c r="I2186" s="6" t="s">
        <v>1493</v>
      </c>
      <c r="J2186" s="4">
        <v>0</v>
      </c>
      <c r="K2186" s="4">
        <v>1</v>
      </c>
      <c r="L2186" s="10" t="s">
        <v>6172</v>
      </c>
      <c r="M2186" s="6" t="s">
        <v>2521</v>
      </c>
      <c r="N2186" s="6" t="s">
        <v>2557</v>
      </c>
      <c r="O2186" s="10" t="s">
        <v>6172</v>
      </c>
      <c r="P2186" s="6" t="s">
        <v>460</v>
      </c>
      <c r="Q2186" s="10" t="s">
        <v>6172</v>
      </c>
      <c r="R2186" s="10" t="s">
        <v>6172</v>
      </c>
      <c r="S2186" s="10" t="s">
        <v>6172</v>
      </c>
      <c r="T2186" s="10" t="s">
        <v>6172</v>
      </c>
      <c r="U2186" s="10" t="s">
        <v>6172</v>
      </c>
      <c r="V2186" s="10" t="s">
        <v>6172</v>
      </c>
    </row>
    <row r="2187" spans="2:22" ht="38.25" x14ac:dyDescent="0.2">
      <c r="B2187" s="6">
        <v>18536</v>
      </c>
      <c r="C2187" s="4" t="s">
        <v>4878</v>
      </c>
      <c r="D2187" s="4" t="s">
        <v>5947</v>
      </c>
      <c r="E2187" s="13">
        <v>2009</v>
      </c>
      <c r="F2187" s="10" t="s">
        <v>6172</v>
      </c>
      <c r="G2187" s="6" t="s">
        <v>5897</v>
      </c>
      <c r="H2187" s="6" t="s">
        <v>5750</v>
      </c>
      <c r="I2187" s="6" t="s">
        <v>2558</v>
      </c>
      <c r="J2187" s="4">
        <v>0</v>
      </c>
      <c r="K2187" s="4">
        <v>19</v>
      </c>
      <c r="L2187" s="10" t="s">
        <v>6172</v>
      </c>
      <c r="M2187" s="6" t="s">
        <v>2559</v>
      </c>
      <c r="N2187" s="6" t="s">
        <v>2560</v>
      </c>
      <c r="O2187" s="10" t="s">
        <v>6172</v>
      </c>
      <c r="P2187" s="6" t="s">
        <v>460</v>
      </c>
      <c r="Q2187" s="10" t="s">
        <v>6172</v>
      </c>
      <c r="R2187" s="10" t="s">
        <v>6172</v>
      </c>
      <c r="S2187" s="10" t="s">
        <v>6172</v>
      </c>
      <c r="T2187" s="10" t="s">
        <v>6172</v>
      </c>
      <c r="U2187" s="10" t="s">
        <v>6172</v>
      </c>
      <c r="V2187" s="10" t="s">
        <v>6172</v>
      </c>
    </row>
    <row r="2188" spans="2:22" ht="25.5" x14ac:dyDescent="0.2">
      <c r="B2188" s="6">
        <v>18589</v>
      </c>
      <c r="C2188" s="4" t="s">
        <v>4878</v>
      </c>
      <c r="D2188" s="4" t="s">
        <v>5947</v>
      </c>
      <c r="E2188" s="13">
        <v>2009</v>
      </c>
      <c r="F2188" s="10" t="s">
        <v>6172</v>
      </c>
      <c r="G2188" s="6" t="s">
        <v>5662</v>
      </c>
      <c r="H2188" s="2" t="s">
        <v>443</v>
      </c>
      <c r="I2188" s="6" t="s">
        <v>1820</v>
      </c>
      <c r="J2188" s="4">
        <v>4</v>
      </c>
      <c r="K2188" s="4">
        <v>0</v>
      </c>
      <c r="L2188" s="10" t="s">
        <v>6172</v>
      </c>
      <c r="M2188" s="6" t="s">
        <v>2212</v>
      </c>
      <c r="N2188" s="6" t="s">
        <v>2561</v>
      </c>
      <c r="O2188" s="10" t="s">
        <v>6172</v>
      </c>
      <c r="P2188" s="6" t="s">
        <v>460</v>
      </c>
      <c r="Q2188" s="10" t="s">
        <v>6172</v>
      </c>
      <c r="R2188" s="10" t="s">
        <v>6172</v>
      </c>
      <c r="S2188" s="10" t="s">
        <v>6172</v>
      </c>
      <c r="T2188" s="10" t="s">
        <v>6172</v>
      </c>
      <c r="U2188" s="10" t="s">
        <v>6172</v>
      </c>
      <c r="V2188" s="10" t="s">
        <v>6172</v>
      </c>
    </row>
    <row r="2189" spans="2:22" ht="51" x14ac:dyDescent="0.2">
      <c r="B2189" s="6">
        <v>18600</v>
      </c>
      <c r="C2189" s="4" t="s">
        <v>4878</v>
      </c>
      <c r="D2189" s="4" t="s">
        <v>5947</v>
      </c>
      <c r="E2189" s="13">
        <v>2009</v>
      </c>
      <c r="F2189" s="10" t="s">
        <v>6172</v>
      </c>
      <c r="G2189" s="6" t="s">
        <v>5707</v>
      </c>
      <c r="H2189" s="6" t="s">
        <v>5418</v>
      </c>
      <c r="I2189" s="6" t="s">
        <v>2562</v>
      </c>
      <c r="J2189" s="4">
        <v>3</v>
      </c>
      <c r="K2189" s="4">
        <v>20</v>
      </c>
      <c r="L2189" s="10" t="s">
        <v>6172</v>
      </c>
      <c r="M2189" s="6" t="s">
        <v>2212</v>
      </c>
      <c r="N2189" s="6" t="s">
        <v>2563</v>
      </c>
      <c r="O2189" s="10" t="s">
        <v>6172</v>
      </c>
      <c r="P2189" s="6" t="s">
        <v>460</v>
      </c>
      <c r="Q2189" s="10" t="s">
        <v>6172</v>
      </c>
      <c r="R2189" s="10" t="s">
        <v>6172</v>
      </c>
      <c r="S2189" s="10" t="s">
        <v>6172</v>
      </c>
      <c r="T2189" s="10" t="s">
        <v>6172</v>
      </c>
      <c r="U2189" s="10" t="s">
        <v>6172</v>
      </c>
      <c r="V2189" s="10" t="s">
        <v>6172</v>
      </c>
    </row>
    <row r="2190" spans="2:22" ht="38.25" x14ac:dyDescent="0.2">
      <c r="B2190" s="6">
        <v>18602</v>
      </c>
      <c r="C2190" s="4" t="s">
        <v>4878</v>
      </c>
      <c r="D2190" s="4" t="s">
        <v>5947</v>
      </c>
      <c r="E2190" s="13">
        <v>2009</v>
      </c>
      <c r="F2190" s="10" t="s">
        <v>6172</v>
      </c>
      <c r="G2190" s="6" t="s">
        <v>5884</v>
      </c>
      <c r="H2190" s="6" t="s">
        <v>5883</v>
      </c>
      <c r="I2190" s="6" t="s">
        <v>1489</v>
      </c>
      <c r="J2190" s="4">
        <v>1</v>
      </c>
      <c r="K2190" s="4">
        <v>0</v>
      </c>
      <c r="L2190" s="10" t="s">
        <v>6172</v>
      </c>
      <c r="M2190" s="6" t="s">
        <v>1640</v>
      </c>
      <c r="N2190" s="6" t="s">
        <v>2564</v>
      </c>
      <c r="O2190" s="10" t="s">
        <v>6172</v>
      </c>
      <c r="P2190" s="6" t="s">
        <v>460</v>
      </c>
      <c r="Q2190" s="10" t="s">
        <v>6172</v>
      </c>
      <c r="R2190" s="10" t="s">
        <v>6172</v>
      </c>
      <c r="S2190" s="10" t="s">
        <v>6172</v>
      </c>
      <c r="T2190" s="10" t="s">
        <v>6172</v>
      </c>
      <c r="U2190" s="10" t="s">
        <v>6172</v>
      </c>
      <c r="V2190" s="10" t="s">
        <v>6172</v>
      </c>
    </row>
    <row r="2191" spans="2:22" ht="25.5" x14ac:dyDescent="0.2">
      <c r="B2191" s="6">
        <v>18603</v>
      </c>
      <c r="C2191" s="4" t="s">
        <v>4878</v>
      </c>
      <c r="D2191" s="4" t="s">
        <v>5947</v>
      </c>
      <c r="E2191" s="13">
        <v>2009</v>
      </c>
      <c r="F2191" s="10" t="s">
        <v>6172</v>
      </c>
      <c r="G2191" s="6" t="s">
        <v>5492</v>
      </c>
      <c r="H2191" s="6" t="s">
        <v>445</v>
      </c>
      <c r="I2191" s="6" t="s">
        <v>1489</v>
      </c>
      <c r="J2191" s="4">
        <v>1</v>
      </c>
      <c r="K2191" s="4">
        <v>0</v>
      </c>
      <c r="L2191" s="10" t="s">
        <v>6172</v>
      </c>
      <c r="M2191" s="6" t="s">
        <v>2212</v>
      </c>
      <c r="N2191" s="6" t="s">
        <v>2565</v>
      </c>
      <c r="O2191" s="10" t="s">
        <v>6172</v>
      </c>
      <c r="P2191" s="6" t="s">
        <v>460</v>
      </c>
      <c r="Q2191" s="10" t="s">
        <v>6172</v>
      </c>
      <c r="R2191" s="10" t="s">
        <v>6172</v>
      </c>
      <c r="S2191" s="10" t="s">
        <v>6172</v>
      </c>
      <c r="T2191" s="10" t="s">
        <v>6172</v>
      </c>
      <c r="U2191" s="10" t="s">
        <v>6172</v>
      </c>
      <c r="V2191" s="10" t="s">
        <v>6172</v>
      </c>
    </row>
    <row r="2192" spans="2:22" ht="51" x14ac:dyDescent="0.2">
      <c r="B2192" s="6">
        <v>18729</v>
      </c>
      <c r="C2192" s="4" t="s">
        <v>4878</v>
      </c>
      <c r="D2192" s="4" t="s">
        <v>5947</v>
      </c>
      <c r="E2192" s="13">
        <v>2009</v>
      </c>
      <c r="F2192" s="10" t="s">
        <v>6172</v>
      </c>
      <c r="G2192" s="6" t="s">
        <v>5474</v>
      </c>
      <c r="H2192" s="6" t="s">
        <v>445</v>
      </c>
      <c r="I2192" s="6" t="s">
        <v>2566</v>
      </c>
      <c r="J2192" s="4">
        <v>2</v>
      </c>
      <c r="K2192" s="4">
        <v>9</v>
      </c>
      <c r="L2192" s="10" t="s">
        <v>6172</v>
      </c>
      <c r="M2192" s="6" t="s">
        <v>1623</v>
      </c>
      <c r="N2192" s="6" t="s">
        <v>2567</v>
      </c>
      <c r="O2192" s="10" t="s">
        <v>6172</v>
      </c>
      <c r="P2192" s="6" t="s">
        <v>460</v>
      </c>
      <c r="Q2192" s="10" t="s">
        <v>6172</v>
      </c>
      <c r="R2192" s="10" t="s">
        <v>6172</v>
      </c>
      <c r="S2192" s="10" t="s">
        <v>6172</v>
      </c>
      <c r="T2192" s="10" t="s">
        <v>6172</v>
      </c>
      <c r="U2192" s="10" t="s">
        <v>6172</v>
      </c>
      <c r="V2192" s="10" t="s">
        <v>6172</v>
      </c>
    </row>
    <row r="2193" spans="2:22" ht="51" x14ac:dyDescent="0.2">
      <c r="B2193" s="6">
        <v>18741</v>
      </c>
      <c r="C2193" s="4" t="s">
        <v>4878</v>
      </c>
      <c r="D2193" s="4" t="s">
        <v>5947</v>
      </c>
      <c r="E2193" s="13">
        <v>2009</v>
      </c>
      <c r="F2193" s="10" t="s">
        <v>6172</v>
      </c>
      <c r="G2193" s="4" t="s">
        <v>5288</v>
      </c>
      <c r="H2193" s="6" t="s">
        <v>432</v>
      </c>
      <c r="I2193" s="6" t="s">
        <v>1493</v>
      </c>
      <c r="J2193" s="4">
        <v>0</v>
      </c>
      <c r="K2193" s="4">
        <v>1</v>
      </c>
      <c r="L2193" s="10" t="s">
        <v>6172</v>
      </c>
      <c r="M2193" s="6" t="s">
        <v>1623</v>
      </c>
      <c r="N2193" s="6" t="s">
        <v>2568</v>
      </c>
      <c r="O2193" s="10" t="s">
        <v>6172</v>
      </c>
      <c r="P2193" s="6" t="s">
        <v>1543</v>
      </c>
      <c r="Q2193" s="10" t="s">
        <v>6172</v>
      </c>
      <c r="R2193" s="10" t="s">
        <v>6172</v>
      </c>
      <c r="S2193" s="10" t="s">
        <v>6172</v>
      </c>
      <c r="T2193" s="10" t="s">
        <v>6172</v>
      </c>
      <c r="U2193" s="10" t="s">
        <v>6172</v>
      </c>
      <c r="V2193" s="10" t="s">
        <v>6172</v>
      </c>
    </row>
    <row r="2194" spans="2:22" ht="51" x14ac:dyDescent="0.2">
      <c r="B2194" s="6">
        <v>18747</v>
      </c>
      <c r="C2194" s="4" t="s">
        <v>4878</v>
      </c>
      <c r="D2194" s="4" t="s">
        <v>5947</v>
      </c>
      <c r="E2194" s="13">
        <v>2009</v>
      </c>
      <c r="F2194" s="10" t="s">
        <v>6172</v>
      </c>
      <c r="G2194" s="6" t="s">
        <v>5509</v>
      </c>
      <c r="H2194" s="6" t="s">
        <v>445</v>
      </c>
      <c r="I2194" s="6" t="s">
        <v>1511</v>
      </c>
      <c r="J2194" s="4">
        <v>0</v>
      </c>
      <c r="K2194" s="4">
        <v>2</v>
      </c>
      <c r="L2194" s="10" t="s">
        <v>6172</v>
      </c>
      <c r="M2194" s="6" t="s">
        <v>1623</v>
      </c>
      <c r="N2194" s="6" t="s">
        <v>2569</v>
      </c>
      <c r="O2194" s="10" t="s">
        <v>6172</v>
      </c>
      <c r="P2194" s="6" t="s">
        <v>460</v>
      </c>
      <c r="Q2194" s="10" t="s">
        <v>6172</v>
      </c>
      <c r="R2194" s="10" t="s">
        <v>6172</v>
      </c>
      <c r="S2194" s="10" t="s">
        <v>6172</v>
      </c>
      <c r="T2194" s="10" t="s">
        <v>6172</v>
      </c>
      <c r="U2194" s="10" t="s">
        <v>6172</v>
      </c>
      <c r="V2194" s="10" t="s">
        <v>6172</v>
      </c>
    </row>
    <row r="2195" spans="2:22" ht="38.25" x14ac:dyDescent="0.2">
      <c r="B2195" s="6">
        <v>18751</v>
      </c>
      <c r="C2195" s="4" t="s">
        <v>4878</v>
      </c>
      <c r="D2195" s="4" t="s">
        <v>5947</v>
      </c>
      <c r="E2195" s="13">
        <v>2009</v>
      </c>
      <c r="F2195" s="10" t="s">
        <v>6172</v>
      </c>
      <c r="G2195" s="6" t="s">
        <v>5475</v>
      </c>
      <c r="H2195" s="6" t="s">
        <v>445</v>
      </c>
      <c r="I2195" s="6" t="s">
        <v>1532</v>
      </c>
      <c r="J2195" s="4">
        <v>1</v>
      </c>
      <c r="K2195" s="4">
        <v>1</v>
      </c>
      <c r="L2195" s="10" t="s">
        <v>6172</v>
      </c>
      <c r="M2195" s="6" t="s">
        <v>1623</v>
      </c>
      <c r="N2195" s="6" t="s">
        <v>2570</v>
      </c>
      <c r="O2195" s="10" t="s">
        <v>6172</v>
      </c>
      <c r="P2195" s="6" t="s">
        <v>460</v>
      </c>
      <c r="Q2195" s="10" t="s">
        <v>6172</v>
      </c>
      <c r="R2195" s="10" t="s">
        <v>6172</v>
      </c>
      <c r="S2195" s="10" t="s">
        <v>6172</v>
      </c>
      <c r="T2195" s="10" t="s">
        <v>6172</v>
      </c>
      <c r="U2195" s="10" t="s">
        <v>6172</v>
      </c>
      <c r="V2195" s="10" t="s">
        <v>6172</v>
      </c>
    </row>
    <row r="2196" spans="2:22" ht="38.25" x14ac:dyDescent="0.2">
      <c r="B2196" s="6">
        <v>18776</v>
      </c>
      <c r="C2196" s="4" t="s">
        <v>4878</v>
      </c>
      <c r="D2196" s="4" t="s">
        <v>5947</v>
      </c>
      <c r="E2196" s="13">
        <v>2009</v>
      </c>
      <c r="F2196" s="10" t="s">
        <v>6172</v>
      </c>
      <c r="G2196" s="6" t="s">
        <v>5878</v>
      </c>
      <c r="H2196" s="6" t="s">
        <v>5879</v>
      </c>
      <c r="I2196" s="6" t="s">
        <v>1489</v>
      </c>
      <c r="J2196" s="4">
        <v>1</v>
      </c>
      <c r="K2196" s="4">
        <v>0</v>
      </c>
      <c r="L2196" s="10" t="s">
        <v>6172</v>
      </c>
      <c r="M2196" s="6" t="s">
        <v>2571</v>
      </c>
      <c r="N2196" s="6" t="s">
        <v>2572</v>
      </c>
      <c r="O2196" s="10" t="s">
        <v>6172</v>
      </c>
      <c r="P2196" s="6" t="s">
        <v>460</v>
      </c>
      <c r="Q2196" s="10" t="s">
        <v>6172</v>
      </c>
      <c r="R2196" s="10" t="s">
        <v>6172</v>
      </c>
      <c r="S2196" s="10" t="s">
        <v>6172</v>
      </c>
      <c r="T2196" s="10" t="s">
        <v>6172</v>
      </c>
      <c r="U2196" s="10" t="s">
        <v>6172</v>
      </c>
      <c r="V2196" s="10" t="s">
        <v>6172</v>
      </c>
    </row>
    <row r="2197" spans="2:22" ht="38.25" x14ac:dyDescent="0.2">
      <c r="B2197" s="6">
        <v>18784</v>
      </c>
      <c r="C2197" s="4" t="s">
        <v>4878</v>
      </c>
      <c r="D2197" s="4" t="s">
        <v>5947</v>
      </c>
      <c r="E2197" s="13">
        <v>2009</v>
      </c>
      <c r="F2197" s="10" t="s">
        <v>6172</v>
      </c>
      <c r="G2197" s="6" t="s">
        <v>5484</v>
      </c>
      <c r="H2197" s="6" t="s">
        <v>445</v>
      </c>
      <c r="I2197" s="6" t="s">
        <v>1511</v>
      </c>
      <c r="J2197" s="4">
        <v>0</v>
      </c>
      <c r="K2197" s="4">
        <v>2</v>
      </c>
      <c r="L2197" s="10" t="s">
        <v>6172</v>
      </c>
      <c r="M2197" s="6" t="s">
        <v>2152</v>
      </c>
      <c r="N2197" s="6" t="s">
        <v>2573</v>
      </c>
      <c r="O2197" s="10" t="s">
        <v>6172</v>
      </c>
      <c r="P2197" s="6" t="s">
        <v>2434</v>
      </c>
      <c r="Q2197" s="10" t="s">
        <v>6172</v>
      </c>
      <c r="R2197" s="10" t="s">
        <v>6172</v>
      </c>
      <c r="S2197" s="10" t="s">
        <v>6172</v>
      </c>
      <c r="T2197" s="10" t="s">
        <v>6172</v>
      </c>
      <c r="U2197" s="10" t="s">
        <v>6172</v>
      </c>
      <c r="V2197" s="10" t="s">
        <v>6172</v>
      </c>
    </row>
    <row r="2198" spans="2:22" ht="38.25" x14ac:dyDescent="0.2">
      <c r="B2198" s="6">
        <v>18811</v>
      </c>
      <c r="C2198" s="4" t="s">
        <v>4878</v>
      </c>
      <c r="D2198" s="4" t="s">
        <v>5947</v>
      </c>
      <c r="E2198" s="13">
        <v>2009</v>
      </c>
      <c r="F2198" s="10" t="s">
        <v>6172</v>
      </c>
      <c r="G2198" s="4" t="s">
        <v>5088</v>
      </c>
      <c r="H2198" s="6" t="s">
        <v>11</v>
      </c>
      <c r="I2198" s="6" t="s">
        <v>1493</v>
      </c>
      <c r="J2198" s="4">
        <v>0</v>
      </c>
      <c r="K2198" s="4">
        <v>1</v>
      </c>
      <c r="L2198" s="10" t="s">
        <v>6172</v>
      </c>
      <c r="M2198" s="6" t="s">
        <v>1623</v>
      </c>
      <c r="N2198" s="6" t="s">
        <v>2574</v>
      </c>
      <c r="O2198" s="10" t="s">
        <v>6172</v>
      </c>
      <c r="P2198" s="6" t="s">
        <v>460</v>
      </c>
      <c r="Q2198" s="10" t="s">
        <v>6172</v>
      </c>
      <c r="R2198" s="10" t="s">
        <v>6172</v>
      </c>
      <c r="S2198" s="10" t="s">
        <v>6172</v>
      </c>
      <c r="T2198" s="10" t="s">
        <v>6172</v>
      </c>
      <c r="U2198" s="10" t="s">
        <v>6172</v>
      </c>
      <c r="V2198" s="10" t="s">
        <v>6172</v>
      </c>
    </row>
    <row r="2199" spans="2:22" ht="51" x14ac:dyDescent="0.2">
      <c r="B2199" s="6">
        <v>18823</v>
      </c>
      <c r="C2199" s="4" t="s">
        <v>4878</v>
      </c>
      <c r="D2199" s="4" t="s">
        <v>5947</v>
      </c>
      <c r="E2199" s="13">
        <v>2009</v>
      </c>
      <c r="F2199" s="10" t="s">
        <v>6172</v>
      </c>
      <c r="G2199" s="4" t="s">
        <v>5207</v>
      </c>
      <c r="H2199" s="6" t="s">
        <v>432</v>
      </c>
      <c r="I2199" s="6" t="s">
        <v>1493</v>
      </c>
      <c r="J2199" s="4">
        <v>0</v>
      </c>
      <c r="K2199" s="4">
        <v>1</v>
      </c>
      <c r="L2199" s="10" t="s">
        <v>6172</v>
      </c>
      <c r="M2199" s="6" t="s">
        <v>1571</v>
      </c>
      <c r="N2199" s="6" t="s">
        <v>2575</v>
      </c>
      <c r="O2199" s="10" t="s">
        <v>6172</v>
      </c>
      <c r="P2199" s="6" t="s">
        <v>460</v>
      </c>
      <c r="Q2199" s="10" t="s">
        <v>6172</v>
      </c>
      <c r="R2199" s="10" t="s">
        <v>6172</v>
      </c>
      <c r="S2199" s="10" t="s">
        <v>6172</v>
      </c>
      <c r="T2199" s="10" t="s">
        <v>6172</v>
      </c>
      <c r="U2199" s="10" t="s">
        <v>6172</v>
      </c>
      <c r="V2199" s="10" t="s">
        <v>6172</v>
      </c>
    </row>
    <row r="2200" spans="2:22" ht="51" x14ac:dyDescent="0.2">
      <c r="B2200" s="6">
        <v>18909</v>
      </c>
      <c r="C2200" s="4" t="s">
        <v>4878</v>
      </c>
      <c r="D2200" s="4" t="s">
        <v>5947</v>
      </c>
      <c r="E2200" s="13">
        <v>2009</v>
      </c>
      <c r="F2200" s="10" t="s">
        <v>6172</v>
      </c>
      <c r="G2200" s="6" t="s">
        <v>5867</v>
      </c>
      <c r="H2200" s="6" t="s">
        <v>5750</v>
      </c>
      <c r="I2200" s="6" t="s">
        <v>2576</v>
      </c>
      <c r="J2200" s="4">
        <v>0</v>
      </c>
      <c r="K2200" s="4">
        <v>11</v>
      </c>
      <c r="L2200" s="10" t="s">
        <v>6172</v>
      </c>
      <c r="M2200" s="6" t="s">
        <v>2152</v>
      </c>
      <c r="N2200" s="6" t="s">
        <v>2577</v>
      </c>
      <c r="O2200" s="10" t="s">
        <v>6172</v>
      </c>
      <c r="P2200" s="6" t="s">
        <v>1488</v>
      </c>
      <c r="Q2200" s="10" t="s">
        <v>6172</v>
      </c>
      <c r="R2200" s="10" t="s">
        <v>6172</v>
      </c>
      <c r="S2200" s="10" t="s">
        <v>6172</v>
      </c>
      <c r="T2200" s="10" t="s">
        <v>6172</v>
      </c>
      <c r="U2200" s="10" t="s">
        <v>6172</v>
      </c>
      <c r="V2200" s="10" t="s">
        <v>6172</v>
      </c>
    </row>
    <row r="2201" spans="2:22" ht="51" x14ac:dyDescent="0.2">
      <c r="B2201" s="6">
        <v>18912</v>
      </c>
      <c r="C2201" s="4" t="s">
        <v>4878</v>
      </c>
      <c r="D2201" s="4" t="s">
        <v>5947</v>
      </c>
      <c r="E2201" s="13">
        <v>2009</v>
      </c>
      <c r="F2201" s="10" t="s">
        <v>6172</v>
      </c>
      <c r="G2201" s="6" t="s">
        <v>5468</v>
      </c>
      <c r="H2201" s="6" t="s">
        <v>445</v>
      </c>
      <c r="I2201" s="6" t="s">
        <v>1489</v>
      </c>
      <c r="J2201" s="4">
        <v>1</v>
      </c>
      <c r="K2201" s="4">
        <v>0</v>
      </c>
      <c r="L2201" s="10" t="s">
        <v>6172</v>
      </c>
      <c r="M2201" s="6" t="s">
        <v>1623</v>
      </c>
      <c r="N2201" s="6" t="s">
        <v>2578</v>
      </c>
      <c r="O2201" s="10" t="s">
        <v>6172</v>
      </c>
      <c r="P2201" s="6" t="s">
        <v>460</v>
      </c>
      <c r="Q2201" s="10" t="s">
        <v>6172</v>
      </c>
      <c r="R2201" s="10" t="s">
        <v>6172</v>
      </c>
      <c r="S2201" s="10" t="s">
        <v>6172</v>
      </c>
      <c r="T2201" s="10" t="s">
        <v>6172</v>
      </c>
      <c r="U2201" s="10" t="s">
        <v>6172</v>
      </c>
      <c r="V2201" s="10" t="s">
        <v>6172</v>
      </c>
    </row>
    <row r="2202" spans="2:22" ht="38.25" x14ac:dyDescent="0.2">
      <c r="B2202" s="6">
        <v>18918</v>
      </c>
      <c r="C2202" s="4" t="s">
        <v>4878</v>
      </c>
      <c r="D2202" s="4" t="s">
        <v>5947</v>
      </c>
      <c r="E2202" s="13">
        <v>2009</v>
      </c>
      <c r="F2202" s="10" t="s">
        <v>6172</v>
      </c>
      <c r="G2202" s="6" t="s">
        <v>5710</v>
      </c>
      <c r="H2202" s="6" t="s">
        <v>5418</v>
      </c>
      <c r="I2202" s="6" t="s">
        <v>1485</v>
      </c>
      <c r="J2202" s="4">
        <v>3</v>
      </c>
      <c r="K2202" s="4">
        <v>1</v>
      </c>
      <c r="L2202" s="10" t="s">
        <v>6172</v>
      </c>
      <c r="M2202" s="6" t="s">
        <v>1623</v>
      </c>
      <c r="N2202" s="6" t="s">
        <v>2579</v>
      </c>
      <c r="O2202" s="10" t="s">
        <v>6172</v>
      </c>
      <c r="P2202" s="6" t="s">
        <v>1510</v>
      </c>
      <c r="Q2202" s="10" t="s">
        <v>6172</v>
      </c>
      <c r="R2202" s="10" t="s">
        <v>6172</v>
      </c>
      <c r="S2202" s="10" t="s">
        <v>6172</v>
      </c>
      <c r="T2202" s="10" t="s">
        <v>6172</v>
      </c>
      <c r="U2202" s="10" t="s">
        <v>6172</v>
      </c>
      <c r="V2202" s="10" t="s">
        <v>6172</v>
      </c>
    </row>
    <row r="2203" spans="2:22" ht="38.25" x14ac:dyDescent="0.2">
      <c r="B2203" s="6">
        <v>18816</v>
      </c>
      <c r="C2203" s="4" t="s">
        <v>4880</v>
      </c>
      <c r="D2203" s="4" t="s">
        <v>5947</v>
      </c>
      <c r="E2203" s="13">
        <v>2009</v>
      </c>
      <c r="F2203" s="10" t="s">
        <v>6172</v>
      </c>
      <c r="G2203" s="6" t="s">
        <v>5801</v>
      </c>
      <c r="H2203" s="6" t="s">
        <v>21</v>
      </c>
      <c r="I2203" s="6" t="s">
        <v>2854</v>
      </c>
      <c r="J2203" s="4">
        <v>8</v>
      </c>
      <c r="K2203" s="4">
        <v>2</v>
      </c>
      <c r="L2203" s="10" t="s">
        <v>6172</v>
      </c>
      <c r="M2203" s="6" t="s">
        <v>1648</v>
      </c>
      <c r="N2203" s="6" t="s">
        <v>2855</v>
      </c>
      <c r="O2203" s="10" t="s">
        <v>6172</v>
      </c>
      <c r="P2203" s="6" t="s">
        <v>460</v>
      </c>
      <c r="Q2203" s="10" t="s">
        <v>6172</v>
      </c>
      <c r="R2203" s="10" t="s">
        <v>6172</v>
      </c>
      <c r="S2203" s="10" t="s">
        <v>6172</v>
      </c>
      <c r="T2203" s="10" t="s">
        <v>6172</v>
      </c>
      <c r="U2203" s="10" t="s">
        <v>6172</v>
      </c>
      <c r="V2203" s="10" t="s">
        <v>6172</v>
      </c>
    </row>
    <row r="2204" spans="2:22" ht="38.25" x14ac:dyDescent="0.2">
      <c r="B2204" s="6">
        <v>18888</v>
      </c>
      <c r="C2204" s="4" t="s">
        <v>4880</v>
      </c>
      <c r="D2204" s="4" t="s">
        <v>5947</v>
      </c>
      <c r="E2204" s="13">
        <v>2009</v>
      </c>
      <c r="F2204" s="10" t="s">
        <v>6172</v>
      </c>
      <c r="G2204" s="6" t="s">
        <v>5508</v>
      </c>
      <c r="H2204" s="6" t="s">
        <v>445</v>
      </c>
      <c r="I2204" s="6" t="s">
        <v>1820</v>
      </c>
      <c r="J2204" s="4">
        <v>4</v>
      </c>
      <c r="K2204" s="4">
        <v>0</v>
      </c>
      <c r="L2204" s="10" t="s">
        <v>6172</v>
      </c>
      <c r="M2204" s="6" t="s">
        <v>1648</v>
      </c>
      <c r="N2204" s="6" t="s">
        <v>2856</v>
      </c>
      <c r="O2204" s="10" t="s">
        <v>6172</v>
      </c>
      <c r="P2204" s="6" t="s">
        <v>2409</v>
      </c>
      <c r="Q2204" s="10" t="s">
        <v>6172</v>
      </c>
      <c r="R2204" s="10" t="s">
        <v>6172</v>
      </c>
      <c r="S2204" s="10" t="s">
        <v>6172</v>
      </c>
      <c r="T2204" s="10" t="s">
        <v>6172</v>
      </c>
      <c r="U2204" s="10" t="s">
        <v>6172</v>
      </c>
      <c r="V2204" s="10" t="s">
        <v>6172</v>
      </c>
    </row>
    <row r="2205" spans="2:22" ht="38.25" x14ac:dyDescent="0.2">
      <c r="B2205" s="6">
        <v>18591</v>
      </c>
      <c r="C2205" s="4" t="s">
        <v>4882</v>
      </c>
      <c r="D2205" s="4" t="s">
        <v>5947</v>
      </c>
      <c r="E2205" s="13">
        <v>2009</v>
      </c>
      <c r="F2205" s="10" t="s">
        <v>6172</v>
      </c>
      <c r="G2205" s="4" t="s">
        <v>5180</v>
      </c>
      <c r="H2205" s="6" t="s">
        <v>432</v>
      </c>
      <c r="I2205" s="6" t="s">
        <v>3031</v>
      </c>
      <c r="J2205" s="4">
        <v>0</v>
      </c>
      <c r="K2205" s="4">
        <v>34</v>
      </c>
      <c r="L2205" s="10" t="s">
        <v>6172</v>
      </c>
      <c r="M2205" s="6" t="s">
        <v>2668</v>
      </c>
      <c r="N2205" s="6" t="s">
        <v>3032</v>
      </c>
      <c r="O2205" s="10" t="s">
        <v>6172</v>
      </c>
      <c r="P2205" s="6" t="s">
        <v>1661</v>
      </c>
      <c r="Q2205" s="10" t="s">
        <v>6172</v>
      </c>
      <c r="R2205" s="10" t="s">
        <v>6172</v>
      </c>
      <c r="S2205" s="10" t="s">
        <v>6172</v>
      </c>
      <c r="T2205" s="10" t="s">
        <v>6172</v>
      </c>
      <c r="U2205" s="10" t="s">
        <v>6172</v>
      </c>
      <c r="V2205" s="10" t="s">
        <v>6172</v>
      </c>
    </row>
    <row r="2206" spans="2:22" ht="51" x14ac:dyDescent="0.2">
      <c r="B2206" s="7">
        <v>18431</v>
      </c>
      <c r="C2206" s="4" t="s">
        <v>4884</v>
      </c>
      <c r="D2206" s="4" t="s">
        <v>5947</v>
      </c>
      <c r="E2206" s="16">
        <v>2009</v>
      </c>
      <c r="F2206" s="10" t="s">
        <v>6172</v>
      </c>
      <c r="G2206" s="7" t="s">
        <v>5530</v>
      </c>
      <c r="H2206" s="6" t="s">
        <v>440</v>
      </c>
      <c r="I2206" s="7" t="s">
        <v>1493</v>
      </c>
      <c r="J2206" s="4">
        <v>0</v>
      </c>
      <c r="K2206" s="4">
        <v>1</v>
      </c>
      <c r="L2206" s="10" t="s">
        <v>6172</v>
      </c>
      <c r="M2206" s="7" t="s">
        <v>2831</v>
      </c>
      <c r="N2206" s="7" t="s">
        <v>4770</v>
      </c>
      <c r="O2206" s="10" t="s">
        <v>6172</v>
      </c>
      <c r="P2206" s="7" t="s">
        <v>460</v>
      </c>
      <c r="Q2206" s="10" t="s">
        <v>6172</v>
      </c>
      <c r="R2206" s="10" t="s">
        <v>6172</v>
      </c>
      <c r="S2206" s="10" t="s">
        <v>6172</v>
      </c>
      <c r="T2206" s="10" t="s">
        <v>6172</v>
      </c>
      <c r="U2206" s="10" t="s">
        <v>6172</v>
      </c>
      <c r="V2206" s="10" t="s">
        <v>6172</v>
      </c>
    </row>
    <row r="2207" spans="2:22" ht="51" x14ac:dyDescent="0.2">
      <c r="B2207" s="7">
        <v>18758</v>
      </c>
      <c r="C2207" s="4" t="s">
        <v>4884</v>
      </c>
      <c r="D2207" s="4" t="s">
        <v>5947</v>
      </c>
      <c r="E2207" s="16">
        <v>2009</v>
      </c>
      <c r="F2207" s="10" t="s">
        <v>6172</v>
      </c>
      <c r="G2207" s="7" t="s">
        <v>5439</v>
      </c>
      <c r="H2207" s="6" t="s">
        <v>430</v>
      </c>
      <c r="I2207" s="7" t="s">
        <v>1493</v>
      </c>
      <c r="J2207" s="4">
        <v>0</v>
      </c>
      <c r="K2207" s="4">
        <v>1</v>
      </c>
      <c r="L2207" s="10" t="s">
        <v>6172</v>
      </c>
      <c r="M2207" s="7" t="s">
        <v>1604</v>
      </c>
      <c r="N2207" s="7" t="s">
        <v>4771</v>
      </c>
      <c r="O2207" s="10" t="s">
        <v>6172</v>
      </c>
      <c r="P2207" s="7" t="s">
        <v>1708</v>
      </c>
      <c r="Q2207" s="10" t="s">
        <v>6172</v>
      </c>
      <c r="R2207" s="10" t="s">
        <v>6172</v>
      </c>
      <c r="S2207" s="10" t="s">
        <v>6172</v>
      </c>
      <c r="T2207" s="10" t="s">
        <v>6172</v>
      </c>
      <c r="U2207" s="10" t="s">
        <v>6172</v>
      </c>
      <c r="V2207" s="10" t="s">
        <v>6172</v>
      </c>
    </row>
    <row r="2208" spans="2:22" ht="63.75" x14ac:dyDescent="0.2">
      <c r="B2208" s="9">
        <v>19380</v>
      </c>
      <c r="C2208" s="8" t="s">
        <v>4873</v>
      </c>
      <c r="D2208" s="4" t="s">
        <v>5947</v>
      </c>
      <c r="E2208" s="10">
        <v>2010</v>
      </c>
      <c r="F2208" s="10" t="s">
        <v>6172</v>
      </c>
      <c r="G2208" s="9" t="s">
        <v>5539</v>
      </c>
      <c r="H2208" s="7" t="s">
        <v>434</v>
      </c>
      <c r="I2208" s="2" t="s">
        <v>105</v>
      </c>
      <c r="J2208" s="4">
        <v>0</v>
      </c>
      <c r="K2208" s="4">
        <v>0</v>
      </c>
      <c r="L2208" s="2" t="s">
        <v>105</v>
      </c>
      <c r="M2208" s="10" t="s">
        <v>6172</v>
      </c>
      <c r="N2208" s="2" t="s">
        <v>451</v>
      </c>
      <c r="O2208" s="2" t="s">
        <v>22</v>
      </c>
      <c r="P2208" s="2" t="s">
        <v>106</v>
      </c>
      <c r="Q2208" s="2" t="s">
        <v>107</v>
      </c>
      <c r="R2208" s="2" t="s">
        <v>4932</v>
      </c>
      <c r="S2208" s="2" t="s">
        <v>4933</v>
      </c>
      <c r="T2208" s="2" t="s">
        <v>108</v>
      </c>
      <c r="U2208" s="2" t="s">
        <v>4934</v>
      </c>
      <c r="V2208" s="10" t="s">
        <v>6172</v>
      </c>
    </row>
    <row r="2209" spans="2:22" ht="38.25" x14ac:dyDescent="0.2">
      <c r="B2209" s="3" t="s">
        <v>546</v>
      </c>
      <c r="C2209" s="8" t="s">
        <v>4873</v>
      </c>
      <c r="D2209" s="4" t="s">
        <v>5947</v>
      </c>
      <c r="E2209" s="10">
        <v>2010</v>
      </c>
      <c r="F2209" s="10" t="s">
        <v>6172</v>
      </c>
      <c r="G2209" s="10" t="s">
        <v>6172</v>
      </c>
      <c r="H2209" s="7" t="s">
        <v>437</v>
      </c>
      <c r="I2209" s="2" t="s">
        <v>531</v>
      </c>
      <c r="J2209" s="4">
        <v>0</v>
      </c>
      <c r="K2209" s="4">
        <v>0</v>
      </c>
      <c r="L2209" s="6" t="s">
        <v>4929</v>
      </c>
      <c r="M2209" s="10" t="s">
        <v>6172</v>
      </c>
      <c r="N2209" s="2" t="s">
        <v>547</v>
      </c>
      <c r="O2209" s="2" t="s">
        <v>550</v>
      </c>
      <c r="P2209" s="2" t="s">
        <v>548</v>
      </c>
      <c r="Q2209" s="2" t="s">
        <v>549</v>
      </c>
      <c r="R2209" s="2" t="s">
        <v>30</v>
      </c>
      <c r="S2209" s="2" t="s">
        <v>551</v>
      </c>
      <c r="T2209" s="2" t="s">
        <v>7</v>
      </c>
      <c r="U2209" s="2" t="s">
        <v>551</v>
      </c>
      <c r="V2209" s="10" t="s">
        <v>6172</v>
      </c>
    </row>
    <row r="2210" spans="2:22" ht="25.5" x14ac:dyDescent="0.2">
      <c r="B2210" s="3">
        <v>19150</v>
      </c>
      <c r="C2210" s="8" t="s">
        <v>4873</v>
      </c>
      <c r="D2210" s="4" t="s">
        <v>5947</v>
      </c>
      <c r="E2210" s="10">
        <v>2010</v>
      </c>
      <c r="F2210" s="10" t="s">
        <v>6172</v>
      </c>
      <c r="G2210" s="10" t="s">
        <v>6172</v>
      </c>
      <c r="H2210" s="6" t="s">
        <v>445</v>
      </c>
      <c r="I2210" s="2" t="s">
        <v>952</v>
      </c>
      <c r="J2210" s="4">
        <v>0</v>
      </c>
      <c r="K2210" s="4">
        <v>4</v>
      </c>
      <c r="L2210" s="10" t="s">
        <v>6172</v>
      </c>
      <c r="M2210" s="10" t="s">
        <v>6172</v>
      </c>
      <c r="N2210" s="2" t="s">
        <v>951</v>
      </c>
      <c r="O2210" s="2" t="s">
        <v>24</v>
      </c>
      <c r="P2210" s="2" t="s">
        <v>850</v>
      </c>
      <c r="Q2210" s="2" t="s">
        <v>953</v>
      </c>
      <c r="R2210" s="2" t="s">
        <v>954</v>
      </c>
      <c r="S2210" s="2" t="s">
        <v>955</v>
      </c>
      <c r="T2210" s="2" t="s">
        <v>7</v>
      </c>
      <c r="U2210" s="2" t="s">
        <v>956</v>
      </c>
      <c r="V2210" s="10" t="s">
        <v>6172</v>
      </c>
    </row>
    <row r="2211" spans="2:22" ht="25.5" x14ac:dyDescent="0.2">
      <c r="B2211" s="3">
        <v>19511</v>
      </c>
      <c r="C2211" s="8" t="s">
        <v>4873</v>
      </c>
      <c r="D2211" s="4" t="s">
        <v>5947</v>
      </c>
      <c r="E2211" s="10">
        <v>2010</v>
      </c>
      <c r="F2211" s="10" t="s">
        <v>6172</v>
      </c>
      <c r="G2211" s="10" t="s">
        <v>6172</v>
      </c>
      <c r="H2211" s="7" t="s">
        <v>437</v>
      </c>
      <c r="I2211" s="2" t="s">
        <v>958</v>
      </c>
      <c r="J2211" s="4">
        <v>0</v>
      </c>
      <c r="K2211" s="4">
        <v>0</v>
      </c>
      <c r="L2211" s="10" t="s">
        <v>6172</v>
      </c>
      <c r="M2211" s="10" t="s">
        <v>6172</v>
      </c>
      <c r="N2211" s="2" t="s">
        <v>957</v>
      </c>
      <c r="O2211" s="2" t="s">
        <v>350</v>
      </c>
      <c r="P2211" s="2" t="s">
        <v>850</v>
      </c>
      <c r="Q2211" s="2" t="s">
        <v>959</v>
      </c>
      <c r="R2211" s="2" t="s">
        <v>960</v>
      </c>
      <c r="S2211" s="2" t="s">
        <v>961</v>
      </c>
      <c r="T2211" s="2" t="s">
        <v>7</v>
      </c>
      <c r="U2211" s="2" t="s">
        <v>962</v>
      </c>
      <c r="V2211" s="10" t="s">
        <v>6172</v>
      </c>
    </row>
    <row r="2212" spans="2:22" ht="38.25" x14ac:dyDescent="0.2">
      <c r="B2212" s="3">
        <v>19525</v>
      </c>
      <c r="C2212" s="8" t="s">
        <v>4873</v>
      </c>
      <c r="D2212" s="4" t="s">
        <v>5947</v>
      </c>
      <c r="E2212" s="10">
        <v>2010</v>
      </c>
      <c r="F2212" s="10" t="s">
        <v>6172</v>
      </c>
      <c r="G2212" s="10" t="s">
        <v>6172</v>
      </c>
      <c r="H2212" s="7" t="s">
        <v>437</v>
      </c>
      <c r="I2212" s="2" t="s">
        <v>964</v>
      </c>
      <c r="J2212" s="4">
        <v>0</v>
      </c>
      <c r="K2212" s="4">
        <v>1</v>
      </c>
      <c r="L2212" s="10" t="s">
        <v>6172</v>
      </c>
      <c r="M2212" s="10" t="s">
        <v>6172</v>
      </c>
      <c r="N2212" s="2" t="s">
        <v>963</v>
      </c>
      <c r="O2212" s="2" t="s">
        <v>350</v>
      </c>
      <c r="P2212" s="2" t="s">
        <v>850</v>
      </c>
      <c r="Q2212" s="2" t="s">
        <v>965</v>
      </c>
      <c r="R2212" s="2" t="s">
        <v>966</v>
      </c>
      <c r="S2212" s="2" t="s">
        <v>967</v>
      </c>
      <c r="T2212" s="2" t="s">
        <v>7</v>
      </c>
      <c r="U2212" s="2" t="s">
        <v>968</v>
      </c>
      <c r="V2212" s="10" t="s">
        <v>6172</v>
      </c>
    </row>
    <row r="2213" spans="2:22" ht="38.25" x14ac:dyDescent="0.2">
      <c r="B2213" s="3">
        <v>19224</v>
      </c>
      <c r="C2213" s="8" t="s">
        <v>4873</v>
      </c>
      <c r="D2213" s="4" t="s">
        <v>5947</v>
      </c>
      <c r="E2213" s="14">
        <v>2010</v>
      </c>
      <c r="F2213" s="12">
        <v>40323</v>
      </c>
      <c r="G2213" s="10" t="s">
        <v>6172</v>
      </c>
      <c r="H2213" s="6" t="s">
        <v>11</v>
      </c>
      <c r="I2213" s="2" t="s">
        <v>690</v>
      </c>
      <c r="J2213" s="4">
        <v>0</v>
      </c>
      <c r="K2213" s="4">
        <v>0</v>
      </c>
      <c r="L2213" s="2" t="s">
        <v>690</v>
      </c>
      <c r="M2213" s="10" t="s">
        <v>6172</v>
      </c>
      <c r="N2213" s="2" t="s">
        <v>689</v>
      </c>
      <c r="O2213" s="2" t="s">
        <v>688</v>
      </c>
      <c r="P2213" s="2" t="s">
        <v>611</v>
      </c>
      <c r="Q2213" s="2" t="s">
        <v>619</v>
      </c>
      <c r="R2213" s="2" t="s">
        <v>619</v>
      </c>
      <c r="S2213" s="2" t="s">
        <v>691</v>
      </c>
      <c r="T2213" s="2" t="s">
        <v>692</v>
      </c>
      <c r="U2213" s="2" t="s">
        <v>692</v>
      </c>
      <c r="V2213" s="10" t="s">
        <v>6172</v>
      </c>
    </row>
    <row r="2214" spans="2:22" ht="38.25" x14ac:dyDescent="0.2">
      <c r="B2214" s="6">
        <v>19242</v>
      </c>
      <c r="C2214" s="4" t="s">
        <v>4878</v>
      </c>
      <c r="D2214" s="4" t="s">
        <v>5947</v>
      </c>
      <c r="E2214" s="13">
        <v>2010</v>
      </c>
      <c r="F2214" s="10" t="s">
        <v>6172</v>
      </c>
      <c r="G2214" s="4" t="s">
        <v>5291</v>
      </c>
      <c r="H2214" s="6" t="s">
        <v>432</v>
      </c>
      <c r="I2214" s="6" t="s">
        <v>1493</v>
      </c>
      <c r="J2214" s="4">
        <v>0</v>
      </c>
      <c r="K2214" s="4">
        <v>1</v>
      </c>
      <c r="L2214" s="10" t="s">
        <v>6172</v>
      </c>
      <c r="M2214" s="6" t="s">
        <v>1640</v>
      </c>
      <c r="N2214" s="6" t="s">
        <v>2588</v>
      </c>
      <c r="O2214" s="10" t="s">
        <v>6172</v>
      </c>
      <c r="P2214" s="6" t="s">
        <v>460</v>
      </c>
      <c r="Q2214" s="10" t="s">
        <v>6172</v>
      </c>
      <c r="R2214" s="10" t="s">
        <v>6172</v>
      </c>
      <c r="S2214" s="10" t="s">
        <v>6172</v>
      </c>
      <c r="T2214" s="10" t="s">
        <v>6172</v>
      </c>
      <c r="U2214" s="10" t="s">
        <v>6172</v>
      </c>
      <c r="V2214" s="10" t="s">
        <v>6172</v>
      </c>
    </row>
    <row r="2215" spans="2:22" ht="38.25" x14ac:dyDescent="0.2">
      <c r="B2215" s="6">
        <v>19252</v>
      </c>
      <c r="C2215" s="4" t="s">
        <v>4878</v>
      </c>
      <c r="D2215" s="4" t="s">
        <v>5947</v>
      </c>
      <c r="E2215" s="13">
        <v>2010</v>
      </c>
      <c r="F2215" s="10" t="s">
        <v>6172</v>
      </c>
      <c r="G2215" s="4" t="s">
        <v>5280</v>
      </c>
      <c r="H2215" s="6" t="s">
        <v>432</v>
      </c>
      <c r="I2215" s="6" t="s">
        <v>1511</v>
      </c>
      <c r="J2215" s="4">
        <v>0</v>
      </c>
      <c r="K2215" s="4">
        <v>2</v>
      </c>
      <c r="L2215" s="10" t="s">
        <v>6172</v>
      </c>
      <c r="M2215" s="6" t="s">
        <v>1623</v>
      </c>
      <c r="N2215" s="6" t="s">
        <v>2589</v>
      </c>
      <c r="O2215" s="10" t="s">
        <v>6172</v>
      </c>
      <c r="P2215" s="6" t="s">
        <v>1510</v>
      </c>
      <c r="Q2215" s="10" t="s">
        <v>6172</v>
      </c>
      <c r="R2215" s="10" t="s">
        <v>6172</v>
      </c>
      <c r="S2215" s="10" t="s">
        <v>6172</v>
      </c>
      <c r="T2215" s="10" t="s">
        <v>6172</v>
      </c>
      <c r="U2215" s="10" t="s">
        <v>6172</v>
      </c>
      <c r="V2215" s="10" t="s">
        <v>6172</v>
      </c>
    </row>
    <row r="2216" spans="2:22" ht="38.25" x14ac:dyDescent="0.2">
      <c r="B2216" s="6">
        <v>19256</v>
      </c>
      <c r="C2216" s="4" t="s">
        <v>4878</v>
      </c>
      <c r="D2216" s="4" t="s">
        <v>5947</v>
      </c>
      <c r="E2216" s="13">
        <v>2010</v>
      </c>
      <c r="F2216" s="10" t="s">
        <v>6172</v>
      </c>
      <c r="G2216" s="4" t="s">
        <v>5304</v>
      </c>
      <c r="H2216" s="6" t="s">
        <v>432</v>
      </c>
      <c r="I2216" s="6" t="s">
        <v>1579</v>
      </c>
      <c r="J2216" s="4">
        <v>0</v>
      </c>
      <c r="K2216" s="4">
        <v>3</v>
      </c>
      <c r="L2216" s="10" t="s">
        <v>6172</v>
      </c>
      <c r="M2216" s="6" t="s">
        <v>1623</v>
      </c>
      <c r="N2216" s="6" t="s">
        <v>2590</v>
      </c>
      <c r="O2216" s="10" t="s">
        <v>6172</v>
      </c>
      <c r="P2216" s="6" t="s">
        <v>1845</v>
      </c>
      <c r="Q2216" s="10" t="s">
        <v>6172</v>
      </c>
      <c r="R2216" s="10" t="s">
        <v>6172</v>
      </c>
      <c r="S2216" s="10" t="s">
        <v>6172</v>
      </c>
      <c r="T2216" s="10" t="s">
        <v>6172</v>
      </c>
      <c r="U2216" s="10" t="s">
        <v>6172</v>
      </c>
      <c r="V2216" s="10" t="s">
        <v>6172</v>
      </c>
    </row>
    <row r="2217" spans="2:22" ht="38.25" x14ac:dyDescent="0.2">
      <c r="B2217" s="6">
        <v>19273</v>
      </c>
      <c r="C2217" s="4" t="s">
        <v>4878</v>
      </c>
      <c r="D2217" s="4" t="s">
        <v>5947</v>
      </c>
      <c r="E2217" s="13">
        <v>2010</v>
      </c>
      <c r="F2217" s="10" t="s">
        <v>6172</v>
      </c>
      <c r="G2217" s="6" t="s">
        <v>5433</v>
      </c>
      <c r="H2217" s="6" t="s">
        <v>430</v>
      </c>
      <c r="I2217" s="6" t="s">
        <v>1493</v>
      </c>
      <c r="J2217" s="4">
        <v>0</v>
      </c>
      <c r="K2217" s="4">
        <v>1</v>
      </c>
      <c r="L2217" s="10" t="s">
        <v>6172</v>
      </c>
      <c r="M2217" s="6" t="s">
        <v>2550</v>
      </c>
      <c r="N2217" s="6" t="s">
        <v>2591</v>
      </c>
      <c r="O2217" s="10" t="s">
        <v>6172</v>
      </c>
      <c r="P2217" s="6" t="s">
        <v>460</v>
      </c>
      <c r="Q2217" s="10" t="s">
        <v>6172</v>
      </c>
      <c r="R2217" s="10" t="s">
        <v>6172</v>
      </c>
      <c r="S2217" s="10" t="s">
        <v>6172</v>
      </c>
      <c r="T2217" s="10" t="s">
        <v>6172</v>
      </c>
      <c r="U2217" s="10" t="s">
        <v>6172</v>
      </c>
      <c r="V2217" s="10" t="s">
        <v>6172</v>
      </c>
    </row>
    <row r="2218" spans="2:22" ht="38.25" x14ac:dyDescent="0.2">
      <c r="B2218" s="6">
        <v>19288</v>
      </c>
      <c r="C2218" s="4" t="s">
        <v>4878</v>
      </c>
      <c r="D2218" s="4" t="s">
        <v>5947</v>
      </c>
      <c r="E2218" s="13">
        <v>2010</v>
      </c>
      <c r="F2218" s="10" t="s">
        <v>6172</v>
      </c>
      <c r="G2218" s="4" t="s">
        <v>4251</v>
      </c>
      <c r="H2218" s="6" t="s">
        <v>432</v>
      </c>
      <c r="I2218" s="6" t="s">
        <v>1493</v>
      </c>
      <c r="J2218" s="4">
        <v>0</v>
      </c>
      <c r="K2218" s="4">
        <v>1</v>
      </c>
      <c r="L2218" s="10" t="s">
        <v>6172</v>
      </c>
      <c r="M2218" s="6" t="s">
        <v>2212</v>
      </c>
      <c r="N2218" s="6" t="s">
        <v>2592</v>
      </c>
      <c r="O2218" s="10" t="s">
        <v>6172</v>
      </c>
      <c r="P2218" s="6" t="s">
        <v>460</v>
      </c>
      <c r="Q2218" s="10" t="s">
        <v>6172</v>
      </c>
      <c r="R2218" s="10" t="s">
        <v>6172</v>
      </c>
      <c r="S2218" s="10" t="s">
        <v>6172</v>
      </c>
      <c r="T2218" s="10" t="s">
        <v>6172</v>
      </c>
      <c r="U2218" s="10" t="s">
        <v>6172</v>
      </c>
      <c r="V2218" s="10" t="s">
        <v>6172</v>
      </c>
    </row>
    <row r="2219" spans="2:22" ht="25.5" x14ac:dyDescent="0.2">
      <c r="B2219" s="6">
        <v>19304</v>
      </c>
      <c r="C2219" s="4" t="s">
        <v>4878</v>
      </c>
      <c r="D2219" s="4" t="s">
        <v>5947</v>
      </c>
      <c r="E2219" s="13">
        <v>2010</v>
      </c>
      <c r="F2219" s="10" t="s">
        <v>6172</v>
      </c>
      <c r="G2219" s="4" t="s">
        <v>5185</v>
      </c>
      <c r="H2219" s="6" t="s">
        <v>432</v>
      </c>
      <c r="I2219" s="6" t="s">
        <v>1489</v>
      </c>
      <c r="J2219" s="4">
        <v>1</v>
      </c>
      <c r="K2219" s="4">
        <v>0</v>
      </c>
      <c r="L2219" s="10" t="s">
        <v>6172</v>
      </c>
      <c r="M2219" s="6" t="s">
        <v>1604</v>
      </c>
      <c r="N2219" s="6" t="s">
        <v>2593</v>
      </c>
      <c r="O2219" s="10" t="s">
        <v>6172</v>
      </c>
      <c r="P2219" s="6" t="s">
        <v>460</v>
      </c>
      <c r="Q2219" s="10" t="s">
        <v>6172</v>
      </c>
      <c r="R2219" s="10" t="s">
        <v>6172</v>
      </c>
      <c r="S2219" s="10" t="s">
        <v>6172</v>
      </c>
      <c r="T2219" s="10" t="s">
        <v>6172</v>
      </c>
      <c r="U2219" s="10" t="s">
        <v>6172</v>
      </c>
      <c r="V2219" s="10" t="s">
        <v>6172</v>
      </c>
    </row>
    <row r="2220" spans="2:22" ht="51" x14ac:dyDescent="0.2">
      <c r="B2220" s="6">
        <v>19315</v>
      </c>
      <c r="C2220" s="4" t="s">
        <v>4878</v>
      </c>
      <c r="D2220" s="4" t="s">
        <v>5947</v>
      </c>
      <c r="E2220" s="13">
        <v>2010</v>
      </c>
      <c r="F2220" s="10" t="s">
        <v>6172</v>
      </c>
      <c r="G2220" s="6" t="s">
        <v>5511</v>
      </c>
      <c r="H2220" s="6" t="s">
        <v>445</v>
      </c>
      <c r="I2220" s="6" t="s">
        <v>2594</v>
      </c>
      <c r="J2220" s="4">
        <v>0</v>
      </c>
      <c r="K2220" s="4">
        <v>8</v>
      </c>
      <c r="L2220" s="10" t="s">
        <v>6172</v>
      </c>
      <c r="M2220" s="6" t="s">
        <v>1623</v>
      </c>
      <c r="N2220" s="6" t="s">
        <v>2595</v>
      </c>
      <c r="O2220" s="10" t="s">
        <v>6172</v>
      </c>
      <c r="P2220" s="6" t="s">
        <v>460</v>
      </c>
      <c r="Q2220" s="10" t="s">
        <v>6172</v>
      </c>
      <c r="R2220" s="10" t="s">
        <v>6172</v>
      </c>
      <c r="S2220" s="10" t="s">
        <v>6172</v>
      </c>
      <c r="T2220" s="10" t="s">
        <v>6172</v>
      </c>
      <c r="U2220" s="10" t="s">
        <v>6172</v>
      </c>
      <c r="V2220" s="10" t="s">
        <v>6172</v>
      </c>
    </row>
    <row r="2221" spans="2:22" ht="25.5" x14ac:dyDescent="0.2">
      <c r="B2221" s="6">
        <v>19330</v>
      </c>
      <c r="C2221" s="4" t="s">
        <v>4878</v>
      </c>
      <c r="D2221" s="4" t="s">
        <v>5947</v>
      </c>
      <c r="E2221" s="13">
        <v>2010</v>
      </c>
      <c r="F2221" s="10" t="s">
        <v>6172</v>
      </c>
      <c r="G2221" s="6" t="s">
        <v>5853</v>
      </c>
      <c r="H2221" s="7" t="s">
        <v>19</v>
      </c>
      <c r="I2221" s="6" t="s">
        <v>1493</v>
      </c>
      <c r="J2221" s="4">
        <v>0</v>
      </c>
      <c r="K2221" s="4">
        <v>1</v>
      </c>
      <c r="L2221" s="10" t="s">
        <v>6172</v>
      </c>
      <c r="M2221" s="6" t="s">
        <v>1623</v>
      </c>
      <c r="N2221" s="6" t="s">
        <v>2596</v>
      </c>
      <c r="O2221" s="10" t="s">
        <v>6172</v>
      </c>
      <c r="P2221" s="6" t="s">
        <v>2597</v>
      </c>
      <c r="Q2221" s="10" t="s">
        <v>6172</v>
      </c>
      <c r="R2221" s="10" t="s">
        <v>6172</v>
      </c>
      <c r="S2221" s="10" t="s">
        <v>6172</v>
      </c>
      <c r="T2221" s="10" t="s">
        <v>6172</v>
      </c>
      <c r="U2221" s="10" t="s">
        <v>6172</v>
      </c>
      <c r="V2221" s="10" t="s">
        <v>6172</v>
      </c>
    </row>
    <row r="2222" spans="2:22" ht="51" x14ac:dyDescent="0.2">
      <c r="B2222" s="6">
        <v>19334</v>
      </c>
      <c r="C2222" s="4" t="s">
        <v>4878</v>
      </c>
      <c r="D2222" s="4" t="s">
        <v>5947</v>
      </c>
      <c r="E2222" s="13">
        <v>2010</v>
      </c>
      <c r="F2222" s="10" t="s">
        <v>6172</v>
      </c>
      <c r="G2222" s="4" t="s">
        <v>5348</v>
      </c>
      <c r="H2222" s="6" t="s">
        <v>432</v>
      </c>
      <c r="I2222" s="6" t="s">
        <v>1493</v>
      </c>
      <c r="J2222" s="4">
        <v>0</v>
      </c>
      <c r="K2222" s="4">
        <v>1</v>
      </c>
      <c r="L2222" s="10" t="s">
        <v>6172</v>
      </c>
      <c r="M2222" s="6" t="s">
        <v>2365</v>
      </c>
      <c r="N2222" s="6" t="s">
        <v>2598</v>
      </c>
      <c r="O2222" s="10" t="s">
        <v>6172</v>
      </c>
      <c r="P2222" s="6" t="s">
        <v>1510</v>
      </c>
      <c r="Q2222" s="10" t="s">
        <v>6172</v>
      </c>
      <c r="R2222" s="10" t="s">
        <v>6172</v>
      </c>
      <c r="S2222" s="10" t="s">
        <v>6172</v>
      </c>
      <c r="T2222" s="10" t="s">
        <v>6172</v>
      </c>
      <c r="U2222" s="10" t="s">
        <v>6172</v>
      </c>
      <c r="V2222" s="10" t="s">
        <v>6172</v>
      </c>
    </row>
    <row r="2223" spans="2:22" ht="51" x14ac:dyDescent="0.2">
      <c r="B2223" s="6">
        <v>19355</v>
      </c>
      <c r="C2223" s="4" t="s">
        <v>4878</v>
      </c>
      <c r="D2223" s="4" t="s">
        <v>5947</v>
      </c>
      <c r="E2223" s="13">
        <v>2010</v>
      </c>
      <c r="F2223" s="10" t="s">
        <v>6172</v>
      </c>
      <c r="G2223" s="6" t="s">
        <v>5743</v>
      </c>
      <c r="H2223" s="6" t="s">
        <v>5742</v>
      </c>
      <c r="I2223" s="6" t="s">
        <v>2191</v>
      </c>
      <c r="J2223" s="4">
        <v>2</v>
      </c>
      <c r="K2223" s="4">
        <v>3</v>
      </c>
      <c r="L2223" s="10" t="s">
        <v>6172</v>
      </c>
      <c r="M2223" s="6" t="s">
        <v>2212</v>
      </c>
      <c r="N2223" s="6" t="s">
        <v>2599</v>
      </c>
      <c r="O2223" s="10" t="s">
        <v>6172</v>
      </c>
      <c r="P2223" s="6" t="s">
        <v>460</v>
      </c>
      <c r="Q2223" s="10" t="s">
        <v>6172</v>
      </c>
      <c r="R2223" s="10" t="s">
        <v>6172</v>
      </c>
      <c r="S2223" s="10" t="s">
        <v>6172</v>
      </c>
      <c r="T2223" s="10" t="s">
        <v>6172</v>
      </c>
      <c r="U2223" s="10" t="s">
        <v>6172</v>
      </c>
      <c r="V2223" s="10" t="s">
        <v>6172</v>
      </c>
    </row>
    <row r="2224" spans="2:22" ht="38.25" x14ac:dyDescent="0.2">
      <c r="B2224" s="6">
        <v>19378</v>
      </c>
      <c r="C2224" s="4" t="s">
        <v>4878</v>
      </c>
      <c r="D2224" s="4" t="s">
        <v>5947</v>
      </c>
      <c r="E2224" s="13">
        <v>2010</v>
      </c>
      <c r="F2224" s="10" t="s">
        <v>6172</v>
      </c>
      <c r="G2224" s="6" t="s">
        <v>5489</v>
      </c>
      <c r="H2224" s="6" t="s">
        <v>445</v>
      </c>
      <c r="I2224" s="6" t="s">
        <v>1511</v>
      </c>
      <c r="J2224" s="4">
        <v>0</v>
      </c>
      <c r="K2224" s="4">
        <v>2</v>
      </c>
      <c r="L2224" s="10" t="s">
        <v>6172</v>
      </c>
      <c r="M2224" s="6" t="s">
        <v>1514</v>
      </c>
      <c r="N2224" s="6" t="s">
        <v>2600</v>
      </c>
      <c r="O2224" s="10" t="s">
        <v>6172</v>
      </c>
      <c r="P2224" s="6" t="s">
        <v>460</v>
      </c>
      <c r="Q2224" s="10" t="s">
        <v>6172</v>
      </c>
      <c r="R2224" s="10" t="s">
        <v>6172</v>
      </c>
      <c r="S2224" s="10" t="s">
        <v>6172</v>
      </c>
      <c r="T2224" s="10" t="s">
        <v>6172</v>
      </c>
      <c r="U2224" s="10" t="s">
        <v>6172</v>
      </c>
      <c r="V2224" s="10" t="s">
        <v>6172</v>
      </c>
    </row>
    <row r="2225" spans="2:22" ht="38.25" x14ac:dyDescent="0.2">
      <c r="B2225" s="6">
        <v>19388</v>
      </c>
      <c r="C2225" s="4" t="s">
        <v>4878</v>
      </c>
      <c r="D2225" s="4" t="s">
        <v>5947</v>
      </c>
      <c r="E2225" s="13">
        <v>2010</v>
      </c>
      <c r="F2225" s="10" t="s">
        <v>6172</v>
      </c>
      <c r="G2225" s="6" t="s">
        <v>5713</v>
      </c>
      <c r="H2225" s="6" t="s">
        <v>5714</v>
      </c>
      <c r="I2225" s="6" t="s">
        <v>2208</v>
      </c>
      <c r="J2225" s="4">
        <v>8</v>
      </c>
      <c r="K2225" s="4">
        <v>0</v>
      </c>
      <c r="L2225" s="10" t="s">
        <v>6172</v>
      </c>
      <c r="M2225" s="6" t="s">
        <v>2212</v>
      </c>
      <c r="N2225" s="6" t="s">
        <v>2601</v>
      </c>
      <c r="O2225" s="10" t="s">
        <v>6172</v>
      </c>
      <c r="P2225" s="6" t="s">
        <v>460</v>
      </c>
      <c r="Q2225" s="10" t="s">
        <v>6172</v>
      </c>
      <c r="R2225" s="10" t="s">
        <v>6172</v>
      </c>
      <c r="S2225" s="10" t="s">
        <v>6172</v>
      </c>
      <c r="T2225" s="10" t="s">
        <v>6172</v>
      </c>
      <c r="U2225" s="10" t="s">
        <v>6172</v>
      </c>
      <c r="V2225" s="10" t="s">
        <v>6172</v>
      </c>
    </row>
    <row r="2226" spans="2:22" ht="38.25" x14ac:dyDescent="0.2">
      <c r="B2226" s="6">
        <v>19390</v>
      </c>
      <c r="C2226" s="4" t="s">
        <v>4878</v>
      </c>
      <c r="D2226" s="4" t="s">
        <v>5947</v>
      </c>
      <c r="E2226" s="13">
        <v>2010</v>
      </c>
      <c r="F2226" s="10" t="s">
        <v>6172</v>
      </c>
      <c r="G2226" s="4" t="s">
        <v>5089</v>
      </c>
      <c r="H2226" s="6" t="s">
        <v>11</v>
      </c>
      <c r="I2226" s="6" t="s">
        <v>1493</v>
      </c>
      <c r="J2226" s="4">
        <v>0</v>
      </c>
      <c r="K2226" s="4">
        <v>1</v>
      </c>
      <c r="L2226" s="10" t="s">
        <v>6172</v>
      </c>
      <c r="M2226" s="6" t="s">
        <v>1623</v>
      </c>
      <c r="N2226" s="6" t="s">
        <v>2602</v>
      </c>
      <c r="O2226" s="10" t="s">
        <v>6172</v>
      </c>
      <c r="P2226" s="6" t="s">
        <v>460</v>
      </c>
      <c r="Q2226" s="10" t="s">
        <v>6172</v>
      </c>
      <c r="R2226" s="10" t="s">
        <v>6172</v>
      </c>
      <c r="S2226" s="10" t="s">
        <v>6172</v>
      </c>
      <c r="T2226" s="10" t="s">
        <v>6172</v>
      </c>
      <c r="U2226" s="10" t="s">
        <v>6172</v>
      </c>
      <c r="V2226" s="10" t="s">
        <v>6172</v>
      </c>
    </row>
    <row r="2227" spans="2:22" ht="51" x14ac:dyDescent="0.2">
      <c r="B2227" s="6">
        <v>19396</v>
      </c>
      <c r="C2227" s="4" t="s">
        <v>4878</v>
      </c>
      <c r="D2227" s="4" t="s">
        <v>5947</v>
      </c>
      <c r="E2227" s="13">
        <v>2010</v>
      </c>
      <c r="F2227" s="10" t="s">
        <v>6172</v>
      </c>
      <c r="G2227" s="6" t="s">
        <v>5743</v>
      </c>
      <c r="H2227" s="6" t="s">
        <v>5742</v>
      </c>
      <c r="I2227" s="6" t="s">
        <v>2553</v>
      </c>
      <c r="J2227" s="4">
        <v>4</v>
      </c>
      <c r="K2227" s="4">
        <v>3</v>
      </c>
      <c r="L2227" s="10" t="s">
        <v>6172</v>
      </c>
      <c r="M2227" s="6" t="s">
        <v>1623</v>
      </c>
      <c r="N2227" s="6" t="s">
        <v>2603</v>
      </c>
      <c r="O2227" s="10" t="s">
        <v>6172</v>
      </c>
      <c r="P2227" s="6" t="s">
        <v>460</v>
      </c>
      <c r="Q2227" s="10" t="s">
        <v>6172</v>
      </c>
      <c r="R2227" s="10" t="s">
        <v>6172</v>
      </c>
      <c r="S2227" s="10" t="s">
        <v>6172</v>
      </c>
      <c r="T2227" s="10" t="s">
        <v>6172</v>
      </c>
      <c r="U2227" s="10" t="s">
        <v>6172</v>
      </c>
      <c r="V2227" s="10" t="s">
        <v>6172</v>
      </c>
    </row>
    <row r="2228" spans="2:22" ht="51" x14ac:dyDescent="0.2">
      <c r="B2228" s="6">
        <v>19399</v>
      </c>
      <c r="C2228" s="4" t="s">
        <v>4878</v>
      </c>
      <c r="D2228" s="4" t="s">
        <v>5947</v>
      </c>
      <c r="E2228" s="13">
        <v>2010</v>
      </c>
      <c r="F2228" s="10" t="s">
        <v>6172</v>
      </c>
      <c r="G2228" s="6" t="s">
        <v>5476</v>
      </c>
      <c r="H2228" s="6" t="s">
        <v>445</v>
      </c>
      <c r="I2228" s="6" t="s">
        <v>1700</v>
      </c>
      <c r="J2228" s="4">
        <v>0</v>
      </c>
      <c r="K2228" s="4">
        <v>4</v>
      </c>
      <c r="L2228" s="10" t="s">
        <v>6172</v>
      </c>
      <c r="M2228" s="6" t="s">
        <v>1623</v>
      </c>
      <c r="N2228" s="6" t="s">
        <v>2604</v>
      </c>
      <c r="O2228" s="10" t="s">
        <v>6172</v>
      </c>
      <c r="P2228" s="6" t="s">
        <v>1488</v>
      </c>
      <c r="Q2228" s="10" t="s">
        <v>6172</v>
      </c>
      <c r="R2228" s="10" t="s">
        <v>6172</v>
      </c>
      <c r="S2228" s="10" t="s">
        <v>6172</v>
      </c>
      <c r="T2228" s="10" t="s">
        <v>6172</v>
      </c>
      <c r="U2228" s="10" t="s">
        <v>6172</v>
      </c>
      <c r="V2228" s="10" t="s">
        <v>6172</v>
      </c>
    </row>
    <row r="2229" spans="2:22" ht="38.25" x14ac:dyDescent="0.2">
      <c r="B2229" s="6">
        <v>19413</v>
      </c>
      <c r="C2229" s="4" t="s">
        <v>4878</v>
      </c>
      <c r="D2229" s="4" t="s">
        <v>5947</v>
      </c>
      <c r="E2229" s="13">
        <v>2010</v>
      </c>
      <c r="F2229" s="10" t="s">
        <v>6172</v>
      </c>
      <c r="G2229" s="4" t="s">
        <v>5193</v>
      </c>
      <c r="H2229" s="6" t="s">
        <v>432</v>
      </c>
      <c r="I2229" s="6" t="s">
        <v>1579</v>
      </c>
      <c r="J2229" s="4">
        <v>0</v>
      </c>
      <c r="K2229" s="4">
        <v>3</v>
      </c>
      <c r="L2229" s="10" t="s">
        <v>6172</v>
      </c>
      <c r="M2229" s="6" t="s">
        <v>1640</v>
      </c>
      <c r="N2229" s="6" t="s">
        <v>2605</v>
      </c>
      <c r="O2229" s="10" t="s">
        <v>6172</v>
      </c>
      <c r="P2229" s="6" t="s">
        <v>460</v>
      </c>
      <c r="Q2229" s="10" t="s">
        <v>6172</v>
      </c>
      <c r="R2229" s="10" t="s">
        <v>6172</v>
      </c>
      <c r="S2229" s="10" t="s">
        <v>6172</v>
      </c>
      <c r="T2229" s="10" t="s">
        <v>6172</v>
      </c>
      <c r="U2229" s="10" t="s">
        <v>6172</v>
      </c>
      <c r="V2229" s="10" t="s">
        <v>6172</v>
      </c>
    </row>
    <row r="2230" spans="2:22" ht="38.25" x14ac:dyDescent="0.2">
      <c r="B2230" s="6">
        <v>19445</v>
      </c>
      <c r="C2230" s="4" t="s">
        <v>4878</v>
      </c>
      <c r="D2230" s="4" t="s">
        <v>5947</v>
      </c>
      <c r="E2230" s="13">
        <v>2010</v>
      </c>
      <c r="F2230" s="10" t="s">
        <v>6172</v>
      </c>
      <c r="G2230" s="6" t="s">
        <v>5774</v>
      </c>
      <c r="H2230" s="6" t="s">
        <v>442</v>
      </c>
      <c r="I2230" s="6" t="s">
        <v>1493</v>
      </c>
      <c r="J2230" s="4">
        <v>0</v>
      </c>
      <c r="K2230" s="4">
        <v>1</v>
      </c>
      <c r="L2230" s="10" t="s">
        <v>6172</v>
      </c>
      <c r="M2230" s="6" t="s">
        <v>1623</v>
      </c>
      <c r="N2230" s="6" t="s">
        <v>2606</v>
      </c>
      <c r="O2230" s="10" t="s">
        <v>6172</v>
      </c>
      <c r="P2230" s="6" t="s">
        <v>1488</v>
      </c>
      <c r="Q2230" s="10" t="s">
        <v>6172</v>
      </c>
      <c r="R2230" s="10" t="s">
        <v>6172</v>
      </c>
      <c r="S2230" s="10" t="s">
        <v>6172</v>
      </c>
      <c r="T2230" s="10" t="s">
        <v>6172</v>
      </c>
      <c r="U2230" s="10" t="s">
        <v>6172</v>
      </c>
      <c r="V2230" s="10" t="s">
        <v>6172</v>
      </c>
    </row>
    <row r="2231" spans="2:22" ht="38.25" x14ac:dyDescent="0.2">
      <c r="B2231" s="6">
        <v>19453</v>
      </c>
      <c r="C2231" s="4" t="s">
        <v>4878</v>
      </c>
      <c r="D2231" s="4" t="s">
        <v>5947</v>
      </c>
      <c r="E2231" s="13">
        <v>2010</v>
      </c>
      <c r="F2231" s="10" t="s">
        <v>6172</v>
      </c>
      <c r="G2231" s="6" t="s">
        <v>5811</v>
      </c>
      <c r="H2231" s="6" t="s">
        <v>21</v>
      </c>
      <c r="I2231" s="6" t="s">
        <v>2607</v>
      </c>
      <c r="J2231" s="4">
        <v>1</v>
      </c>
      <c r="K2231" s="4">
        <v>6</v>
      </c>
      <c r="L2231" s="10" t="s">
        <v>6172</v>
      </c>
      <c r="M2231" s="6" t="s">
        <v>2212</v>
      </c>
      <c r="N2231" s="6" t="s">
        <v>2608</v>
      </c>
      <c r="O2231" s="10" t="s">
        <v>6172</v>
      </c>
      <c r="P2231" s="6" t="s">
        <v>2434</v>
      </c>
      <c r="Q2231" s="10" t="s">
        <v>6172</v>
      </c>
      <c r="R2231" s="10" t="s">
        <v>6172</v>
      </c>
      <c r="S2231" s="10" t="s">
        <v>6172</v>
      </c>
      <c r="T2231" s="10" t="s">
        <v>6172</v>
      </c>
      <c r="U2231" s="10" t="s">
        <v>6172</v>
      </c>
      <c r="V2231" s="10" t="s">
        <v>6172</v>
      </c>
    </row>
    <row r="2232" spans="2:22" ht="38.25" x14ac:dyDescent="0.2">
      <c r="B2232" s="6">
        <v>19531</v>
      </c>
      <c r="C2232" s="4" t="s">
        <v>4878</v>
      </c>
      <c r="D2232" s="4" t="s">
        <v>5947</v>
      </c>
      <c r="E2232" s="13">
        <v>2010</v>
      </c>
      <c r="F2232" s="10" t="s">
        <v>6172</v>
      </c>
      <c r="G2232" s="6" t="s">
        <v>5522</v>
      </c>
      <c r="H2232" s="6" t="s">
        <v>445</v>
      </c>
      <c r="I2232" s="6" t="s">
        <v>1553</v>
      </c>
      <c r="J2232" s="4">
        <v>2</v>
      </c>
      <c r="K2232" s="4">
        <v>0</v>
      </c>
      <c r="L2232" s="10" t="s">
        <v>6172</v>
      </c>
      <c r="M2232" s="6" t="s">
        <v>1623</v>
      </c>
      <c r="N2232" s="6" t="s">
        <v>2611</v>
      </c>
      <c r="O2232" s="10" t="s">
        <v>6172</v>
      </c>
      <c r="P2232" s="6" t="s">
        <v>2339</v>
      </c>
      <c r="Q2232" s="10" t="s">
        <v>6172</v>
      </c>
      <c r="R2232" s="10" t="s">
        <v>6172</v>
      </c>
      <c r="S2232" s="10" t="s">
        <v>6172</v>
      </c>
      <c r="T2232" s="10" t="s">
        <v>6172</v>
      </c>
      <c r="U2232" s="10" t="s">
        <v>6172</v>
      </c>
      <c r="V2232" s="10" t="s">
        <v>6172</v>
      </c>
    </row>
    <row r="2233" spans="2:22" ht="38.25" x14ac:dyDescent="0.2">
      <c r="B2233" s="6">
        <v>19539</v>
      </c>
      <c r="C2233" s="4" t="s">
        <v>4878</v>
      </c>
      <c r="D2233" s="4" t="s">
        <v>5947</v>
      </c>
      <c r="E2233" s="13">
        <v>2010</v>
      </c>
      <c r="F2233" s="10" t="s">
        <v>6172</v>
      </c>
      <c r="G2233" s="6" t="s">
        <v>5698</v>
      </c>
      <c r="H2233" s="7" t="s">
        <v>846</v>
      </c>
      <c r="I2233" s="6" t="s">
        <v>1511</v>
      </c>
      <c r="J2233" s="4">
        <v>0</v>
      </c>
      <c r="K2233" s="4">
        <v>2</v>
      </c>
      <c r="L2233" s="10" t="s">
        <v>6172</v>
      </c>
      <c r="M2233" s="6" t="s">
        <v>1623</v>
      </c>
      <c r="N2233" s="6" t="s">
        <v>2612</v>
      </c>
      <c r="O2233" s="10" t="s">
        <v>6172</v>
      </c>
      <c r="P2233" s="6" t="s">
        <v>460</v>
      </c>
      <c r="Q2233" s="10" t="s">
        <v>6172</v>
      </c>
      <c r="R2233" s="10" t="s">
        <v>6172</v>
      </c>
      <c r="S2233" s="10" t="s">
        <v>6172</v>
      </c>
      <c r="T2233" s="10" t="s">
        <v>6172</v>
      </c>
      <c r="U2233" s="10" t="s">
        <v>6172</v>
      </c>
      <c r="V2233" s="10" t="s">
        <v>6172</v>
      </c>
    </row>
    <row r="2234" spans="2:22" ht="51" x14ac:dyDescent="0.2">
      <c r="B2234" s="6">
        <v>19836</v>
      </c>
      <c r="C2234" s="4" t="s">
        <v>4878</v>
      </c>
      <c r="D2234" s="4" t="s">
        <v>5947</v>
      </c>
      <c r="E2234" s="13">
        <v>2010</v>
      </c>
      <c r="F2234" s="10" t="s">
        <v>6172</v>
      </c>
      <c r="G2234" s="4" t="s">
        <v>5159</v>
      </c>
      <c r="H2234" s="6" t="s">
        <v>432</v>
      </c>
      <c r="I2234" s="6" t="s">
        <v>1493</v>
      </c>
      <c r="J2234" s="4">
        <v>0</v>
      </c>
      <c r="K2234" s="4">
        <v>1</v>
      </c>
      <c r="L2234" s="10" t="s">
        <v>6172</v>
      </c>
      <c r="M2234" s="6" t="s">
        <v>2447</v>
      </c>
      <c r="N2234" s="6" t="s">
        <v>2640</v>
      </c>
      <c r="O2234" s="10" t="s">
        <v>6172</v>
      </c>
      <c r="P2234" s="6" t="s">
        <v>1848</v>
      </c>
      <c r="Q2234" s="10" t="s">
        <v>6172</v>
      </c>
      <c r="R2234" s="10" t="s">
        <v>6172</v>
      </c>
      <c r="S2234" s="10" t="s">
        <v>6172</v>
      </c>
      <c r="T2234" s="10" t="s">
        <v>6172</v>
      </c>
      <c r="U2234" s="10" t="s">
        <v>6172</v>
      </c>
      <c r="V2234" s="10" t="s">
        <v>6172</v>
      </c>
    </row>
    <row r="2235" spans="2:22" ht="38.25" x14ac:dyDescent="0.2">
      <c r="B2235" s="6">
        <v>20375</v>
      </c>
      <c r="C2235" s="4" t="s">
        <v>4878</v>
      </c>
      <c r="D2235" s="4" t="s">
        <v>5947</v>
      </c>
      <c r="E2235" s="13">
        <v>2010</v>
      </c>
      <c r="F2235" s="10" t="s">
        <v>6172</v>
      </c>
      <c r="G2235" s="7" t="s">
        <v>5942</v>
      </c>
      <c r="H2235" s="7" t="s">
        <v>5904</v>
      </c>
      <c r="I2235" s="6" t="s">
        <v>1500</v>
      </c>
      <c r="J2235" s="4">
        <v>0</v>
      </c>
      <c r="K2235" s="4">
        <v>0</v>
      </c>
      <c r="L2235" s="10" t="s">
        <v>6172</v>
      </c>
      <c r="M2235" s="6" t="s">
        <v>2648</v>
      </c>
      <c r="N2235" s="6" t="s">
        <v>2649</v>
      </c>
      <c r="O2235" s="10" t="s">
        <v>6172</v>
      </c>
      <c r="P2235" s="6" t="s">
        <v>1753</v>
      </c>
      <c r="Q2235" s="10" t="s">
        <v>6172</v>
      </c>
      <c r="R2235" s="10" t="s">
        <v>6172</v>
      </c>
      <c r="S2235" s="10" t="s">
        <v>6172</v>
      </c>
      <c r="T2235" s="10" t="s">
        <v>6172</v>
      </c>
      <c r="U2235" s="10" t="s">
        <v>6172</v>
      </c>
      <c r="V2235" s="10" t="s">
        <v>6172</v>
      </c>
    </row>
    <row r="2236" spans="2:22" ht="38.25" x14ac:dyDescent="0.2">
      <c r="B2236" s="6">
        <v>18939</v>
      </c>
      <c r="C2236" s="4" t="s">
        <v>4880</v>
      </c>
      <c r="D2236" s="4" t="s">
        <v>5947</v>
      </c>
      <c r="E2236" s="13">
        <v>2010</v>
      </c>
      <c r="F2236" s="10" t="s">
        <v>6172</v>
      </c>
      <c r="G2236" s="6" t="s">
        <v>5695</v>
      </c>
      <c r="H2236" s="7" t="s">
        <v>846</v>
      </c>
      <c r="I2236" s="6" t="s">
        <v>1489</v>
      </c>
      <c r="J2236" s="4">
        <v>1</v>
      </c>
      <c r="K2236" s="4">
        <v>0</v>
      </c>
      <c r="L2236" s="10" t="s">
        <v>6172</v>
      </c>
      <c r="M2236" s="6" t="s">
        <v>1623</v>
      </c>
      <c r="N2236" s="6" t="s">
        <v>2857</v>
      </c>
      <c r="O2236" s="10" t="s">
        <v>6172</v>
      </c>
      <c r="P2236" s="6" t="s">
        <v>2068</v>
      </c>
      <c r="Q2236" s="10" t="s">
        <v>6172</v>
      </c>
      <c r="R2236" s="10" t="s">
        <v>6172</v>
      </c>
      <c r="S2236" s="10" t="s">
        <v>6172</v>
      </c>
      <c r="T2236" s="10" t="s">
        <v>6172</v>
      </c>
      <c r="U2236" s="10" t="s">
        <v>6172</v>
      </c>
      <c r="V2236" s="10" t="s">
        <v>6172</v>
      </c>
    </row>
    <row r="2237" spans="2:22" ht="51" x14ac:dyDescent="0.2">
      <c r="B2237" s="6">
        <v>18948</v>
      </c>
      <c r="C2237" s="4" t="s">
        <v>4880</v>
      </c>
      <c r="D2237" s="4" t="s">
        <v>5947</v>
      </c>
      <c r="E2237" s="13">
        <v>2010</v>
      </c>
      <c r="F2237" s="10" t="s">
        <v>6172</v>
      </c>
      <c r="G2237" s="4" t="s">
        <v>5302</v>
      </c>
      <c r="H2237" s="6" t="s">
        <v>432</v>
      </c>
      <c r="I2237" s="6" t="s">
        <v>1500</v>
      </c>
      <c r="J2237" s="4">
        <v>0</v>
      </c>
      <c r="K2237" s="4">
        <v>0</v>
      </c>
      <c r="L2237" s="10" t="s">
        <v>6172</v>
      </c>
      <c r="M2237" s="6" t="s">
        <v>1659</v>
      </c>
      <c r="N2237" s="6" t="s">
        <v>2858</v>
      </c>
      <c r="O2237" s="10" t="s">
        <v>6172</v>
      </c>
      <c r="P2237" s="6" t="s">
        <v>1784</v>
      </c>
      <c r="Q2237" s="10" t="s">
        <v>6172</v>
      </c>
      <c r="R2237" s="10" t="s">
        <v>6172</v>
      </c>
      <c r="S2237" s="10" t="s">
        <v>6172</v>
      </c>
      <c r="T2237" s="10" t="s">
        <v>6172</v>
      </c>
      <c r="U2237" s="10" t="s">
        <v>6172</v>
      </c>
      <c r="V2237" s="10" t="s">
        <v>6172</v>
      </c>
    </row>
    <row r="2238" spans="2:22" ht="51" x14ac:dyDescent="0.2">
      <c r="B2238" s="6">
        <v>19096</v>
      </c>
      <c r="C2238" s="4" t="s">
        <v>4880</v>
      </c>
      <c r="D2238" s="4" t="s">
        <v>5947</v>
      </c>
      <c r="E2238" s="13">
        <v>2010</v>
      </c>
      <c r="F2238" s="10" t="s">
        <v>6172</v>
      </c>
      <c r="G2238" s="10" t="s">
        <v>6172</v>
      </c>
      <c r="H2238" s="6" t="s">
        <v>5424</v>
      </c>
      <c r="I2238" s="6" t="s">
        <v>1493</v>
      </c>
      <c r="J2238" s="4">
        <v>0</v>
      </c>
      <c r="K2238" s="4">
        <v>1</v>
      </c>
      <c r="L2238" s="10" t="s">
        <v>6172</v>
      </c>
      <c r="M2238" s="6" t="s">
        <v>2439</v>
      </c>
      <c r="N2238" s="6" t="s">
        <v>2859</v>
      </c>
      <c r="O2238" s="10" t="s">
        <v>6172</v>
      </c>
      <c r="P2238" s="6" t="s">
        <v>460</v>
      </c>
      <c r="Q2238" s="10" t="s">
        <v>6172</v>
      </c>
      <c r="R2238" s="10" t="s">
        <v>6172</v>
      </c>
      <c r="S2238" s="10" t="s">
        <v>6172</v>
      </c>
      <c r="T2238" s="10" t="s">
        <v>6172</v>
      </c>
      <c r="U2238" s="10" t="s">
        <v>6172</v>
      </c>
      <c r="V2238" s="10" t="s">
        <v>6172</v>
      </c>
    </row>
    <row r="2239" spans="2:22" ht="38.25" x14ac:dyDescent="0.2">
      <c r="B2239" s="6">
        <v>19103</v>
      </c>
      <c r="C2239" s="4" t="s">
        <v>4880</v>
      </c>
      <c r="D2239" s="4" t="s">
        <v>5947</v>
      </c>
      <c r="E2239" s="13">
        <v>2010</v>
      </c>
      <c r="F2239" s="10" t="s">
        <v>6172</v>
      </c>
      <c r="G2239" s="6" t="s">
        <v>5472</v>
      </c>
      <c r="H2239" s="6" t="s">
        <v>445</v>
      </c>
      <c r="I2239" s="6" t="s">
        <v>1489</v>
      </c>
      <c r="J2239" s="4">
        <v>1</v>
      </c>
      <c r="K2239" s="4">
        <v>0</v>
      </c>
      <c r="L2239" s="10" t="s">
        <v>6172</v>
      </c>
      <c r="M2239" s="6" t="s">
        <v>1623</v>
      </c>
      <c r="N2239" s="6" t="s">
        <v>2860</v>
      </c>
      <c r="O2239" s="10" t="s">
        <v>6172</v>
      </c>
      <c r="P2239" s="6" t="s">
        <v>460</v>
      </c>
      <c r="Q2239" s="10" t="s">
        <v>6172</v>
      </c>
      <c r="R2239" s="10" t="s">
        <v>6172</v>
      </c>
      <c r="S2239" s="10" t="s">
        <v>6172</v>
      </c>
      <c r="T2239" s="10" t="s">
        <v>6172</v>
      </c>
      <c r="U2239" s="10" t="s">
        <v>6172</v>
      </c>
      <c r="V2239" s="10" t="s">
        <v>6172</v>
      </c>
    </row>
    <row r="2240" spans="2:22" ht="51" x14ac:dyDescent="0.2">
      <c r="B2240" s="6">
        <v>19237</v>
      </c>
      <c r="C2240" s="4" t="s">
        <v>4880</v>
      </c>
      <c r="D2240" s="4" t="s">
        <v>5947</v>
      </c>
      <c r="E2240" s="13">
        <v>2010</v>
      </c>
      <c r="F2240" s="10" t="s">
        <v>6172</v>
      </c>
      <c r="G2240" s="6" t="s">
        <v>5804</v>
      </c>
      <c r="H2240" s="6" t="s">
        <v>21</v>
      </c>
      <c r="I2240" s="6" t="s">
        <v>2861</v>
      </c>
      <c r="J2240" s="4">
        <v>1</v>
      </c>
      <c r="K2240" s="4">
        <v>24</v>
      </c>
      <c r="L2240" s="10" t="s">
        <v>6172</v>
      </c>
      <c r="M2240" s="6" t="s">
        <v>1648</v>
      </c>
      <c r="N2240" s="6" t="s">
        <v>2862</v>
      </c>
      <c r="O2240" s="10" t="s">
        <v>6172</v>
      </c>
      <c r="P2240" s="6" t="s">
        <v>460</v>
      </c>
      <c r="Q2240" s="10" t="s">
        <v>6172</v>
      </c>
      <c r="R2240" s="10" t="s">
        <v>6172</v>
      </c>
      <c r="S2240" s="10" t="s">
        <v>6172</v>
      </c>
      <c r="T2240" s="10" t="s">
        <v>6172</v>
      </c>
      <c r="U2240" s="10" t="s">
        <v>6172</v>
      </c>
      <c r="V2240" s="10" t="s">
        <v>6172</v>
      </c>
    </row>
    <row r="2241" spans="2:22" ht="51" x14ac:dyDescent="0.2">
      <c r="B2241" s="6">
        <v>19374</v>
      </c>
      <c r="C2241" s="4" t="s">
        <v>4880</v>
      </c>
      <c r="D2241" s="4" t="s">
        <v>5947</v>
      </c>
      <c r="E2241" s="13">
        <v>2010</v>
      </c>
      <c r="F2241" s="10" t="s">
        <v>6172</v>
      </c>
      <c r="G2241" s="6" t="s">
        <v>5791</v>
      </c>
      <c r="H2241" s="6" t="s">
        <v>5788</v>
      </c>
      <c r="I2241" s="6" t="s">
        <v>2863</v>
      </c>
      <c r="J2241" s="4">
        <v>25</v>
      </c>
      <c r="K2241" s="4">
        <v>52</v>
      </c>
      <c r="L2241" s="10" t="s">
        <v>6172</v>
      </c>
      <c r="M2241" s="6" t="s">
        <v>1497</v>
      </c>
      <c r="N2241" s="6" t="s">
        <v>2864</v>
      </c>
      <c r="O2241" s="10" t="s">
        <v>6172</v>
      </c>
      <c r="P2241" s="6" t="s">
        <v>460</v>
      </c>
      <c r="Q2241" s="10" t="s">
        <v>6172</v>
      </c>
      <c r="R2241" s="10" t="s">
        <v>6172</v>
      </c>
      <c r="S2241" s="10" t="s">
        <v>6172</v>
      </c>
      <c r="T2241" s="10" t="s">
        <v>6172</v>
      </c>
      <c r="U2241" s="10" t="s">
        <v>6172</v>
      </c>
      <c r="V2241" s="10" t="s">
        <v>6172</v>
      </c>
    </row>
    <row r="2242" spans="2:22" ht="51" x14ac:dyDescent="0.2">
      <c r="B2242" s="6">
        <v>19331</v>
      </c>
      <c r="C2242" s="4" t="s">
        <v>4882</v>
      </c>
      <c r="D2242" s="4" t="s">
        <v>5947</v>
      </c>
      <c r="E2242" s="13">
        <v>2010</v>
      </c>
      <c r="F2242" s="10" t="s">
        <v>6172</v>
      </c>
      <c r="G2242" s="6" t="s">
        <v>5685</v>
      </c>
      <c r="H2242" s="6" t="s">
        <v>431</v>
      </c>
      <c r="I2242" s="6" t="s">
        <v>1579</v>
      </c>
      <c r="J2242" s="4">
        <v>0</v>
      </c>
      <c r="K2242" s="4">
        <v>3</v>
      </c>
      <c r="L2242" s="10" t="s">
        <v>6172</v>
      </c>
      <c r="M2242" s="6" t="s">
        <v>3033</v>
      </c>
      <c r="N2242" s="6" t="s">
        <v>3034</v>
      </c>
      <c r="O2242" s="10" t="s">
        <v>6172</v>
      </c>
      <c r="P2242" s="6" t="s">
        <v>1543</v>
      </c>
      <c r="Q2242" s="10" t="s">
        <v>6172</v>
      </c>
      <c r="R2242" s="10" t="s">
        <v>6172</v>
      </c>
      <c r="S2242" s="10" t="s">
        <v>6172</v>
      </c>
      <c r="T2242" s="10" t="s">
        <v>6172</v>
      </c>
      <c r="U2242" s="10" t="s">
        <v>6172</v>
      </c>
      <c r="V2242" s="10" t="s">
        <v>6172</v>
      </c>
    </row>
    <row r="2243" spans="2:22" ht="51" x14ac:dyDescent="0.2">
      <c r="B2243" s="6">
        <v>19116</v>
      </c>
      <c r="C2243" s="4" t="s">
        <v>4886</v>
      </c>
      <c r="D2243" s="4" t="s">
        <v>5947</v>
      </c>
      <c r="E2243" s="13">
        <v>2010</v>
      </c>
      <c r="F2243" s="10" t="s">
        <v>6172</v>
      </c>
      <c r="G2243" s="7" t="s">
        <v>5728</v>
      </c>
      <c r="H2243" s="6" t="s">
        <v>4868</v>
      </c>
      <c r="I2243" s="6" t="s">
        <v>1500</v>
      </c>
      <c r="J2243" s="4">
        <v>0</v>
      </c>
      <c r="K2243" s="4">
        <v>0</v>
      </c>
      <c r="L2243" s="10" t="s">
        <v>6172</v>
      </c>
      <c r="M2243" s="6" t="s">
        <v>1659</v>
      </c>
      <c r="N2243" s="6" t="s">
        <v>3423</v>
      </c>
      <c r="O2243" s="10" t="s">
        <v>6172</v>
      </c>
      <c r="P2243" s="6" t="s">
        <v>3226</v>
      </c>
      <c r="Q2243" s="10" t="s">
        <v>6172</v>
      </c>
      <c r="R2243" s="10" t="s">
        <v>6172</v>
      </c>
      <c r="S2243" s="10" t="s">
        <v>6172</v>
      </c>
      <c r="T2243" s="10" t="s">
        <v>6172</v>
      </c>
      <c r="U2243" s="10" t="s">
        <v>6172</v>
      </c>
      <c r="V2243" s="10" t="s">
        <v>6172</v>
      </c>
    </row>
    <row r="2244" spans="2:22" ht="51" x14ac:dyDescent="0.2">
      <c r="B2244" s="5">
        <v>19734</v>
      </c>
      <c r="C2244" s="4" t="s">
        <v>4870</v>
      </c>
      <c r="D2244" s="4" t="s">
        <v>5947</v>
      </c>
      <c r="E2244" s="15">
        <v>2011</v>
      </c>
      <c r="F2244" s="10" t="s">
        <v>6172</v>
      </c>
      <c r="G2244" s="6" t="s">
        <v>5800</v>
      </c>
      <c r="H2244" s="6" t="s">
        <v>21</v>
      </c>
      <c r="I2244" s="6" t="s">
        <v>3864</v>
      </c>
      <c r="J2244" s="4">
        <v>0</v>
      </c>
      <c r="K2244" s="4">
        <v>12</v>
      </c>
      <c r="L2244" s="10" t="s">
        <v>6172</v>
      </c>
      <c r="M2244" s="5" t="s">
        <v>1648</v>
      </c>
      <c r="N2244" s="6" t="s">
        <v>3865</v>
      </c>
      <c r="O2244" s="10" t="s">
        <v>6172</v>
      </c>
      <c r="P2244" s="5" t="s">
        <v>460</v>
      </c>
      <c r="Q2244" s="10" t="s">
        <v>6172</v>
      </c>
      <c r="R2244" s="10" t="s">
        <v>6172</v>
      </c>
      <c r="S2244" s="10" t="s">
        <v>6172</v>
      </c>
      <c r="T2244" s="10" t="s">
        <v>6172</v>
      </c>
      <c r="U2244" s="10" t="s">
        <v>6172</v>
      </c>
      <c r="V2244" s="10" t="s">
        <v>6172</v>
      </c>
    </row>
    <row r="2245" spans="2:22" ht="38.25" x14ac:dyDescent="0.2">
      <c r="B2245" s="5">
        <v>19771</v>
      </c>
      <c r="C2245" s="4" t="s">
        <v>4870</v>
      </c>
      <c r="D2245" s="4" t="s">
        <v>5947</v>
      </c>
      <c r="E2245" s="15">
        <v>2011</v>
      </c>
      <c r="F2245" s="10" t="s">
        <v>6172</v>
      </c>
      <c r="G2245" s="6" t="s">
        <v>5446</v>
      </c>
      <c r="H2245" s="6" t="s">
        <v>430</v>
      </c>
      <c r="I2245" s="6" t="s">
        <v>1493</v>
      </c>
      <c r="J2245" s="4">
        <v>0</v>
      </c>
      <c r="K2245" s="4">
        <v>1</v>
      </c>
      <c r="L2245" s="10" t="s">
        <v>6172</v>
      </c>
      <c r="M2245" s="5" t="s">
        <v>1581</v>
      </c>
      <c r="N2245" s="6" t="s">
        <v>3866</v>
      </c>
      <c r="O2245" s="10" t="s">
        <v>6172</v>
      </c>
      <c r="P2245" s="5" t="s">
        <v>460</v>
      </c>
      <c r="Q2245" s="10" t="s">
        <v>6172</v>
      </c>
      <c r="R2245" s="10" t="s">
        <v>6172</v>
      </c>
      <c r="S2245" s="10" t="s">
        <v>6172</v>
      </c>
      <c r="T2245" s="10" t="s">
        <v>6172</v>
      </c>
      <c r="U2245" s="10" t="s">
        <v>6172</v>
      </c>
      <c r="V2245" s="10" t="s">
        <v>6172</v>
      </c>
    </row>
    <row r="2246" spans="2:22" ht="38.25" x14ac:dyDescent="0.2">
      <c r="B2246" s="5">
        <v>19795</v>
      </c>
      <c r="C2246" s="4" t="s">
        <v>4870</v>
      </c>
      <c r="D2246" s="4" t="s">
        <v>5947</v>
      </c>
      <c r="E2246" s="15">
        <v>2011</v>
      </c>
      <c r="F2246" s="10" t="s">
        <v>6172</v>
      </c>
      <c r="G2246" s="6" t="s">
        <v>5534</v>
      </c>
      <c r="H2246" s="6" t="s">
        <v>440</v>
      </c>
      <c r="I2246" s="6" t="s">
        <v>1532</v>
      </c>
      <c r="J2246" s="4">
        <v>1</v>
      </c>
      <c r="K2246" s="4">
        <v>1</v>
      </c>
      <c r="L2246" s="10" t="s">
        <v>6172</v>
      </c>
      <c r="M2246" s="5" t="s">
        <v>2521</v>
      </c>
      <c r="N2246" s="6" t="s">
        <v>3867</v>
      </c>
      <c r="O2246" s="10" t="s">
        <v>6172</v>
      </c>
      <c r="P2246" s="5" t="s">
        <v>460</v>
      </c>
      <c r="Q2246" s="10" t="s">
        <v>6172</v>
      </c>
      <c r="R2246" s="10" t="s">
        <v>6172</v>
      </c>
      <c r="S2246" s="10" t="s">
        <v>6172</v>
      </c>
      <c r="T2246" s="10" t="s">
        <v>6172</v>
      </c>
      <c r="U2246" s="10" t="s">
        <v>6172</v>
      </c>
      <c r="V2246" s="10" t="s">
        <v>6172</v>
      </c>
    </row>
    <row r="2247" spans="2:22" ht="25.5" x14ac:dyDescent="0.2">
      <c r="B2247" s="5">
        <v>20017</v>
      </c>
      <c r="C2247" s="4" t="s">
        <v>4870</v>
      </c>
      <c r="D2247" s="4" t="s">
        <v>5947</v>
      </c>
      <c r="E2247" s="15">
        <v>2011</v>
      </c>
      <c r="F2247" s="10" t="s">
        <v>6172</v>
      </c>
      <c r="G2247" s="6" t="s">
        <v>5406</v>
      </c>
      <c r="H2247" s="6" t="s">
        <v>5404</v>
      </c>
      <c r="I2247" s="6" t="s">
        <v>1553</v>
      </c>
      <c r="J2247" s="4">
        <v>2</v>
      </c>
      <c r="K2247" s="4">
        <v>0</v>
      </c>
      <c r="L2247" s="10" t="s">
        <v>6172</v>
      </c>
      <c r="M2247" s="5" t="s">
        <v>3868</v>
      </c>
      <c r="N2247" s="6" t="s">
        <v>3869</v>
      </c>
      <c r="O2247" s="10" t="s">
        <v>6172</v>
      </c>
      <c r="P2247" s="5" t="s">
        <v>460</v>
      </c>
      <c r="Q2247" s="10" t="s">
        <v>6172</v>
      </c>
      <c r="R2247" s="10" t="s">
        <v>6172</v>
      </c>
      <c r="S2247" s="10" t="s">
        <v>6172</v>
      </c>
      <c r="T2247" s="10" t="s">
        <v>6172</v>
      </c>
      <c r="U2247" s="10" t="s">
        <v>6172</v>
      </c>
      <c r="V2247" s="10" t="s">
        <v>6172</v>
      </c>
    </row>
    <row r="2248" spans="2:22" ht="38.25" x14ac:dyDescent="0.2">
      <c r="B2248" s="5">
        <v>20082</v>
      </c>
      <c r="C2248" s="4" t="s">
        <v>4870</v>
      </c>
      <c r="D2248" s="4" t="s">
        <v>5947</v>
      </c>
      <c r="E2248" s="15">
        <v>2011</v>
      </c>
      <c r="F2248" s="10" t="s">
        <v>6172</v>
      </c>
      <c r="G2248" s="10" t="s">
        <v>6172</v>
      </c>
      <c r="H2248" s="6" t="s">
        <v>442</v>
      </c>
      <c r="I2248" s="6" t="s">
        <v>1489</v>
      </c>
      <c r="J2248" s="4">
        <v>1</v>
      </c>
      <c r="K2248" s="4">
        <v>0</v>
      </c>
      <c r="L2248" s="10" t="s">
        <v>6172</v>
      </c>
      <c r="M2248" s="5" t="s">
        <v>3870</v>
      </c>
      <c r="N2248" s="6" t="s">
        <v>3871</v>
      </c>
      <c r="O2248" s="10" t="s">
        <v>6172</v>
      </c>
      <c r="P2248" s="5" t="s">
        <v>3872</v>
      </c>
      <c r="Q2248" s="10" t="s">
        <v>6172</v>
      </c>
      <c r="R2248" s="10" t="s">
        <v>6172</v>
      </c>
      <c r="S2248" s="10" t="s">
        <v>6172</v>
      </c>
      <c r="T2248" s="10" t="s">
        <v>6172</v>
      </c>
      <c r="U2248" s="10" t="s">
        <v>6172</v>
      </c>
      <c r="V2248" s="10" t="s">
        <v>6172</v>
      </c>
    </row>
    <row r="2249" spans="2:22" ht="51" x14ac:dyDescent="0.2">
      <c r="B2249" s="7">
        <v>19839</v>
      </c>
      <c r="C2249" s="4" t="s">
        <v>4871</v>
      </c>
      <c r="D2249" s="4" t="s">
        <v>5947</v>
      </c>
      <c r="E2249" s="15">
        <v>2011</v>
      </c>
      <c r="F2249" s="10" t="s">
        <v>6172</v>
      </c>
      <c r="G2249" s="7" t="s">
        <v>5607</v>
      </c>
      <c r="H2249" s="6" t="s">
        <v>5408</v>
      </c>
      <c r="I2249" s="7" t="s">
        <v>1644</v>
      </c>
      <c r="J2249" s="4">
        <v>0</v>
      </c>
      <c r="K2249" s="4">
        <v>6</v>
      </c>
      <c r="L2249" s="10" t="s">
        <v>6172</v>
      </c>
      <c r="M2249" s="7" t="s">
        <v>1623</v>
      </c>
      <c r="N2249" s="7" t="s">
        <v>1645</v>
      </c>
      <c r="O2249" s="10" t="s">
        <v>6172</v>
      </c>
      <c r="P2249" s="7" t="s">
        <v>460</v>
      </c>
      <c r="Q2249" s="10" t="s">
        <v>6172</v>
      </c>
      <c r="R2249" s="10" t="s">
        <v>6172</v>
      </c>
      <c r="S2249" s="10" t="s">
        <v>6172</v>
      </c>
      <c r="T2249" s="10" t="s">
        <v>6172</v>
      </c>
      <c r="U2249" s="10" t="s">
        <v>6172</v>
      </c>
      <c r="V2249" s="10" t="s">
        <v>6172</v>
      </c>
    </row>
    <row r="2250" spans="2:22" ht="25.5" x14ac:dyDescent="0.2">
      <c r="B2250" s="7">
        <v>20387</v>
      </c>
      <c r="C2250" s="4" t="s">
        <v>4876</v>
      </c>
      <c r="D2250" s="4" t="s">
        <v>5947</v>
      </c>
      <c r="E2250" s="15">
        <v>2011</v>
      </c>
      <c r="F2250" s="10" t="s">
        <v>6172</v>
      </c>
      <c r="G2250" s="7" t="s">
        <v>5582</v>
      </c>
      <c r="H2250" s="7" t="s">
        <v>437</v>
      </c>
      <c r="I2250" s="7" t="s">
        <v>1500</v>
      </c>
      <c r="J2250" s="4">
        <v>0</v>
      </c>
      <c r="K2250" s="4">
        <v>0</v>
      </c>
      <c r="L2250" s="10" t="s">
        <v>6172</v>
      </c>
      <c r="M2250" s="7" t="s">
        <v>1780</v>
      </c>
      <c r="N2250" s="7" t="s">
        <v>1781</v>
      </c>
      <c r="O2250" s="10" t="s">
        <v>6172</v>
      </c>
      <c r="P2250" s="7" t="s">
        <v>460</v>
      </c>
      <c r="Q2250" s="10" t="s">
        <v>6172</v>
      </c>
      <c r="R2250" s="10" t="s">
        <v>6172</v>
      </c>
      <c r="S2250" s="10" t="s">
        <v>6172</v>
      </c>
      <c r="T2250" s="10" t="s">
        <v>6172</v>
      </c>
      <c r="U2250" s="10" t="s">
        <v>6172</v>
      </c>
      <c r="V2250" s="10" t="s">
        <v>6172</v>
      </c>
    </row>
    <row r="2251" spans="2:22" ht="38.25" x14ac:dyDescent="0.2">
      <c r="B2251" s="7">
        <v>19665</v>
      </c>
      <c r="C2251" s="4" t="s">
        <v>4877</v>
      </c>
      <c r="D2251" s="4" t="s">
        <v>5947</v>
      </c>
      <c r="E2251" s="15">
        <v>2011</v>
      </c>
      <c r="F2251" s="10" t="s">
        <v>6172</v>
      </c>
      <c r="G2251" s="7" t="s">
        <v>5777</v>
      </c>
      <c r="H2251" s="7" t="s">
        <v>432</v>
      </c>
      <c r="I2251" s="7" t="s">
        <v>1500</v>
      </c>
      <c r="J2251" s="4">
        <v>0</v>
      </c>
      <c r="K2251" s="4">
        <v>0</v>
      </c>
      <c r="L2251" s="10" t="s">
        <v>6172</v>
      </c>
      <c r="M2251" s="7" t="s">
        <v>2753</v>
      </c>
      <c r="N2251" s="7" t="s">
        <v>4502</v>
      </c>
      <c r="O2251" s="10" t="s">
        <v>6172</v>
      </c>
      <c r="P2251" s="7" t="s">
        <v>460</v>
      </c>
      <c r="Q2251" s="10" t="s">
        <v>6172</v>
      </c>
      <c r="R2251" s="10" t="s">
        <v>6172</v>
      </c>
      <c r="S2251" s="10" t="s">
        <v>6172</v>
      </c>
      <c r="T2251" s="10" t="s">
        <v>6172</v>
      </c>
      <c r="U2251" s="10" t="s">
        <v>6172</v>
      </c>
      <c r="V2251" s="10" t="s">
        <v>6172</v>
      </c>
    </row>
    <row r="2252" spans="2:22" ht="51" x14ac:dyDescent="0.2">
      <c r="B2252" s="7">
        <v>19705</v>
      </c>
      <c r="C2252" s="4" t="s">
        <v>4877</v>
      </c>
      <c r="D2252" s="4" t="s">
        <v>5947</v>
      </c>
      <c r="E2252" s="15">
        <v>2011</v>
      </c>
      <c r="F2252" s="10" t="s">
        <v>6172</v>
      </c>
      <c r="G2252" s="7" t="s">
        <v>5927</v>
      </c>
      <c r="H2252" s="7" t="s">
        <v>445</v>
      </c>
      <c r="I2252" s="7" t="s">
        <v>1485</v>
      </c>
      <c r="J2252" s="4">
        <v>3</v>
      </c>
      <c r="K2252" s="4">
        <v>1</v>
      </c>
      <c r="L2252" s="10" t="s">
        <v>6172</v>
      </c>
      <c r="M2252" s="7" t="s">
        <v>1623</v>
      </c>
      <c r="N2252" s="7" t="s">
        <v>4503</v>
      </c>
      <c r="O2252" s="10" t="s">
        <v>6172</v>
      </c>
      <c r="P2252" s="7" t="s">
        <v>460</v>
      </c>
      <c r="Q2252" s="10" t="s">
        <v>6172</v>
      </c>
      <c r="R2252" s="10" t="s">
        <v>6172</v>
      </c>
      <c r="S2252" s="10" t="s">
        <v>6172</v>
      </c>
      <c r="T2252" s="10" t="s">
        <v>6172</v>
      </c>
      <c r="U2252" s="10" t="s">
        <v>6172</v>
      </c>
      <c r="V2252" s="10" t="s">
        <v>6172</v>
      </c>
    </row>
    <row r="2253" spans="2:22" ht="38.25" x14ac:dyDescent="0.2">
      <c r="B2253" s="7">
        <v>19948</v>
      </c>
      <c r="C2253" s="4" t="s">
        <v>4877</v>
      </c>
      <c r="D2253" s="4" t="s">
        <v>5947</v>
      </c>
      <c r="E2253" s="15">
        <v>2011</v>
      </c>
      <c r="F2253" s="10" t="s">
        <v>6172</v>
      </c>
      <c r="G2253" s="7" t="s">
        <v>4504</v>
      </c>
      <c r="H2253" s="7" t="s">
        <v>438</v>
      </c>
      <c r="I2253" s="7" t="s">
        <v>1493</v>
      </c>
      <c r="J2253" s="4">
        <v>0</v>
      </c>
      <c r="K2253" s="4">
        <v>1</v>
      </c>
      <c r="L2253" s="10" t="s">
        <v>6172</v>
      </c>
      <c r="M2253" s="7" t="s">
        <v>1604</v>
      </c>
      <c r="N2253" s="7" t="s">
        <v>4505</v>
      </c>
      <c r="O2253" s="10" t="s">
        <v>6172</v>
      </c>
      <c r="P2253" s="7" t="s">
        <v>460</v>
      </c>
      <c r="Q2253" s="10" t="s">
        <v>6172</v>
      </c>
      <c r="R2253" s="10" t="s">
        <v>6172</v>
      </c>
      <c r="S2253" s="10" t="s">
        <v>6172</v>
      </c>
      <c r="T2253" s="10" t="s">
        <v>6172</v>
      </c>
      <c r="U2253" s="10" t="s">
        <v>6172</v>
      </c>
      <c r="V2253" s="10" t="s">
        <v>6172</v>
      </c>
    </row>
    <row r="2254" spans="2:22" ht="38.25" x14ac:dyDescent="0.2">
      <c r="B2254" s="7">
        <v>20013</v>
      </c>
      <c r="C2254" s="4" t="s">
        <v>4877</v>
      </c>
      <c r="D2254" s="4" t="s">
        <v>5947</v>
      </c>
      <c r="E2254" s="15">
        <v>2011</v>
      </c>
      <c r="F2254" s="10" t="s">
        <v>6172</v>
      </c>
      <c r="G2254" s="7" t="s">
        <v>5931</v>
      </c>
      <c r="H2254" s="7" t="s">
        <v>445</v>
      </c>
      <c r="I2254" s="7" t="s">
        <v>2151</v>
      </c>
      <c r="J2254" s="4">
        <v>2</v>
      </c>
      <c r="K2254" s="4">
        <v>4</v>
      </c>
      <c r="L2254" s="10" t="s">
        <v>6172</v>
      </c>
      <c r="M2254" s="7" t="s">
        <v>1623</v>
      </c>
      <c r="N2254" s="7" t="s">
        <v>4506</v>
      </c>
      <c r="O2254" s="10" t="s">
        <v>6172</v>
      </c>
      <c r="P2254" s="7" t="s">
        <v>460</v>
      </c>
      <c r="Q2254" s="10" t="s">
        <v>6172</v>
      </c>
      <c r="R2254" s="10" t="s">
        <v>6172</v>
      </c>
      <c r="S2254" s="10" t="s">
        <v>6172</v>
      </c>
      <c r="T2254" s="10" t="s">
        <v>6172</v>
      </c>
      <c r="U2254" s="10" t="s">
        <v>6172</v>
      </c>
      <c r="V2254" s="10" t="s">
        <v>6172</v>
      </c>
    </row>
    <row r="2255" spans="2:22" ht="38.25" x14ac:dyDescent="0.2">
      <c r="B2255" s="6">
        <v>19553</v>
      </c>
      <c r="C2255" s="4" t="s">
        <v>4878</v>
      </c>
      <c r="D2255" s="4" t="s">
        <v>5947</v>
      </c>
      <c r="E2255" s="15">
        <v>2011</v>
      </c>
      <c r="F2255" s="10" t="s">
        <v>6172</v>
      </c>
      <c r="G2255" s="6" t="s">
        <v>5747</v>
      </c>
      <c r="H2255" s="6" t="s">
        <v>5745</v>
      </c>
      <c r="I2255" s="6" t="s">
        <v>1553</v>
      </c>
      <c r="J2255" s="4">
        <v>2</v>
      </c>
      <c r="K2255" s="4">
        <v>0</v>
      </c>
      <c r="L2255" s="10" t="s">
        <v>6172</v>
      </c>
      <c r="M2255" s="6" t="s">
        <v>1640</v>
      </c>
      <c r="N2255" s="6" t="s">
        <v>2613</v>
      </c>
      <c r="O2255" s="10" t="s">
        <v>6172</v>
      </c>
      <c r="P2255" s="6" t="s">
        <v>460</v>
      </c>
      <c r="Q2255" s="10" t="s">
        <v>6172</v>
      </c>
      <c r="R2255" s="10" t="s">
        <v>6172</v>
      </c>
      <c r="S2255" s="10" t="s">
        <v>6172</v>
      </c>
      <c r="T2255" s="10" t="s">
        <v>6172</v>
      </c>
      <c r="U2255" s="10" t="s">
        <v>6172</v>
      </c>
      <c r="V2255" s="10" t="s">
        <v>6172</v>
      </c>
    </row>
    <row r="2256" spans="2:22" ht="25.5" x14ac:dyDescent="0.2">
      <c r="B2256" s="6">
        <v>19565</v>
      </c>
      <c r="C2256" s="4" t="s">
        <v>4878</v>
      </c>
      <c r="D2256" s="4" t="s">
        <v>5947</v>
      </c>
      <c r="E2256" s="15">
        <v>2011</v>
      </c>
      <c r="F2256" s="10" t="s">
        <v>6172</v>
      </c>
      <c r="G2256" s="6" t="s">
        <v>5697</v>
      </c>
      <c r="H2256" s="7" t="s">
        <v>846</v>
      </c>
      <c r="I2256" s="6" t="s">
        <v>1493</v>
      </c>
      <c r="J2256" s="4">
        <v>0</v>
      </c>
      <c r="K2256" s="4">
        <v>1</v>
      </c>
      <c r="L2256" s="10" t="s">
        <v>6172</v>
      </c>
      <c r="M2256" s="6" t="s">
        <v>1623</v>
      </c>
      <c r="N2256" s="6" t="s">
        <v>2614</v>
      </c>
      <c r="O2256" s="10" t="s">
        <v>6172</v>
      </c>
      <c r="P2256" s="6" t="s">
        <v>460</v>
      </c>
      <c r="Q2256" s="10" t="s">
        <v>6172</v>
      </c>
      <c r="R2256" s="10" t="s">
        <v>6172</v>
      </c>
      <c r="S2256" s="10" t="s">
        <v>6172</v>
      </c>
      <c r="T2256" s="10" t="s">
        <v>6172</v>
      </c>
      <c r="U2256" s="10" t="s">
        <v>6172</v>
      </c>
      <c r="V2256" s="10" t="s">
        <v>6172</v>
      </c>
    </row>
    <row r="2257" spans="2:22" ht="51" x14ac:dyDescent="0.2">
      <c r="B2257" s="6">
        <v>19569</v>
      </c>
      <c r="C2257" s="4" t="s">
        <v>4878</v>
      </c>
      <c r="D2257" s="4" t="s">
        <v>5947</v>
      </c>
      <c r="E2257" s="15">
        <v>2011</v>
      </c>
      <c r="F2257" s="10" t="s">
        <v>6172</v>
      </c>
      <c r="G2257" s="6" t="s">
        <v>5440</v>
      </c>
      <c r="H2257" s="6" t="s">
        <v>430</v>
      </c>
      <c r="I2257" s="6" t="s">
        <v>1511</v>
      </c>
      <c r="J2257" s="4">
        <v>0</v>
      </c>
      <c r="K2257" s="4">
        <v>2</v>
      </c>
      <c r="L2257" s="10" t="s">
        <v>6172</v>
      </c>
      <c r="M2257" s="6" t="s">
        <v>1640</v>
      </c>
      <c r="N2257" s="6" t="s">
        <v>2615</v>
      </c>
      <c r="O2257" s="10" t="s">
        <v>6172</v>
      </c>
      <c r="P2257" s="6" t="s">
        <v>460</v>
      </c>
      <c r="Q2257" s="10" t="s">
        <v>6172</v>
      </c>
      <c r="R2257" s="10" t="s">
        <v>6172</v>
      </c>
      <c r="S2257" s="10" t="s">
        <v>6172</v>
      </c>
      <c r="T2257" s="10" t="s">
        <v>6172</v>
      </c>
      <c r="U2257" s="10" t="s">
        <v>6172</v>
      </c>
      <c r="V2257" s="10" t="s">
        <v>6172</v>
      </c>
    </row>
    <row r="2258" spans="2:22" ht="51" x14ac:dyDescent="0.2">
      <c r="B2258" s="6">
        <v>19575</v>
      </c>
      <c r="C2258" s="4" t="s">
        <v>4878</v>
      </c>
      <c r="D2258" s="4" t="s">
        <v>5947</v>
      </c>
      <c r="E2258" s="15">
        <v>2011</v>
      </c>
      <c r="F2258" s="10" t="s">
        <v>6172</v>
      </c>
      <c r="G2258" s="6" t="s">
        <v>5508</v>
      </c>
      <c r="H2258" s="6" t="s">
        <v>445</v>
      </c>
      <c r="I2258" s="6" t="s">
        <v>1700</v>
      </c>
      <c r="J2258" s="4">
        <v>0</v>
      </c>
      <c r="K2258" s="4">
        <v>4</v>
      </c>
      <c r="L2258" s="10" t="s">
        <v>6172</v>
      </c>
      <c r="M2258" s="6" t="s">
        <v>1648</v>
      </c>
      <c r="N2258" s="6" t="s">
        <v>2616</v>
      </c>
      <c r="O2258" s="10" t="s">
        <v>6172</v>
      </c>
      <c r="P2258" s="6" t="s">
        <v>460</v>
      </c>
      <c r="Q2258" s="10" t="s">
        <v>6172</v>
      </c>
      <c r="R2258" s="10" t="s">
        <v>6172</v>
      </c>
      <c r="S2258" s="10" t="s">
        <v>6172</v>
      </c>
      <c r="T2258" s="10" t="s">
        <v>6172</v>
      </c>
      <c r="U2258" s="10" t="s">
        <v>6172</v>
      </c>
      <c r="V2258" s="10" t="s">
        <v>6172</v>
      </c>
    </row>
    <row r="2259" spans="2:22" ht="38.25" x14ac:dyDescent="0.2">
      <c r="B2259" s="6">
        <v>19596</v>
      </c>
      <c r="C2259" s="4" t="s">
        <v>4878</v>
      </c>
      <c r="D2259" s="4" t="s">
        <v>5947</v>
      </c>
      <c r="E2259" s="15">
        <v>2011</v>
      </c>
      <c r="F2259" s="10" t="s">
        <v>6172</v>
      </c>
      <c r="G2259" s="4" t="s">
        <v>5280</v>
      </c>
      <c r="H2259" s="6" t="s">
        <v>432</v>
      </c>
      <c r="I2259" s="6" t="s">
        <v>1493</v>
      </c>
      <c r="J2259" s="4">
        <v>0</v>
      </c>
      <c r="K2259" s="4">
        <v>1</v>
      </c>
      <c r="L2259" s="10" t="s">
        <v>6172</v>
      </c>
      <c r="M2259" s="6" t="s">
        <v>1623</v>
      </c>
      <c r="N2259" s="6" t="s">
        <v>2617</v>
      </c>
      <c r="O2259" s="10" t="s">
        <v>6172</v>
      </c>
      <c r="P2259" s="6" t="s">
        <v>460</v>
      </c>
      <c r="Q2259" s="10" t="s">
        <v>6172</v>
      </c>
      <c r="R2259" s="10" t="s">
        <v>6172</v>
      </c>
      <c r="S2259" s="10" t="s">
        <v>6172</v>
      </c>
      <c r="T2259" s="10" t="s">
        <v>6172</v>
      </c>
      <c r="U2259" s="10" t="s">
        <v>6172</v>
      </c>
      <c r="V2259" s="10" t="s">
        <v>6172</v>
      </c>
    </row>
    <row r="2260" spans="2:22" ht="51" x14ac:dyDescent="0.2">
      <c r="B2260" s="6">
        <v>19597</v>
      </c>
      <c r="C2260" s="4" t="s">
        <v>4878</v>
      </c>
      <c r="D2260" s="4" t="s">
        <v>5947</v>
      </c>
      <c r="E2260" s="15">
        <v>2011</v>
      </c>
      <c r="F2260" s="10" t="s">
        <v>6172</v>
      </c>
      <c r="G2260" s="4" t="s">
        <v>5090</v>
      </c>
      <c r="H2260" s="6" t="s">
        <v>11</v>
      </c>
      <c r="I2260" s="6" t="s">
        <v>1500</v>
      </c>
      <c r="J2260" s="4">
        <v>0</v>
      </c>
      <c r="K2260" s="4">
        <v>0</v>
      </c>
      <c r="L2260" s="10" t="s">
        <v>6172</v>
      </c>
      <c r="M2260" s="6" t="s">
        <v>2212</v>
      </c>
      <c r="N2260" s="6" t="s">
        <v>2618</v>
      </c>
      <c r="O2260" s="10" t="s">
        <v>6172</v>
      </c>
      <c r="P2260" s="6" t="s">
        <v>460</v>
      </c>
      <c r="Q2260" s="10" t="s">
        <v>6172</v>
      </c>
      <c r="R2260" s="10" t="s">
        <v>6172</v>
      </c>
      <c r="S2260" s="10" t="s">
        <v>6172</v>
      </c>
      <c r="T2260" s="10" t="s">
        <v>6172</v>
      </c>
      <c r="U2260" s="10" t="s">
        <v>6172</v>
      </c>
      <c r="V2260" s="10" t="s">
        <v>6172</v>
      </c>
    </row>
    <row r="2261" spans="2:22" ht="38.25" x14ac:dyDescent="0.2">
      <c r="B2261" s="6">
        <v>19601</v>
      </c>
      <c r="C2261" s="4" t="s">
        <v>4878</v>
      </c>
      <c r="D2261" s="4" t="s">
        <v>5947</v>
      </c>
      <c r="E2261" s="15">
        <v>2011</v>
      </c>
      <c r="F2261" s="10" t="s">
        <v>6172</v>
      </c>
      <c r="G2261" s="6" t="s">
        <v>5760</v>
      </c>
      <c r="H2261" s="6" t="s">
        <v>5759</v>
      </c>
      <c r="I2261" s="6" t="s">
        <v>1665</v>
      </c>
      <c r="J2261" s="4">
        <v>2</v>
      </c>
      <c r="K2261" s="4">
        <v>1</v>
      </c>
      <c r="L2261" s="10" t="s">
        <v>6172</v>
      </c>
      <c r="M2261" s="6" t="s">
        <v>1640</v>
      </c>
      <c r="N2261" s="6" t="s">
        <v>2619</v>
      </c>
      <c r="O2261" s="10" t="s">
        <v>6172</v>
      </c>
      <c r="P2261" s="6" t="s">
        <v>460</v>
      </c>
      <c r="Q2261" s="10" t="s">
        <v>6172</v>
      </c>
      <c r="R2261" s="10" t="s">
        <v>6172</v>
      </c>
      <c r="S2261" s="10" t="s">
        <v>6172</v>
      </c>
      <c r="T2261" s="10" t="s">
        <v>6172</v>
      </c>
      <c r="U2261" s="10" t="s">
        <v>6172</v>
      </c>
      <c r="V2261" s="10" t="s">
        <v>6172</v>
      </c>
    </row>
    <row r="2262" spans="2:22" ht="38.25" x14ac:dyDescent="0.2">
      <c r="B2262" s="6">
        <v>19609</v>
      </c>
      <c r="C2262" s="4" t="s">
        <v>4878</v>
      </c>
      <c r="D2262" s="4" t="s">
        <v>5947</v>
      </c>
      <c r="E2262" s="15">
        <v>2011</v>
      </c>
      <c r="F2262" s="10" t="s">
        <v>6172</v>
      </c>
      <c r="G2262" s="6" t="s">
        <v>5576</v>
      </c>
      <c r="H2262" s="6" t="s">
        <v>18</v>
      </c>
      <c r="I2262" s="6" t="s">
        <v>1532</v>
      </c>
      <c r="J2262" s="4">
        <v>1</v>
      </c>
      <c r="K2262" s="4">
        <v>1</v>
      </c>
      <c r="L2262" s="10" t="s">
        <v>6172</v>
      </c>
      <c r="M2262" s="6" t="s">
        <v>1604</v>
      </c>
      <c r="N2262" s="6" t="s">
        <v>2620</v>
      </c>
      <c r="O2262" s="10" t="s">
        <v>6172</v>
      </c>
      <c r="P2262" s="6" t="s">
        <v>2145</v>
      </c>
      <c r="Q2262" s="10" t="s">
        <v>6172</v>
      </c>
      <c r="R2262" s="10" t="s">
        <v>6172</v>
      </c>
      <c r="S2262" s="10" t="s">
        <v>6172</v>
      </c>
      <c r="T2262" s="10" t="s">
        <v>6172</v>
      </c>
      <c r="U2262" s="10" t="s">
        <v>6172</v>
      </c>
      <c r="V2262" s="10" t="s">
        <v>6172</v>
      </c>
    </row>
    <row r="2263" spans="2:22" ht="51" x14ac:dyDescent="0.2">
      <c r="B2263" s="6">
        <v>19617</v>
      </c>
      <c r="C2263" s="4" t="s">
        <v>4878</v>
      </c>
      <c r="D2263" s="4" t="s">
        <v>5947</v>
      </c>
      <c r="E2263" s="15">
        <v>2011</v>
      </c>
      <c r="F2263" s="10" t="s">
        <v>6172</v>
      </c>
      <c r="G2263" s="6" t="s">
        <v>5749</v>
      </c>
      <c r="H2263" s="6" t="s">
        <v>5750</v>
      </c>
      <c r="I2263" s="6" t="s">
        <v>2337</v>
      </c>
      <c r="J2263" s="4">
        <v>3</v>
      </c>
      <c r="K2263" s="4">
        <v>3</v>
      </c>
      <c r="L2263" s="10" t="s">
        <v>6172</v>
      </c>
      <c r="M2263" s="6" t="s">
        <v>2152</v>
      </c>
      <c r="N2263" s="6" t="s">
        <v>2621</v>
      </c>
      <c r="O2263" s="10" t="s">
        <v>6172</v>
      </c>
      <c r="P2263" s="6" t="s">
        <v>460</v>
      </c>
      <c r="Q2263" s="10" t="s">
        <v>6172</v>
      </c>
      <c r="R2263" s="10" t="s">
        <v>6172</v>
      </c>
      <c r="S2263" s="10" t="s">
        <v>6172</v>
      </c>
      <c r="T2263" s="10" t="s">
        <v>6172</v>
      </c>
      <c r="U2263" s="10" t="s">
        <v>6172</v>
      </c>
      <c r="V2263" s="10" t="s">
        <v>6172</v>
      </c>
    </row>
    <row r="2264" spans="2:22" ht="51" x14ac:dyDescent="0.2">
      <c r="B2264" s="6">
        <v>19623</v>
      </c>
      <c r="C2264" s="4" t="s">
        <v>4878</v>
      </c>
      <c r="D2264" s="4" t="s">
        <v>5947</v>
      </c>
      <c r="E2264" s="15">
        <v>2011</v>
      </c>
      <c r="F2264" s="10" t="s">
        <v>6172</v>
      </c>
      <c r="G2264" s="4" t="s">
        <v>5193</v>
      </c>
      <c r="H2264" s="6" t="s">
        <v>432</v>
      </c>
      <c r="I2264" s="6" t="s">
        <v>1489</v>
      </c>
      <c r="J2264" s="4">
        <v>1</v>
      </c>
      <c r="K2264" s="4">
        <v>0</v>
      </c>
      <c r="L2264" s="10" t="s">
        <v>6172</v>
      </c>
      <c r="M2264" s="6" t="s">
        <v>2622</v>
      </c>
      <c r="N2264" s="6" t="s">
        <v>2623</v>
      </c>
      <c r="O2264" s="10" t="s">
        <v>6172</v>
      </c>
      <c r="P2264" s="6" t="s">
        <v>1543</v>
      </c>
      <c r="Q2264" s="10" t="s">
        <v>6172</v>
      </c>
      <c r="R2264" s="10" t="s">
        <v>6172</v>
      </c>
      <c r="S2264" s="10" t="s">
        <v>6172</v>
      </c>
      <c r="T2264" s="10" t="s">
        <v>6172</v>
      </c>
      <c r="U2264" s="10" t="s">
        <v>6172</v>
      </c>
      <c r="V2264" s="10" t="s">
        <v>6172</v>
      </c>
    </row>
    <row r="2265" spans="2:22" ht="51" x14ac:dyDescent="0.2">
      <c r="B2265" s="6">
        <v>19628</v>
      </c>
      <c r="C2265" s="4" t="s">
        <v>4878</v>
      </c>
      <c r="D2265" s="4" t="s">
        <v>5947</v>
      </c>
      <c r="E2265" s="15">
        <v>2011</v>
      </c>
      <c r="F2265" s="10" t="s">
        <v>6172</v>
      </c>
      <c r="G2265" s="6" t="s">
        <v>5486</v>
      </c>
      <c r="H2265" s="6" t="s">
        <v>445</v>
      </c>
      <c r="I2265" s="6" t="s">
        <v>2624</v>
      </c>
      <c r="J2265" s="4">
        <v>5</v>
      </c>
      <c r="K2265" s="4">
        <v>6</v>
      </c>
      <c r="L2265" s="10" t="s">
        <v>6172</v>
      </c>
      <c r="M2265" s="6" t="s">
        <v>2625</v>
      </c>
      <c r="N2265" s="6" t="s">
        <v>2626</v>
      </c>
      <c r="O2265" s="10" t="s">
        <v>6172</v>
      </c>
      <c r="P2265" s="6" t="s">
        <v>460</v>
      </c>
      <c r="Q2265" s="10" t="s">
        <v>6172</v>
      </c>
      <c r="R2265" s="10" t="s">
        <v>6172</v>
      </c>
      <c r="S2265" s="10" t="s">
        <v>6172</v>
      </c>
      <c r="T2265" s="10" t="s">
        <v>6172</v>
      </c>
      <c r="U2265" s="10" t="s">
        <v>6172</v>
      </c>
      <c r="V2265" s="10" t="s">
        <v>6172</v>
      </c>
    </row>
    <row r="2266" spans="2:22" ht="38.25" x14ac:dyDescent="0.2">
      <c r="B2266" s="6">
        <v>19643</v>
      </c>
      <c r="C2266" s="4" t="s">
        <v>4878</v>
      </c>
      <c r="D2266" s="4" t="s">
        <v>5947</v>
      </c>
      <c r="E2266" s="15">
        <v>2011</v>
      </c>
      <c r="F2266" s="10" t="s">
        <v>6172</v>
      </c>
      <c r="G2266" s="4" t="s">
        <v>5160</v>
      </c>
      <c r="H2266" s="6" t="s">
        <v>432</v>
      </c>
      <c r="I2266" s="6" t="s">
        <v>1493</v>
      </c>
      <c r="J2266" s="4">
        <v>0</v>
      </c>
      <c r="K2266" s="4">
        <v>1</v>
      </c>
      <c r="L2266" s="10" t="s">
        <v>6172</v>
      </c>
      <c r="M2266" s="6" t="s">
        <v>2627</v>
      </c>
      <c r="N2266" s="6" t="s">
        <v>2628</v>
      </c>
      <c r="O2266" s="10" t="s">
        <v>6172</v>
      </c>
      <c r="P2266" s="6" t="s">
        <v>460</v>
      </c>
      <c r="Q2266" s="10" t="s">
        <v>6172</v>
      </c>
      <c r="R2266" s="10" t="s">
        <v>6172</v>
      </c>
      <c r="S2266" s="10" t="s">
        <v>6172</v>
      </c>
      <c r="T2266" s="10" t="s">
        <v>6172</v>
      </c>
      <c r="U2266" s="10" t="s">
        <v>6172</v>
      </c>
      <c r="V2266" s="10" t="s">
        <v>6172</v>
      </c>
    </row>
    <row r="2267" spans="2:22" ht="38.25" x14ac:dyDescent="0.2">
      <c r="B2267" s="6">
        <v>19670</v>
      </c>
      <c r="C2267" s="4" t="s">
        <v>4878</v>
      </c>
      <c r="D2267" s="4" t="s">
        <v>5947</v>
      </c>
      <c r="E2267" s="15">
        <v>2011</v>
      </c>
      <c r="F2267" s="10" t="s">
        <v>6172</v>
      </c>
      <c r="G2267" s="6" t="s">
        <v>5799</v>
      </c>
      <c r="H2267" s="6" t="s">
        <v>21</v>
      </c>
      <c r="I2267" s="6" t="s">
        <v>1820</v>
      </c>
      <c r="J2267" s="4">
        <v>4</v>
      </c>
      <c r="K2267" s="4">
        <v>0</v>
      </c>
      <c r="L2267" s="10" t="s">
        <v>6172</v>
      </c>
      <c r="M2267" s="6" t="s">
        <v>1640</v>
      </c>
      <c r="N2267" s="6" t="s">
        <v>2629</v>
      </c>
      <c r="O2267" s="10" t="s">
        <v>6172</v>
      </c>
      <c r="P2267" s="6" t="s">
        <v>460</v>
      </c>
      <c r="Q2267" s="10" t="s">
        <v>6172</v>
      </c>
      <c r="R2267" s="10" t="s">
        <v>6172</v>
      </c>
      <c r="S2267" s="10" t="s">
        <v>6172</v>
      </c>
      <c r="T2267" s="10" t="s">
        <v>6172</v>
      </c>
      <c r="U2267" s="10" t="s">
        <v>6172</v>
      </c>
      <c r="V2267" s="10" t="s">
        <v>6172</v>
      </c>
    </row>
    <row r="2268" spans="2:22" ht="38.25" x14ac:dyDescent="0.2">
      <c r="B2268" s="6">
        <v>19691</v>
      </c>
      <c r="C2268" s="4" t="s">
        <v>4878</v>
      </c>
      <c r="D2268" s="4" t="s">
        <v>5947</v>
      </c>
      <c r="E2268" s="15">
        <v>2011</v>
      </c>
      <c r="F2268" s="10" t="s">
        <v>6172</v>
      </c>
      <c r="G2268" s="6" t="s">
        <v>5692</v>
      </c>
      <c r="H2268" s="6" t="s">
        <v>433</v>
      </c>
      <c r="I2268" s="6" t="s">
        <v>1579</v>
      </c>
      <c r="J2268" s="4">
        <v>0</v>
      </c>
      <c r="K2268" s="4">
        <v>3</v>
      </c>
      <c r="L2268" s="10" t="s">
        <v>6172</v>
      </c>
      <c r="M2268" s="6" t="s">
        <v>1623</v>
      </c>
      <c r="N2268" s="6" t="s">
        <v>2630</v>
      </c>
      <c r="O2268" s="10" t="s">
        <v>6172</v>
      </c>
      <c r="P2268" s="6" t="s">
        <v>460</v>
      </c>
      <c r="Q2268" s="10" t="s">
        <v>6172</v>
      </c>
      <c r="R2268" s="10" t="s">
        <v>6172</v>
      </c>
      <c r="S2268" s="10" t="s">
        <v>6172</v>
      </c>
      <c r="T2268" s="10" t="s">
        <v>6172</v>
      </c>
      <c r="U2268" s="10" t="s">
        <v>6172</v>
      </c>
      <c r="V2268" s="10" t="s">
        <v>6172</v>
      </c>
    </row>
    <row r="2269" spans="2:22" ht="38.25" x14ac:dyDescent="0.2">
      <c r="B2269" s="6">
        <v>19694</v>
      </c>
      <c r="C2269" s="4" t="s">
        <v>4878</v>
      </c>
      <c r="D2269" s="4" t="s">
        <v>5947</v>
      </c>
      <c r="E2269" s="15">
        <v>2011</v>
      </c>
      <c r="F2269" s="10" t="s">
        <v>6172</v>
      </c>
      <c r="G2269" s="6" t="s">
        <v>5487</v>
      </c>
      <c r="H2269" s="6" t="s">
        <v>445</v>
      </c>
      <c r="I2269" s="6" t="s">
        <v>2631</v>
      </c>
      <c r="J2269" s="4">
        <v>2</v>
      </c>
      <c r="K2269" s="4">
        <v>5</v>
      </c>
      <c r="L2269" s="10" t="s">
        <v>6172</v>
      </c>
      <c r="M2269" s="6" t="s">
        <v>1623</v>
      </c>
      <c r="N2269" s="6" t="s">
        <v>2632</v>
      </c>
      <c r="O2269" s="10" t="s">
        <v>6172</v>
      </c>
      <c r="P2269" s="6" t="s">
        <v>460</v>
      </c>
      <c r="Q2269" s="10" t="s">
        <v>6172</v>
      </c>
      <c r="R2269" s="10" t="s">
        <v>6172</v>
      </c>
      <c r="S2269" s="10" t="s">
        <v>6172</v>
      </c>
      <c r="T2269" s="10" t="s">
        <v>6172</v>
      </c>
      <c r="U2269" s="10" t="s">
        <v>6172</v>
      </c>
      <c r="V2269" s="10" t="s">
        <v>6172</v>
      </c>
    </row>
    <row r="2270" spans="2:22" ht="25.5" x14ac:dyDescent="0.2">
      <c r="B2270" s="6">
        <v>19707</v>
      </c>
      <c r="C2270" s="4" t="s">
        <v>4878</v>
      </c>
      <c r="D2270" s="4" t="s">
        <v>5947</v>
      </c>
      <c r="E2270" s="15">
        <v>2011</v>
      </c>
      <c r="F2270" s="10" t="s">
        <v>6172</v>
      </c>
      <c r="G2270" s="6" t="s">
        <v>5699</v>
      </c>
      <c r="H2270" s="7" t="s">
        <v>846</v>
      </c>
      <c r="I2270" s="6" t="s">
        <v>1547</v>
      </c>
      <c r="J2270" s="4">
        <v>1</v>
      </c>
      <c r="K2270" s="4">
        <v>2</v>
      </c>
      <c r="L2270" s="10" t="s">
        <v>6172</v>
      </c>
      <c r="M2270" s="6" t="s">
        <v>1623</v>
      </c>
      <c r="N2270" s="6" t="s">
        <v>2633</v>
      </c>
      <c r="O2270" s="10" t="s">
        <v>6172</v>
      </c>
      <c r="P2270" s="6" t="s">
        <v>460</v>
      </c>
      <c r="Q2270" s="10" t="s">
        <v>6172</v>
      </c>
      <c r="R2270" s="10" t="s">
        <v>6172</v>
      </c>
      <c r="S2270" s="10" t="s">
        <v>6172</v>
      </c>
      <c r="T2270" s="10" t="s">
        <v>6172</v>
      </c>
      <c r="U2270" s="10" t="s">
        <v>6172</v>
      </c>
      <c r="V2270" s="10" t="s">
        <v>6172</v>
      </c>
    </row>
    <row r="2271" spans="2:22" ht="38.25" x14ac:dyDescent="0.2">
      <c r="B2271" s="6">
        <v>19709</v>
      </c>
      <c r="C2271" s="4" t="s">
        <v>4878</v>
      </c>
      <c r="D2271" s="4" t="s">
        <v>5947</v>
      </c>
      <c r="E2271" s="15">
        <v>2011</v>
      </c>
      <c r="F2271" s="10" t="s">
        <v>6172</v>
      </c>
      <c r="G2271" s="6" t="s">
        <v>5898</v>
      </c>
      <c r="H2271" s="6" t="s">
        <v>5750</v>
      </c>
      <c r="I2271" s="6" t="s">
        <v>1489</v>
      </c>
      <c r="J2271" s="4">
        <v>1</v>
      </c>
      <c r="K2271" s="4">
        <v>0</v>
      </c>
      <c r="L2271" s="10" t="s">
        <v>6172</v>
      </c>
      <c r="M2271" s="6" t="s">
        <v>1623</v>
      </c>
      <c r="N2271" s="6" t="s">
        <v>2634</v>
      </c>
      <c r="O2271" s="10" t="s">
        <v>6172</v>
      </c>
      <c r="P2271" s="6" t="s">
        <v>460</v>
      </c>
      <c r="Q2271" s="10" t="s">
        <v>6172</v>
      </c>
      <c r="R2271" s="10" t="s">
        <v>6172</v>
      </c>
      <c r="S2271" s="10" t="s">
        <v>6172</v>
      </c>
      <c r="T2271" s="10" t="s">
        <v>6172</v>
      </c>
      <c r="U2271" s="10" t="s">
        <v>6172</v>
      </c>
      <c r="V2271" s="10" t="s">
        <v>6172</v>
      </c>
    </row>
    <row r="2272" spans="2:22" ht="38.25" x14ac:dyDescent="0.2">
      <c r="B2272" s="6">
        <v>19722</v>
      </c>
      <c r="C2272" s="4" t="s">
        <v>4878</v>
      </c>
      <c r="D2272" s="4" t="s">
        <v>5947</v>
      </c>
      <c r="E2272" s="15">
        <v>2011</v>
      </c>
      <c r="F2272" s="10" t="s">
        <v>6172</v>
      </c>
      <c r="G2272" s="10" t="s">
        <v>6172</v>
      </c>
      <c r="H2272" s="6" t="s">
        <v>5407</v>
      </c>
      <c r="I2272" s="6" t="s">
        <v>1655</v>
      </c>
      <c r="J2272" s="4">
        <v>3</v>
      </c>
      <c r="K2272" s="4">
        <v>0</v>
      </c>
      <c r="L2272" s="10" t="s">
        <v>6172</v>
      </c>
      <c r="M2272" s="6" t="s">
        <v>1648</v>
      </c>
      <c r="N2272" s="6" t="s">
        <v>2635</v>
      </c>
      <c r="O2272" s="10" t="s">
        <v>6172</v>
      </c>
      <c r="P2272" s="6" t="s">
        <v>460</v>
      </c>
      <c r="Q2272" s="10" t="s">
        <v>6172</v>
      </c>
      <c r="R2272" s="10" t="s">
        <v>6172</v>
      </c>
      <c r="S2272" s="10" t="s">
        <v>6172</v>
      </c>
      <c r="T2272" s="10" t="s">
        <v>6172</v>
      </c>
      <c r="U2272" s="10" t="s">
        <v>6172</v>
      </c>
      <c r="V2272" s="10" t="s">
        <v>6172</v>
      </c>
    </row>
    <row r="2273" spans="2:22" ht="38.25" x14ac:dyDescent="0.2">
      <c r="B2273" s="6">
        <v>19738</v>
      </c>
      <c r="C2273" s="4" t="s">
        <v>4878</v>
      </c>
      <c r="D2273" s="4" t="s">
        <v>5947</v>
      </c>
      <c r="E2273" s="15">
        <v>2011</v>
      </c>
      <c r="F2273" s="10" t="s">
        <v>6172</v>
      </c>
      <c r="G2273" s="6" t="s">
        <v>5852</v>
      </c>
      <c r="H2273" s="7" t="s">
        <v>19</v>
      </c>
      <c r="I2273" s="6" t="s">
        <v>1493</v>
      </c>
      <c r="J2273" s="4">
        <v>0</v>
      </c>
      <c r="K2273" s="4">
        <v>1</v>
      </c>
      <c r="L2273" s="10" t="s">
        <v>6172</v>
      </c>
      <c r="M2273" s="6" t="s">
        <v>1623</v>
      </c>
      <c r="N2273" s="6" t="s">
        <v>2636</v>
      </c>
      <c r="O2273" s="10" t="s">
        <v>6172</v>
      </c>
      <c r="P2273" s="6" t="s">
        <v>460</v>
      </c>
      <c r="Q2273" s="10" t="s">
        <v>6172</v>
      </c>
      <c r="R2273" s="10" t="s">
        <v>6172</v>
      </c>
      <c r="S2273" s="10" t="s">
        <v>6172</v>
      </c>
      <c r="T2273" s="10" t="s">
        <v>6172</v>
      </c>
      <c r="U2273" s="10" t="s">
        <v>6172</v>
      </c>
      <c r="V2273" s="10" t="s">
        <v>6172</v>
      </c>
    </row>
    <row r="2274" spans="2:22" ht="38.25" x14ac:dyDescent="0.2">
      <c r="B2274" s="6">
        <v>19753</v>
      </c>
      <c r="C2274" s="4" t="s">
        <v>4878</v>
      </c>
      <c r="D2274" s="4" t="s">
        <v>5947</v>
      </c>
      <c r="E2274" s="15">
        <v>2011</v>
      </c>
      <c r="F2274" s="10" t="s">
        <v>6172</v>
      </c>
      <c r="G2274" s="7" t="s">
        <v>5942</v>
      </c>
      <c r="H2274" s="7" t="s">
        <v>5904</v>
      </c>
      <c r="I2274" s="6" t="s">
        <v>1500</v>
      </c>
      <c r="J2274" s="4">
        <v>0</v>
      </c>
      <c r="K2274" s="4">
        <v>0</v>
      </c>
      <c r="L2274" s="10" t="s">
        <v>6172</v>
      </c>
      <c r="M2274" s="6" t="s">
        <v>2637</v>
      </c>
      <c r="N2274" s="6" t="s">
        <v>2638</v>
      </c>
      <c r="O2274" s="10" t="s">
        <v>6172</v>
      </c>
      <c r="P2274" s="6" t="s">
        <v>1510</v>
      </c>
      <c r="Q2274" s="10" t="s">
        <v>6172</v>
      </c>
      <c r="R2274" s="10" t="s">
        <v>6172</v>
      </c>
      <c r="S2274" s="10" t="s">
        <v>6172</v>
      </c>
      <c r="T2274" s="10" t="s">
        <v>6172</v>
      </c>
      <c r="U2274" s="10" t="s">
        <v>6172</v>
      </c>
      <c r="V2274" s="10" t="s">
        <v>6172</v>
      </c>
    </row>
    <row r="2275" spans="2:22" ht="51" x14ac:dyDescent="0.2">
      <c r="B2275" s="6">
        <v>19816</v>
      </c>
      <c r="C2275" s="4" t="s">
        <v>4878</v>
      </c>
      <c r="D2275" s="4" t="s">
        <v>5947</v>
      </c>
      <c r="E2275" s="15">
        <v>2011</v>
      </c>
      <c r="F2275" s="10" t="s">
        <v>6172</v>
      </c>
      <c r="G2275" s="6" t="s">
        <v>5899</v>
      </c>
      <c r="H2275" s="6" t="s">
        <v>5750</v>
      </c>
      <c r="I2275" s="6" t="s">
        <v>1547</v>
      </c>
      <c r="J2275" s="4">
        <v>1</v>
      </c>
      <c r="K2275" s="4">
        <v>2</v>
      </c>
      <c r="L2275" s="10" t="s">
        <v>6172</v>
      </c>
      <c r="M2275" s="6" t="s">
        <v>2212</v>
      </c>
      <c r="N2275" s="6" t="s">
        <v>2639</v>
      </c>
      <c r="O2275" s="10" t="s">
        <v>6172</v>
      </c>
      <c r="P2275" s="6" t="s">
        <v>1488</v>
      </c>
      <c r="Q2275" s="10" t="s">
        <v>6172</v>
      </c>
      <c r="R2275" s="10" t="s">
        <v>6172</v>
      </c>
      <c r="S2275" s="10" t="s">
        <v>6172</v>
      </c>
      <c r="T2275" s="10" t="s">
        <v>6172</v>
      </c>
      <c r="U2275" s="10" t="s">
        <v>6172</v>
      </c>
      <c r="V2275" s="10" t="s">
        <v>6172</v>
      </c>
    </row>
    <row r="2276" spans="2:22" ht="51" x14ac:dyDescent="0.2">
      <c r="B2276" s="6">
        <v>19559</v>
      </c>
      <c r="C2276" s="4" t="s">
        <v>4880</v>
      </c>
      <c r="D2276" s="4" t="s">
        <v>5947</v>
      </c>
      <c r="E2276" s="15">
        <v>2011</v>
      </c>
      <c r="F2276" s="10" t="s">
        <v>6172</v>
      </c>
      <c r="G2276" s="6" t="s">
        <v>5719</v>
      </c>
      <c r="H2276" s="6" t="s">
        <v>5423</v>
      </c>
      <c r="I2276" s="6" t="s">
        <v>2148</v>
      </c>
      <c r="J2276" s="4">
        <v>3</v>
      </c>
      <c r="K2276" s="4">
        <v>2</v>
      </c>
      <c r="L2276" s="10" t="s">
        <v>6172</v>
      </c>
      <c r="M2276" s="6" t="s">
        <v>1623</v>
      </c>
      <c r="N2276" s="6" t="s">
        <v>2865</v>
      </c>
      <c r="O2276" s="10" t="s">
        <v>6172</v>
      </c>
      <c r="P2276" s="6" t="s">
        <v>460</v>
      </c>
      <c r="Q2276" s="10" t="s">
        <v>6172</v>
      </c>
      <c r="R2276" s="10" t="s">
        <v>6172</v>
      </c>
      <c r="S2276" s="10" t="s">
        <v>6172</v>
      </c>
      <c r="T2276" s="10" t="s">
        <v>6172</v>
      </c>
      <c r="U2276" s="10" t="s">
        <v>6172</v>
      </c>
      <c r="V2276" s="10" t="s">
        <v>6172</v>
      </c>
    </row>
    <row r="2277" spans="2:22" ht="38.25" x14ac:dyDescent="0.2">
      <c r="B2277" s="6">
        <v>19692</v>
      </c>
      <c r="C2277" s="4" t="s">
        <v>4880</v>
      </c>
      <c r="D2277" s="4" t="s">
        <v>5947</v>
      </c>
      <c r="E2277" s="15">
        <v>2011</v>
      </c>
      <c r="F2277" s="10" t="s">
        <v>6172</v>
      </c>
      <c r="G2277" s="6" t="s">
        <v>5876</v>
      </c>
      <c r="H2277" s="6" t="s">
        <v>5877</v>
      </c>
      <c r="I2277" s="6" t="s">
        <v>2866</v>
      </c>
      <c r="J2277" s="4">
        <v>4</v>
      </c>
      <c r="K2277" s="4">
        <v>38</v>
      </c>
      <c r="L2277" s="10" t="s">
        <v>6172</v>
      </c>
      <c r="M2277" s="6" t="s">
        <v>1623</v>
      </c>
      <c r="N2277" s="6" t="s">
        <v>2867</v>
      </c>
      <c r="O2277" s="10" t="s">
        <v>6172</v>
      </c>
      <c r="P2277" s="6" t="s">
        <v>460</v>
      </c>
      <c r="Q2277" s="10" t="s">
        <v>6172</v>
      </c>
      <c r="R2277" s="10" t="s">
        <v>6172</v>
      </c>
      <c r="S2277" s="10" t="s">
        <v>6172</v>
      </c>
      <c r="T2277" s="10" t="s">
        <v>6172</v>
      </c>
      <c r="U2277" s="10" t="s">
        <v>6172</v>
      </c>
      <c r="V2277" s="10" t="s">
        <v>6172</v>
      </c>
    </row>
    <row r="2278" spans="2:22" ht="38.25" x14ac:dyDescent="0.2">
      <c r="B2278" s="6">
        <v>19748</v>
      </c>
      <c r="C2278" s="4" t="s">
        <v>4880</v>
      </c>
      <c r="D2278" s="4" t="s">
        <v>5947</v>
      </c>
      <c r="E2278" s="15">
        <v>2011</v>
      </c>
      <c r="F2278" s="10" t="s">
        <v>6172</v>
      </c>
      <c r="G2278" s="6" t="s">
        <v>5802</v>
      </c>
      <c r="H2278" s="6" t="s">
        <v>21</v>
      </c>
      <c r="I2278" s="6" t="s">
        <v>2868</v>
      </c>
      <c r="J2278" s="4">
        <v>0</v>
      </c>
      <c r="K2278" s="4">
        <v>80</v>
      </c>
      <c r="L2278" s="10" t="s">
        <v>6172</v>
      </c>
      <c r="M2278" s="6" t="s">
        <v>2869</v>
      </c>
      <c r="N2278" s="6" t="s">
        <v>2870</v>
      </c>
      <c r="O2278" s="10" t="s">
        <v>6172</v>
      </c>
      <c r="P2278" s="6" t="s">
        <v>460</v>
      </c>
      <c r="Q2278" s="10" t="s">
        <v>6172</v>
      </c>
      <c r="R2278" s="10" t="s">
        <v>6172</v>
      </c>
      <c r="S2278" s="10" t="s">
        <v>6172</v>
      </c>
      <c r="T2278" s="10" t="s">
        <v>6172</v>
      </c>
      <c r="U2278" s="10" t="s">
        <v>6172</v>
      </c>
      <c r="V2278" s="10" t="s">
        <v>6172</v>
      </c>
    </row>
    <row r="2279" spans="2:22" ht="38.25" x14ac:dyDescent="0.2">
      <c r="B2279" s="6">
        <v>19750</v>
      </c>
      <c r="C2279" s="4" t="s">
        <v>4880</v>
      </c>
      <c r="D2279" s="4" t="s">
        <v>5947</v>
      </c>
      <c r="E2279" s="15">
        <v>2011</v>
      </c>
      <c r="F2279" s="10" t="s">
        <v>6172</v>
      </c>
      <c r="G2279" s="6" t="s">
        <v>5505</v>
      </c>
      <c r="H2279" s="6" t="s">
        <v>445</v>
      </c>
      <c r="I2279" s="6" t="s">
        <v>1638</v>
      </c>
      <c r="J2279" s="4">
        <v>1</v>
      </c>
      <c r="K2279" s="4">
        <v>3</v>
      </c>
      <c r="L2279" s="10" t="s">
        <v>6172</v>
      </c>
      <c r="M2279" s="6" t="s">
        <v>1880</v>
      </c>
      <c r="N2279" s="6" t="s">
        <v>2871</v>
      </c>
      <c r="O2279" s="10" t="s">
        <v>6172</v>
      </c>
      <c r="P2279" s="6" t="s">
        <v>460</v>
      </c>
      <c r="Q2279" s="10" t="s">
        <v>6172</v>
      </c>
      <c r="R2279" s="10" t="s">
        <v>6172</v>
      </c>
      <c r="S2279" s="10" t="s">
        <v>6172</v>
      </c>
      <c r="T2279" s="10" t="s">
        <v>6172</v>
      </c>
      <c r="U2279" s="10" t="s">
        <v>6172</v>
      </c>
      <c r="V2279" s="10" t="s">
        <v>6172</v>
      </c>
    </row>
    <row r="2280" spans="2:22" ht="38.25" x14ac:dyDescent="0.2">
      <c r="B2280" s="6">
        <v>19769</v>
      </c>
      <c r="C2280" s="4" t="s">
        <v>4880</v>
      </c>
      <c r="D2280" s="4" t="s">
        <v>5947</v>
      </c>
      <c r="E2280" s="15">
        <v>2011</v>
      </c>
      <c r="F2280" s="10" t="s">
        <v>6172</v>
      </c>
      <c r="G2280" s="6" t="s">
        <v>5602</v>
      </c>
      <c r="H2280" s="6" t="s">
        <v>5408</v>
      </c>
      <c r="I2280" s="6" t="s">
        <v>2555</v>
      </c>
      <c r="J2280" s="4">
        <v>8</v>
      </c>
      <c r="K2280" s="4">
        <v>6</v>
      </c>
      <c r="L2280" s="10" t="s">
        <v>6172</v>
      </c>
      <c r="M2280" s="6" t="s">
        <v>2872</v>
      </c>
      <c r="N2280" s="6" t="s">
        <v>2873</v>
      </c>
      <c r="O2280" s="10" t="s">
        <v>6172</v>
      </c>
      <c r="P2280" s="6" t="s">
        <v>460</v>
      </c>
      <c r="Q2280" s="10" t="s">
        <v>6172</v>
      </c>
      <c r="R2280" s="10" t="s">
        <v>6172</v>
      </c>
      <c r="S2280" s="10" t="s">
        <v>6172</v>
      </c>
      <c r="T2280" s="10" t="s">
        <v>6172</v>
      </c>
      <c r="U2280" s="10" t="s">
        <v>6172</v>
      </c>
      <c r="V2280" s="10" t="s">
        <v>6172</v>
      </c>
    </row>
    <row r="2281" spans="2:22" ht="38.25" x14ac:dyDescent="0.2">
      <c r="B2281" s="6">
        <v>19806</v>
      </c>
      <c r="C2281" s="4" t="s">
        <v>4882</v>
      </c>
      <c r="D2281" s="4" t="s">
        <v>5947</v>
      </c>
      <c r="E2281" s="15">
        <v>2011</v>
      </c>
      <c r="F2281" s="10" t="s">
        <v>6172</v>
      </c>
      <c r="G2281" s="6" t="s">
        <v>5548</v>
      </c>
      <c r="H2281" s="6" t="s">
        <v>20</v>
      </c>
      <c r="I2281" s="6" t="s">
        <v>1500</v>
      </c>
      <c r="J2281" s="4">
        <v>0</v>
      </c>
      <c r="K2281" s="4">
        <v>0</v>
      </c>
      <c r="L2281" s="10" t="s">
        <v>6172</v>
      </c>
      <c r="M2281" s="6" t="s">
        <v>1544</v>
      </c>
      <c r="N2281" s="6" t="s">
        <v>3035</v>
      </c>
      <c r="O2281" s="10" t="s">
        <v>6172</v>
      </c>
      <c r="P2281" s="6" t="s">
        <v>1492</v>
      </c>
      <c r="Q2281" s="10" t="s">
        <v>6172</v>
      </c>
      <c r="R2281" s="10" t="s">
        <v>6172</v>
      </c>
      <c r="S2281" s="10" t="s">
        <v>6172</v>
      </c>
      <c r="T2281" s="10" t="s">
        <v>6172</v>
      </c>
      <c r="U2281" s="10" t="s">
        <v>6172</v>
      </c>
      <c r="V2281" s="10" t="s">
        <v>6172</v>
      </c>
    </row>
    <row r="2282" spans="2:22" ht="38.25" x14ac:dyDescent="0.2">
      <c r="B2282" s="6">
        <v>19935</v>
      </c>
      <c r="C2282" s="4" t="s">
        <v>4882</v>
      </c>
      <c r="D2282" s="4" t="s">
        <v>5947</v>
      </c>
      <c r="E2282" s="15">
        <v>2011</v>
      </c>
      <c r="F2282" s="10" t="s">
        <v>6172</v>
      </c>
      <c r="G2282" s="6" t="s">
        <v>5548</v>
      </c>
      <c r="H2282" s="6" t="s">
        <v>20</v>
      </c>
      <c r="I2282" s="6" t="s">
        <v>1500</v>
      </c>
      <c r="J2282" s="4">
        <v>0</v>
      </c>
      <c r="K2282" s="4">
        <v>0</v>
      </c>
      <c r="L2282" s="10" t="s">
        <v>6172</v>
      </c>
      <c r="M2282" s="6" t="s">
        <v>1544</v>
      </c>
      <c r="N2282" s="6" t="s">
        <v>3035</v>
      </c>
      <c r="O2282" s="10" t="s">
        <v>6172</v>
      </c>
      <c r="P2282" s="6" t="s">
        <v>1492</v>
      </c>
      <c r="Q2282" s="10" t="s">
        <v>6172</v>
      </c>
      <c r="R2282" s="10" t="s">
        <v>6172</v>
      </c>
      <c r="S2282" s="10" t="s">
        <v>6172</v>
      </c>
      <c r="T2282" s="10" t="s">
        <v>6172</v>
      </c>
      <c r="U2282" s="10" t="s">
        <v>6172</v>
      </c>
      <c r="V2282" s="10" t="s">
        <v>6172</v>
      </c>
    </row>
    <row r="2283" spans="2:22" ht="25.5" x14ac:dyDescent="0.2">
      <c r="B2283" s="7">
        <v>19749</v>
      </c>
      <c r="C2283" s="4" t="s">
        <v>4884</v>
      </c>
      <c r="D2283" s="4" t="s">
        <v>5947</v>
      </c>
      <c r="E2283" s="15">
        <v>2011</v>
      </c>
      <c r="F2283" s="10" t="s">
        <v>6172</v>
      </c>
      <c r="G2283" s="4" t="s">
        <v>5393</v>
      </c>
      <c r="H2283" s="6" t="s">
        <v>432</v>
      </c>
      <c r="I2283" s="7" t="s">
        <v>1493</v>
      </c>
      <c r="J2283" s="4">
        <v>0</v>
      </c>
      <c r="K2283" s="4">
        <v>1</v>
      </c>
      <c r="L2283" s="10" t="s">
        <v>6172</v>
      </c>
      <c r="M2283" s="7" t="s">
        <v>1604</v>
      </c>
      <c r="N2283" s="7" t="s">
        <v>4772</v>
      </c>
      <c r="O2283" s="10" t="s">
        <v>6172</v>
      </c>
      <c r="P2283" s="7" t="s">
        <v>460</v>
      </c>
      <c r="Q2283" s="10" t="s">
        <v>6172</v>
      </c>
      <c r="R2283" s="10" t="s">
        <v>6172</v>
      </c>
      <c r="S2283" s="10" t="s">
        <v>6172</v>
      </c>
      <c r="T2283" s="10" t="s">
        <v>6172</v>
      </c>
      <c r="U2283" s="10" t="s">
        <v>6172</v>
      </c>
      <c r="V2283" s="10" t="s">
        <v>6172</v>
      </c>
    </row>
    <row r="2284" spans="2:22" ht="38.25" x14ac:dyDescent="0.2">
      <c r="B2284" s="7">
        <v>20225</v>
      </c>
      <c r="C2284" s="4" t="s">
        <v>4884</v>
      </c>
      <c r="D2284" s="4" t="s">
        <v>5947</v>
      </c>
      <c r="E2284" s="15">
        <v>2011</v>
      </c>
      <c r="F2284" s="10" t="s">
        <v>6172</v>
      </c>
      <c r="G2284" s="4" t="s">
        <v>5280</v>
      </c>
      <c r="H2284" s="6" t="s">
        <v>432</v>
      </c>
      <c r="I2284" s="7" t="s">
        <v>1511</v>
      </c>
      <c r="J2284" s="4">
        <v>0</v>
      </c>
      <c r="K2284" s="4">
        <v>2</v>
      </c>
      <c r="L2284" s="10" t="s">
        <v>6172</v>
      </c>
      <c r="M2284" s="7" t="s">
        <v>4773</v>
      </c>
      <c r="N2284" s="7" t="s">
        <v>4774</v>
      </c>
      <c r="O2284" s="10" t="s">
        <v>6172</v>
      </c>
      <c r="P2284" s="7" t="s">
        <v>1708</v>
      </c>
      <c r="Q2284" s="10" t="s">
        <v>6172</v>
      </c>
      <c r="R2284" s="10" t="s">
        <v>6172</v>
      </c>
      <c r="S2284" s="10" t="s">
        <v>6172</v>
      </c>
      <c r="T2284" s="10" t="s">
        <v>6172</v>
      </c>
      <c r="U2284" s="10" t="s">
        <v>6172</v>
      </c>
      <c r="V2284" s="10" t="s">
        <v>6172</v>
      </c>
    </row>
    <row r="2285" spans="2:22" ht="38.25" x14ac:dyDescent="0.2">
      <c r="B2285" s="5">
        <v>19120</v>
      </c>
      <c r="C2285" s="4" t="s">
        <v>4870</v>
      </c>
      <c r="D2285" s="4" t="s">
        <v>5947</v>
      </c>
      <c r="E2285" s="15">
        <v>2011</v>
      </c>
      <c r="F2285" s="10" t="s">
        <v>6172</v>
      </c>
      <c r="G2285" s="10" t="s">
        <v>6172</v>
      </c>
      <c r="H2285" s="6" t="s">
        <v>433</v>
      </c>
      <c r="I2285" s="6" t="s">
        <v>1532</v>
      </c>
      <c r="J2285" s="4">
        <v>1</v>
      </c>
      <c r="K2285" s="4">
        <v>1</v>
      </c>
      <c r="L2285" s="10" t="s">
        <v>6172</v>
      </c>
      <c r="M2285" s="5" t="s">
        <v>1623</v>
      </c>
      <c r="N2285" s="6" t="s">
        <v>3854</v>
      </c>
      <c r="O2285" s="10" t="s">
        <v>6172</v>
      </c>
      <c r="P2285" s="5" t="s">
        <v>460</v>
      </c>
      <c r="Q2285" s="10" t="s">
        <v>6172</v>
      </c>
      <c r="R2285" s="10" t="s">
        <v>6172</v>
      </c>
      <c r="S2285" s="10" t="s">
        <v>6172</v>
      </c>
      <c r="T2285" s="10" t="s">
        <v>6172</v>
      </c>
      <c r="U2285" s="10" t="s">
        <v>6172</v>
      </c>
      <c r="V2285" s="10" t="s">
        <v>6172</v>
      </c>
    </row>
    <row r="2286" spans="2:22" ht="25.5" x14ac:dyDescent="0.2">
      <c r="B2286" s="5">
        <v>19123</v>
      </c>
      <c r="C2286" s="4" t="s">
        <v>4870</v>
      </c>
      <c r="D2286" s="4" t="s">
        <v>5947</v>
      </c>
      <c r="E2286" s="15">
        <v>2011</v>
      </c>
      <c r="F2286" s="10" t="s">
        <v>6172</v>
      </c>
      <c r="G2286" s="6" t="s">
        <v>5691</v>
      </c>
      <c r="H2286" s="6" t="s">
        <v>433</v>
      </c>
      <c r="I2286" s="6" t="s">
        <v>1489</v>
      </c>
      <c r="J2286" s="4">
        <v>1</v>
      </c>
      <c r="K2286" s="4">
        <v>0</v>
      </c>
      <c r="L2286" s="10" t="s">
        <v>6172</v>
      </c>
      <c r="M2286" s="5" t="s">
        <v>1623</v>
      </c>
      <c r="N2286" s="6" t="s">
        <v>3855</v>
      </c>
      <c r="O2286" s="10" t="s">
        <v>6172</v>
      </c>
      <c r="P2286" s="5" t="s">
        <v>460</v>
      </c>
      <c r="Q2286" s="10" t="s">
        <v>6172</v>
      </c>
      <c r="R2286" s="10" t="s">
        <v>6172</v>
      </c>
      <c r="S2286" s="10" t="s">
        <v>6172</v>
      </c>
      <c r="T2286" s="10" t="s">
        <v>6172</v>
      </c>
      <c r="U2286" s="10" t="s">
        <v>6172</v>
      </c>
      <c r="V2286" s="10" t="s">
        <v>6172</v>
      </c>
    </row>
    <row r="2287" spans="2:22" ht="38.25" x14ac:dyDescent="0.2">
      <c r="B2287" s="5">
        <v>19158</v>
      </c>
      <c r="C2287" s="4" t="s">
        <v>4870</v>
      </c>
      <c r="D2287" s="4" t="s">
        <v>5947</v>
      </c>
      <c r="E2287" s="15">
        <v>2011</v>
      </c>
      <c r="F2287" s="10" t="s">
        <v>6172</v>
      </c>
      <c r="G2287" s="4" t="s">
        <v>5344</v>
      </c>
      <c r="H2287" s="6" t="s">
        <v>432</v>
      </c>
      <c r="I2287" s="6" t="s">
        <v>1553</v>
      </c>
      <c r="J2287" s="4">
        <v>2</v>
      </c>
      <c r="K2287" s="4">
        <v>0</v>
      </c>
      <c r="L2287" s="10" t="s">
        <v>6172</v>
      </c>
      <c r="M2287" s="5" t="s">
        <v>1626</v>
      </c>
      <c r="N2287" s="6" t="s">
        <v>3856</v>
      </c>
      <c r="O2287" s="10" t="s">
        <v>6172</v>
      </c>
      <c r="P2287" s="5" t="s">
        <v>460</v>
      </c>
      <c r="Q2287" s="10" t="s">
        <v>6172</v>
      </c>
      <c r="R2287" s="10" t="s">
        <v>6172</v>
      </c>
      <c r="S2287" s="10" t="s">
        <v>6172</v>
      </c>
      <c r="T2287" s="10" t="s">
        <v>6172</v>
      </c>
      <c r="U2287" s="10" t="s">
        <v>6172</v>
      </c>
      <c r="V2287" s="10" t="s">
        <v>6172</v>
      </c>
    </row>
    <row r="2288" spans="2:22" ht="38.25" x14ac:dyDescent="0.2">
      <c r="B2288" s="5">
        <v>19160</v>
      </c>
      <c r="C2288" s="4" t="s">
        <v>4870</v>
      </c>
      <c r="D2288" s="4" t="s">
        <v>5947</v>
      </c>
      <c r="E2288" s="15">
        <v>2011</v>
      </c>
      <c r="F2288" s="10" t="s">
        <v>6172</v>
      </c>
      <c r="G2288" s="6" t="s">
        <v>5477</v>
      </c>
      <c r="H2288" s="6" t="s">
        <v>445</v>
      </c>
      <c r="I2288" s="6" t="s">
        <v>1493</v>
      </c>
      <c r="J2288" s="4">
        <v>0</v>
      </c>
      <c r="K2288" s="4">
        <v>1</v>
      </c>
      <c r="L2288" s="10" t="s">
        <v>6172</v>
      </c>
      <c r="M2288" s="5" t="s">
        <v>3857</v>
      </c>
      <c r="N2288" s="6" t="s">
        <v>3858</v>
      </c>
      <c r="O2288" s="10" t="s">
        <v>6172</v>
      </c>
      <c r="P2288" s="5" t="s">
        <v>1488</v>
      </c>
      <c r="Q2288" s="10" t="s">
        <v>6172</v>
      </c>
      <c r="R2288" s="10" t="s">
        <v>6172</v>
      </c>
      <c r="S2288" s="10" t="s">
        <v>6172</v>
      </c>
      <c r="T2288" s="10" t="s">
        <v>6172</v>
      </c>
      <c r="U2288" s="10" t="s">
        <v>6172</v>
      </c>
      <c r="V2288" s="10" t="s">
        <v>6172</v>
      </c>
    </row>
    <row r="2289" spans="2:22" ht="51" x14ac:dyDescent="0.2">
      <c r="B2289" s="5">
        <v>19205</v>
      </c>
      <c r="C2289" s="4" t="s">
        <v>4870</v>
      </c>
      <c r="D2289" s="4" t="s">
        <v>5947</v>
      </c>
      <c r="E2289" s="15">
        <v>2011</v>
      </c>
      <c r="F2289" s="10" t="s">
        <v>6172</v>
      </c>
      <c r="G2289" s="4" t="s">
        <v>5396</v>
      </c>
      <c r="H2289" s="6" t="s">
        <v>432</v>
      </c>
      <c r="I2289" s="6" t="s">
        <v>1493</v>
      </c>
      <c r="J2289" s="4">
        <v>0</v>
      </c>
      <c r="K2289" s="4">
        <v>1</v>
      </c>
      <c r="L2289" s="10" t="s">
        <v>6172</v>
      </c>
      <c r="M2289" s="5" t="s">
        <v>1623</v>
      </c>
      <c r="N2289" s="6" t="s">
        <v>3859</v>
      </c>
      <c r="O2289" s="10" t="s">
        <v>6172</v>
      </c>
      <c r="P2289" s="5" t="s">
        <v>460</v>
      </c>
      <c r="Q2289" s="10" t="s">
        <v>6172</v>
      </c>
      <c r="R2289" s="10" t="s">
        <v>6172</v>
      </c>
      <c r="S2289" s="10" t="s">
        <v>6172</v>
      </c>
      <c r="T2289" s="10" t="s">
        <v>6172</v>
      </c>
      <c r="U2289" s="10" t="s">
        <v>6172</v>
      </c>
      <c r="V2289" s="10" t="s">
        <v>6172</v>
      </c>
    </row>
    <row r="2290" spans="2:22" ht="38.25" x14ac:dyDescent="0.2">
      <c r="B2290" s="5">
        <v>19232</v>
      </c>
      <c r="C2290" s="4" t="s">
        <v>4870</v>
      </c>
      <c r="D2290" s="4" t="s">
        <v>5947</v>
      </c>
      <c r="E2290" s="15">
        <v>2011</v>
      </c>
      <c r="F2290" s="10" t="s">
        <v>6172</v>
      </c>
      <c r="G2290" s="6" t="s">
        <v>5831</v>
      </c>
      <c r="H2290" s="6" t="s">
        <v>5832</v>
      </c>
      <c r="I2290" s="6" t="s">
        <v>1500</v>
      </c>
      <c r="J2290" s="4">
        <v>0</v>
      </c>
      <c r="K2290" s="4">
        <v>0</v>
      </c>
      <c r="L2290" s="10" t="s">
        <v>6172</v>
      </c>
      <c r="M2290" s="5" t="s">
        <v>1880</v>
      </c>
      <c r="N2290" s="6" t="s">
        <v>3860</v>
      </c>
      <c r="O2290" s="10" t="s">
        <v>6172</v>
      </c>
      <c r="P2290" s="5" t="s">
        <v>460</v>
      </c>
      <c r="Q2290" s="10" t="s">
        <v>6172</v>
      </c>
      <c r="R2290" s="10" t="s">
        <v>6172</v>
      </c>
      <c r="S2290" s="10" t="s">
        <v>6172</v>
      </c>
      <c r="T2290" s="10" t="s">
        <v>6172</v>
      </c>
      <c r="U2290" s="10" t="s">
        <v>6172</v>
      </c>
      <c r="V2290" s="10" t="s">
        <v>6172</v>
      </c>
    </row>
    <row r="2291" spans="2:22" ht="38.25" x14ac:dyDescent="0.2">
      <c r="B2291" s="5">
        <v>19310</v>
      </c>
      <c r="C2291" s="4" t="s">
        <v>4870</v>
      </c>
      <c r="D2291" s="4" t="s">
        <v>5947</v>
      </c>
      <c r="E2291" s="15">
        <v>2011</v>
      </c>
      <c r="F2291" s="10" t="s">
        <v>6172</v>
      </c>
      <c r="G2291" s="6" t="s">
        <v>5907</v>
      </c>
      <c r="H2291" s="6" t="s">
        <v>5865</v>
      </c>
      <c r="I2291" s="6" t="s">
        <v>1489</v>
      </c>
      <c r="J2291" s="4">
        <v>1</v>
      </c>
      <c r="K2291" s="4">
        <v>0</v>
      </c>
      <c r="L2291" s="10" t="s">
        <v>6172</v>
      </c>
      <c r="M2291" s="5" t="s">
        <v>1623</v>
      </c>
      <c r="N2291" s="6" t="s">
        <v>3861</v>
      </c>
      <c r="O2291" s="10" t="s">
        <v>6172</v>
      </c>
      <c r="P2291" s="5" t="s">
        <v>460</v>
      </c>
      <c r="Q2291" s="10" t="s">
        <v>6172</v>
      </c>
      <c r="R2291" s="10" t="s">
        <v>6172</v>
      </c>
      <c r="S2291" s="10" t="s">
        <v>6172</v>
      </c>
      <c r="T2291" s="10" t="s">
        <v>6172</v>
      </c>
      <c r="U2291" s="10" t="s">
        <v>6172</v>
      </c>
      <c r="V2291" s="10" t="s">
        <v>6172</v>
      </c>
    </row>
    <row r="2292" spans="2:22" ht="51" x14ac:dyDescent="0.2">
      <c r="B2292" s="7">
        <v>18973</v>
      </c>
      <c r="C2292" s="4" t="s">
        <v>4872</v>
      </c>
      <c r="D2292" s="4" t="s">
        <v>5947</v>
      </c>
      <c r="E2292" s="15">
        <v>2011</v>
      </c>
      <c r="F2292" s="10" t="s">
        <v>6172</v>
      </c>
      <c r="G2292" s="7" t="s">
        <v>5466</v>
      </c>
      <c r="H2292" s="6" t="s">
        <v>445</v>
      </c>
      <c r="I2292" s="7" t="s">
        <v>1700</v>
      </c>
      <c r="J2292" s="4">
        <v>0</v>
      </c>
      <c r="K2292" s="4">
        <v>4</v>
      </c>
      <c r="L2292" s="10" t="s">
        <v>6172</v>
      </c>
      <c r="M2292" s="7" t="s">
        <v>1659</v>
      </c>
      <c r="N2292" s="7" t="s">
        <v>1701</v>
      </c>
      <c r="O2292" s="7" t="s">
        <v>4850</v>
      </c>
      <c r="P2292" s="7" t="s">
        <v>1492</v>
      </c>
      <c r="Q2292" s="7" t="s">
        <v>4851</v>
      </c>
      <c r="R2292" s="10" t="s">
        <v>6172</v>
      </c>
      <c r="S2292" s="10" t="s">
        <v>6172</v>
      </c>
      <c r="T2292" s="7" t="s">
        <v>4852</v>
      </c>
      <c r="U2292" s="7" t="s">
        <v>4853</v>
      </c>
      <c r="V2292" s="10" t="s">
        <v>6172</v>
      </c>
    </row>
    <row r="2293" spans="2:22" ht="38.25" x14ac:dyDescent="0.2">
      <c r="B2293" s="7">
        <v>19284</v>
      </c>
      <c r="C2293" s="4" t="s">
        <v>4875</v>
      </c>
      <c r="D2293" s="4" t="s">
        <v>5947</v>
      </c>
      <c r="E2293" s="15">
        <v>2011</v>
      </c>
      <c r="F2293" s="10" t="s">
        <v>6172</v>
      </c>
      <c r="G2293" s="4" t="s">
        <v>4987</v>
      </c>
      <c r="H2293" s="6" t="s">
        <v>11</v>
      </c>
      <c r="I2293" s="7" t="s">
        <v>1500</v>
      </c>
      <c r="J2293" s="4">
        <v>0</v>
      </c>
      <c r="K2293" s="4">
        <v>0</v>
      </c>
      <c r="L2293" s="10" t="s">
        <v>6172</v>
      </c>
      <c r="M2293" s="7" t="s">
        <v>3944</v>
      </c>
      <c r="N2293" s="7" t="s">
        <v>4081</v>
      </c>
      <c r="O2293" s="10" t="s">
        <v>6172</v>
      </c>
      <c r="P2293" s="7" t="s">
        <v>1518</v>
      </c>
      <c r="Q2293" s="10" t="s">
        <v>6172</v>
      </c>
      <c r="R2293" s="10" t="s">
        <v>6172</v>
      </c>
      <c r="S2293" s="10" t="s">
        <v>6172</v>
      </c>
      <c r="T2293" s="10" t="s">
        <v>6172</v>
      </c>
      <c r="U2293" s="10" t="s">
        <v>6172</v>
      </c>
      <c r="V2293" s="10" t="s">
        <v>6172</v>
      </c>
    </row>
    <row r="2294" spans="2:22" ht="51" x14ac:dyDescent="0.2">
      <c r="B2294" s="7">
        <v>19526</v>
      </c>
      <c r="C2294" s="4" t="s">
        <v>4875</v>
      </c>
      <c r="D2294" s="4" t="s">
        <v>5947</v>
      </c>
      <c r="E2294" s="15">
        <v>2011</v>
      </c>
      <c r="F2294" s="10" t="s">
        <v>6172</v>
      </c>
      <c r="G2294" s="7" t="s">
        <v>5582</v>
      </c>
      <c r="H2294" s="7" t="s">
        <v>437</v>
      </c>
      <c r="I2294" s="7" t="s">
        <v>1500</v>
      </c>
      <c r="J2294" s="4">
        <v>0</v>
      </c>
      <c r="K2294" s="4">
        <v>0</v>
      </c>
      <c r="L2294" s="10" t="s">
        <v>6172</v>
      </c>
      <c r="M2294" s="7" t="s">
        <v>1659</v>
      </c>
      <c r="N2294" s="7" t="s">
        <v>4084</v>
      </c>
      <c r="O2294" s="10" t="s">
        <v>6172</v>
      </c>
      <c r="P2294" s="7" t="s">
        <v>1492</v>
      </c>
      <c r="Q2294" s="10" t="s">
        <v>6172</v>
      </c>
      <c r="R2294" s="10" t="s">
        <v>6172</v>
      </c>
      <c r="S2294" s="10" t="s">
        <v>6172</v>
      </c>
      <c r="T2294" s="10" t="s">
        <v>6172</v>
      </c>
      <c r="U2294" s="10" t="s">
        <v>6172</v>
      </c>
      <c r="V2294" s="10" t="s">
        <v>6172</v>
      </c>
    </row>
    <row r="2295" spans="2:22" ht="38.25" x14ac:dyDescent="0.2">
      <c r="B2295" s="7">
        <v>19353</v>
      </c>
      <c r="C2295" s="4" t="s">
        <v>4876</v>
      </c>
      <c r="D2295" s="4" t="s">
        <v>5947</v>
      </c>
      <c r="E2295" s="15">
        <v>2011</v>
      </c>
      <c r="F2295" s="10" t="s">
        <v>6172</v>
      </c>
      <c r="G2295" s="7" t="s">
        <v>5896</v>
      </c>
      <c r="H2295" s="7" t="s">
        <v>5894</v>
      </c>
      <c r="I2295" s="7" t="s">
        <v>1511</v>
      </c>
      <c r="J2295" s="4">
        <v>0</v>
      </c>
      <c r="K2295" s="4">
        <v>2</v>
      </c>
      <c r="L2295" s="10" t="s">
        <v>6172</v>
      </c>
      <c r="M2295" s="7" t="s">
        <v>1571</v>
      </c>
      <c r="N2295" s="7" t="s">
        <v>1777</v>
      </c>
      <c r="O2295" s="10" t="s">
        <v>6172</v>
      </c>
      <c r="P2295" s="7" t="s">
        <v>460</v>
      </c>
      <c r="Q2295" s="10" t="s">
        <v>6172</v>
      </c>
      <c r="R2295" s="10" t="s">
        <v>6172</v>
      </c>
      <c r="S2295" s="10" t="s">
        <v>6172</v>
      </c>
      <c r="T2295" s="10" t="s">
        <v>6172</v>
      </c>
      <c r="U2295" s="10" t="s">
        <v>6172</v>
      </c>
      <c r="V2295" s="10" t="s">
        <v>6172</v>
      </c>
    </row>
    <row r="2296" spans="2:22" ht="38.25" x14ac:dyDescent="0.2">
      <c r="B2296" s="7">
        <v>19230</v>
      </c>
      <c r="C2296" s="4" t="s">
        <v>4877</v>
      </c>
      <c r="D2296" s="4" t="s">
        <v>5947</v>
      </c>
      <c r="E2296" s="15">
        <v>2011</v>
      </c>
      <c r="F2296" s="10" t="s">
        <v>6172</v>
      </c>
      <c r="G2296" s="7" t="s">
        <v>5926</v>
      </c>
      <c r="H2296" s="7" t="s">
        <v>445</v>
      </c>
      <c r="I2296" s="7" t="s">
        <v>4498</v>
      </c>
      <c r="J2296" s="4">
        <v>5</v>
      </c>
      <c r="K2296" s="4">
        <v>7</v>
      </c>
      <c r="L2296" s="10" t="s">
        <v>6172</v>
      </c>
      <c r="M2296" s="7" t="s">
        <v>1623</v>
      </c>
      <c r="N2296" s="7" t="s">
        <v>4499</v>
      </c>
      <c r="O2296" s="10" t="s">
        <v>6172</v>
      </c>
      <c r="P2296" s="7" t="s">
        <v>460</v>
      </c>
      <c r="Q2296" s="10" t="s">
        <v>6172</v>
      </c>
      <c r="R2296" s="10" t="s">
        <v>6172</v>
      </c>
      <c r="S2296" s="10" t="s">
        <v>6172</v>
      </c>
      <c r="T2296" s="10" t="s">
        <v>6172</v>
      </c>
      <c r="U2296" s="10" t="s">
        <v>6172</v>
      </c>
      <c r="V2296" s="10" t="s">
        <v>6172</v>
      </c>
    </row>
    <row r="2297" spans="2:22" ht="38.25" x14ac:dyDescent="0.2">
      <c r="B2297" s="7">
        <v>19379</v>
      </c>
      <c r="C2297" s="4" t="s">
        <v>4877</v>
      </c>
      <c r="D2297" s="4" t="s">
        <v>5947</v>
      </c>
      <c r="E2297" s="15">
        <v>2011</v>
      </c>
      <c r="F2297" s="10" t="s">
        <v>6172</v>
      </c>
      <c r="G2297" s="7" t="s">
        <v>5859</v>
      </c>
      <c r="H2297" s="7" t="s">
        <v>434</v>
      </c>
      <c r="I2297" s="7" t="s">
        <v>1493</v>
      </c>
      <c r="J2297" s="4">
        <v>0</v>
      </c>
      <c r="K2297" s="4">
        <v>1</v>
      </c>
      <c r="L2297" s="10" t="s">
        <v>6172</v>
      </c>
      <c r="M2297" s="7" t="s">
        <v>4500</v>
      </c>
      <c r="N2297" s="7" t="s">
        <v>4501</v>
      </c>
      <c r="O2297" s="10" t="s">
        <v>6172</v>
      </c>
      <c r="P2297" s="7" t="s">
        <v>1549</v>
      </c>
      <c r="Q2297" s="10" t="s">
        <v>6172</v>
      </c>
      <c r="R2297" s="10" t="s">
        <v>6172</v>
      </c>
      <c r="S2297" s="10" t="s">
        <v>6172</v>
      </c>
      <c r="T2297" s="10" t="s">
        <v>6172</v>
      </c>
      <c r="U2297" s="10" t="s">
        <v>6172</v>
      </c>
      <c r="V2297" s="10" t="s">
        <v>6172</v>
      </c>
    </row>
    <row r="2298" spans="2:22" ht="25.5" x14ac:dyDescent="0.2">
      <c r="B2298" s="6">
        <v>18976</v>
      </c>
      <c r="C2298" s="4" t="s">
        <v>4878</v>
      </c>
      <c r="D2298" s="4" t="s">
        <v>5947</v>
      </c>
      <c r="E2298" s="15">
        <v>2011</v>
      </c>
      <c r="F2298" s="10" t="s">
        <v>6172</v>
      </c>
      <c r="G2298" s="6" t="s">
        <v>5532</v>
      </c>
      <c r="H2298" s="6" t="s">
        <v>440</v>
      </c>
      <c r="I2298" s="6" t="s">
        <v>1579</v>
      </c>
      <c r="J2298" s="4">
        <v>0</v>
      </c>
      <c r="K2298" s="4">
        <v>3</v>
      </c>
      <c r="L2298" s="10" t="s">
        <v>6172</v>
      </c>
      <c r="M2298" s="6" t="s">
        <v>2006</v>
      </c>
      <c r="N2298" s="6" t="s">
        <v>2580</v>
      </c>
      <c r="O2298" s="10" t="s">
        <v>6172</v>
      </c>
      <c r="P2298" s="6" t="s">
        <v>460</v>
      </c>
      <c r="Q2298" s="10" t="s">
        <v>6172</v>
      </c>
      <c r="R2298" s="10" t="s">
        <v>6172</v>
      </c>
      <c r="S2298" s="10" t="s">
        <v>6172</v>
      </c>
      <c r="T2298" s="10" t="s">
        <v>6172</v>
      </c>
      <c r="U2298" s="10" t="s">
        <v>6172</v>
      </c>
      <c r="V2298" s="10" t="s">
        <v>6172</v>
      </c>
    </row>
    <row r="2299" spans="2:22" ht="38.25" x14ac:dyDescent="0.2">
      <c r="B2299" s="6">
        <v>18984</v>
      </c>
      <c r="C2299" s="4" t="s">
        <v>4878</v>
      </c>
      <c r="D2299" s="4" t="s">
        <v>5947</v>
      </c>
      <c r="E2299" s="15">
        <v>2011</v>
      </c>
      <c r="F2299" s="10" t="s">
        <v>6172</v>
      </c>
      <c r="G2299" s="6" t="s">
        <v>5498</v>
      </c>
      <c r="H2299" s="6" t="s">
        <v>445</v>
      </c>
      <c r="I2299" s="6" t="s">
        <v>1532</v>
      </c>
      <c r="J2299" s="4">
        <v>1</v>
      </c>
      <c r="K2299" s="4">
        <v>1</v>
      </c>
      <c r="L2299" s="10" t="s">
        <v>6172</v>
      </c>
      <c r="M2299" s="6" t="s">
        <v>1640</v>
      </c>
      <c r="N2299" s="6" t="s">
        <v>2581</v>
      </c>
      <c r="O2299" s="10" t="s">
        <v>6172</v>
      </c>
      <c r="P2299" s="6" t="s">
        <v>460</v>
      </c>
      <c r="Q2299" s="10" t="s">
        <v>6172</v>
      </c>
      <c r="R2299" s="10" t="s">
        <v>6172</v>
      </c>
      <c r="S2299" s="10" t="s">
        <v>6172</v>
      </c>
      <c r="T2299" s="10" t="s">
        <v>6172</v>
      </c>
      <c r="U2299" s="10" t="s">
        <v>6172</v>
      </c>
      <c r="V2299" s="10" t="s">
        <v>6172</v>
      </c>
    </row>
    <row r="2300" spans="2:22" ht="51" x14ac:dyDescent="0.2">
      <c r="B2300" s="6">
        <v>18995</v>
      </c>
      <c r="C2300" s="4" t="s">
        <v>4878</v>
      </c>
      <c r="D2300" s="4" t="s">
        <v>5947</v>
      </c>
      <c r="E2300" s="15">
        <v>2011</v>
      </c>
      <c r="F2300" s="10" t="s">
        <v>6172</v>
      </c>
      <c r="G2300" s="7" t="s">
        <v>5728</v>
      </c>
      <c r="H2300" s="6" t="s">
        <v>4868</v>
      </c>
      <c r="I2300" s="6" t="s">
        <v>1511</v>
      </c>
      <c r="J2300" s="4">
        <v>0</v>
      </c>
      <c r="K2300" s="4">
        <v>2</v>
      </c>
      <c r="L2300" s="10" t="s">
        <v>6172</v>
      </c>
      <c r="M2300" s="6" t="s">
        <v>1581</v>
      </c>
      <c r="N2300" s="6" t="s">
        <v>2582</v>
      </c>
      <c r="O2300" s="10" t="s">
        <v>6172</v>
      </c>
      <c r="P2300" s="6" t="s">
        <v>1502</v>
      </c>
      <c r="Q2300" s="10" t="s">
        <v>6172</v>
      </c>
      <c r="R2300" s="10" t="s">
        <v>6172</v>
      </c>
      <c r="S2300" s="10" t="s">
        <v>6172</v>
      </c>
      <c r="T2300" s="10" t="s">
        <v>6172</v>
      </c>
      <c r="U2300" s="10" t="s">
        <v>6172</v>
      </c>
      <c r="V2300" s="10" t="s">
        <v>6172</v>
      </c>
    </row>
    <row r="2301" spans="2:22" ht="38.25" x14ac:dyDescent="0.2">
      <c r="B2301" s="6">
        <v>19088</v>
      </c>
      <c r="C2301" s="4" t="s">
        <v>4878</v>
      </c>
      <c r="D2301" s="4" t="s">
        <v>5947</v>
      </c>
      <c r="E2301" s="15">
        <v>2011</v>
      </c>
      <c r="F2301" s="10" t="s">
        <v>6172</v>
      </c>
      <c r="G2301" s="4" t="s">
        <v>5264</v>
      </c>
      <c r="H2301" s="6" t="s">
        <v>432</v>
      </c>
      <c r="I2301" s="6" t="s">
        <v>1493</v>
      </c>
      <c r="J2301" s="4">
        <v>0</v>
      </c>
      <c r="K2301" s="4">
        <v>1</v>
      </c>
      <c r="L2301" s="10" t="s">
        <v>6172</v>
      </c>
      <c r="M2301" s="6" t="s">
        <v>1640</v>
      </c>
      <c r="N2301" s="6" t="s">
        <v>2583</v>
      </c>
      <c r="O2301" s="10" t="s">
        <v>6172</v>
      </c>
      <c r="P2301" s="6" t="s">
        <v>460</v>
      </c>
      <c r="Q2301" s="10" t="s">
        <v>6172</v>
      </c>
      <c r="R2301" s="10" t="s">
        <v>6172</v>
      </c>
      <c r="S2301" s="10" t="s">
        <v>6172</v>
      </c>
      <c r="T2301" s="10" t="s">
        <v>6172</v>
      </c>
      <c r="U2301" s="10" t="s">
        <v>6172</v>
      </c>
      <c r="V2301" s="10" t="s">
        <v>6172</v>
      </c>
    </row>
    <row r="2302" spans="2:22" ht="38.25" x14ac:dyDescent="0.2">
      <c r="B2302" s="6">
        <v>19101</v>
      </c>
      <c r="C2302" s="4" t="s">
        <v>4878</v>
      </c>
      <c r="D2302" s="4" t="s">
        <v>5947</v>
      </c>
      <c r="E2302" s="15">
        <v>2011</v>
      </c>
      <c r="F2302" s="10" t="s">
        <v>6172</v>
      </c>
      <c r="G2302" s="6" t="s">
        <v>5494</v>
      </c>
      <c r="H2302" s="6" t="s">
        <v>445</v>
      </c>
      <c r="I2302" s="6" t="s">
        <v>1489</v>
      </c>
      <c r="J2302" s="4">
        <v>1</v>
      </c>
      <c r="K2302" s="4">
        <v>0</v>
      </c>
      <c r="L2302" s="10" t="s">
        <v>6172</v>
      </c>
      <c r="M2302" s="6" t="s">
        <v>2212</v>
      </c>
      <c r="N2302" s="6" t="s">
        <v>2584</v>
      </c>
      <c r="O2302" s="10" t="s">
        <v>6172</v>
      </c>
      <c r="P2302" s="6" t="s">
        <v>1510</v>
      </c>
      <c r="Q2302" s="10" t="s">
        <v>6172</v>
      </c>
      <c r="R2302" s="10" t="s">
        <v>6172</v>
      </c>
      <c r="S2302" s="10" t="s">
        <v>6172</v>
      </c>
      <c r="T2302" s="10" t="s">
        <v>6172</v>
      </c>
      <c r="U2302" s="10" t="s">
        <v>6172</v>
      </c>
      <c r="V2302" s="10" t="s">
        <v>6172</v>
      </c>
    </row>
    <row r="2303" spans="2:22" ht="38.25" x14ac:dyDescent="0.2">
      <c r="B2303" s="6">
        <v>19166</v>
      </c>
      <c r="C2303" s="4" t="s">
        <v>4878</v>
      </c>
      <c r="D2303" s="4" t="s">
        <v>5947</v>
      </c>
      <c r="E2303" s="15">
        <v>2011</v>
      </c>
      <c r="F2303" s="10" t="s">
        <v>6172</v>
      </c>
      <c r="G2303" s="6" t="s">
        <v>5483</v>
      </c>
      <c r="H2303" s="6" t="s">
        <v>445</v>
      </c>
      <c r="I2303" s="6" t="s">
        <v>1532</v>
      </c>
      <c r="J2303" s="4">
        <v>1</v>
      </c>
      <c r="K2303" s="4">
        <v>1</v>
      </c>
      <c r="L2303" s="10" t="s">
        <v>6172</v>
      </c>
      <c r="M2303" s="6" t="s">
        <v>1623</v>
      </c>
      <c r="N2303" s="6" t="s">
        <v>2585</v>
      </c>
      <c r="O2303" s="10" t="s">
        <v>6172</v>
      </c>
      <c r="P2303" s="6" t="s">
        <v>460</v>
      </c>
      <c r="Q2303" s="10" t="s">
        <v>6172</v>
      </c>
      <c r="R2303" s="10" t="s">
        <v>6172</v>
      </c>
      <c r="S2303" s="10" t="s">
        <v>6172</v>
      </c>
      <c r="T2303" s="10" t="s">
        <v>6172</v>
      </c>
      <c r="U2303" s="10" t="s">
        <v>6172</v>
      </c>
      <c r="V2303" s="10" t="s">
        <v>6172</v>
      </c>
    </row>
    <row r="2304" spans="2:22" ht="25.5" x14ac:dyDescent="0.2">
      <c r="B2304" s="6">
        <v>19175</v>
      </c>
      <c r="C2304" s="4" t="s">
        <v>4878</v>
      </c>
      <c r="D2304" s="4" t="s">
        <v>5947</v>
      </c>
      <c r="E2304" s="15">
        <v>2011</v>
      </c>
      <c r="F2304" s="10" t="s">
        <v>6172</v>
      </c>
      <c r="G2304" s="6" t="s">
        <v>5542</v>
      </c>
      <c r="H2304" s="7" t="s">
        <v>434</v>
      </c>
      <c r="I2304" s="6" t="s">
        <v>1493</v>
      </c>
      <c r="J2304" s="4">
        <v>0</v>
      </c>
      <c r="K2304" s="4">
        <v>1</v>
      </c>
      <c r="L2304" s="10" t="s">
        <v>6172</v>
      </c>
      <c r="M2304" s="6" t="s">
        <v>1640</v>
      </c>
      <c r="N2304" s="6" t="s">
        <v>2586</v>
      </c>
      <c r="O2304" s="10" t="s">
        <v>6172</v>
      </c>
      <c r="P2304" s="6" t="s">
        <v>460</v>
      </c>
      <c r="Q2304" s="10" t="s">
        <v>6172</v>
      </c>
      <c r="R2304" s="10" t="s">
        <v>6172</v>
      </c>
      <c r="S2304" s="10" t="s">
        <v>6172</v>
      </c>
      <c r="T2304" s="10" t="s">
        <v>6172</v>
      </c>
      <c r="U2304" s="10" t="s">
        <v>6172</v>
      </c>
      <c r="V2304" s="10" t="s">
        <v>6172</v>
      </c>
    </row>
    <row r="2305" spans="2:22" ht="51" x14ac:dyDescent="0.2">
      <c r="B2305" s="6">
        <v>19241</v>
      </c>
      <c r="C2305" s="4" t="s">
        <v>4878</v>
      </c>
      <c r="D2305" s="4" t="s">
        <v>5947</v>
      </c>
      <c r="E2305" s="15">
        <v>2011</v>
      </c>
      <c r="F2305" s="10" t="s">
        <v>6172</v>
      </c>
      <c r="G2305" s="6" t="s">
        <v>5772</v>
      </c>
      <c r="H2305" s="6" t="s">
        <v>442</v>
      </c>
      <c r="I2305" s="6" t="s">
        <v>1700</v>
      </c>
      <c r="J2305" s="4">
        <v>0</v>
      </c>
      <c r="K2305" s="4">
        <v>4</v>
      </c>
      <c r="L2305" s="10" t="s">
        <v>6172</v>
      </c>
      <c r="M2305" s="6" t="s">
        <v>1623</v>
      </c>
      <c r="N2305" s="6" t="s">
        <v>2587</v>
      </c>
      <c r="O2305" s="10" t="s">
        <v>6172</v>
      </c>
      <c r="P2305" s="6" t="s">
        <v>460</v>
      </c>
      <c r="Q2305" s="10" t="s">
        <v>6172</v>
      </c>
      <c r="R2305" s="10" t="s">
        <v>6172</v>
      </c>
      <c r="S2305" s="10" t="s">
        <v>6172</v>
      </c>
      <c r="T2305" s="10" t="s">
        <v>6172</v>
      </c>
      <c r="U2305" s="10" t="s">
        <v>6172</v>
      </c>
      <c r="V2305" s="10" t="s">
        <v>6172</v>
      </c>
    </row>
    <row r="2306" spans="2:22" ht="51" x14ac:dyDescent="0.2">
      <c r="B2306" s="3">
        <v>19626</v>
      </c>
      <c r="C2306" s="8" t="s">
        <v>4873</v>
      </c>
      <c r="D2306" s="4" t="s">
        <v>5947</v>
      </c>
      <c r="E2306" s="10">
        <v>2011</v>
      </c>
      <c r="F2306" s="10" t="s">
        <v>6172</v>
      </c>
      <c r="G2306" s="10" t="s">
        <v>6172</v>
      </c>
      <c r="H2306" s="7" t="s">
        <v>435</v>
      </c>
      <c r="I2306" s="2" t="s">
        <v>975</v>
      </c>
      <c r="J2306" s="4">
        <v>0</v>
      </c>
      <c r="K2306" s="4">
        <v>0</v>
      </c>
      <c r="L2306" s="6" t="s">
        <v>4949</v>
      </c>
      <c r="M2306" s="10" t="s">
        <v>6172</v>
      </c>
      <c r="N2306" s="2" t="s">
        <v>974</v>
      </c>
      <c r="O2306" s="2" t="s">
        <v>382</v>
      </c>
      <c r="P2306" s="2" t="s">
        <v>850</v>
      </c>
      <c r="Q2306" s="2" t="s">
        <v>976</v>
      </c>
      <c r="R2306" s="2" t="s">
        <v>976</v>
      </c>
      <c r="S2306" s="2" t="s">
        <v>977</v>
      </c>
      <c r="T2306" s="2" t="s">
        <v>978</v>
      </c>
      <c r="U2306" s="2" t="s">
        <v>979</v>
      </c>
      <c r="V2306" s="10" t="s">
        <v>6172</v>
      </c>
    </row>
    <row r="2307" spans="2:22" ht="51" x14ac:dyDescent="0.2">
      <c r="B2307" s="5">
        <v>20350</v>
      </c>
      <c r="C2307" s="4" t="s">
        <v>4870</v>
      </c>
      <c r="D2307" s="4" t="s">
        <v>5947</v>
      </c>
      <c r="E2307" s="15">
        <v>2012</v>
      </c>
      <c r="F2307" s="10" t="s">
        <v>6172</v>
      </c>
      <c r="G2307" s="6" t="s">
        <v>5531</v>
      </c>
      <c r="H2307" s="6" t="s">
        <v>440</v>
      </c>
      <c r="I2307" s="6" t="s">
        <v>1532</v>
      </c>
      <c r="J2307" s="4">
        <v>1</v>
      </c>
      <c r="K2307" s="4">
        <v>1</v>
      </c>
      <c r="L2307" s="10" t="s">
        <v>6172</v>
      </c>
      <c r="M2307" s="5" t="s">
        <v>3873</v>
      </c>
      <c r="N2307" s="6" t="s">
        <v>3874</v>
      </c>
      <c r="O2307" s="10" t="s">
        <v>6172</v>
      </c>
      <c r="P2307" s="5" t="s">
        <v>460</v>
      </c>
      <c r="Q2307" s="10" t="s">
        <v>6172</v>
      </c>
      <c r="R2307" s="10" t="s">
        <v>6172</v>
      </c>
      <c r="S2307" s="10" t="s">
        <v>6172</v>
      </c>
      <c r="T2307" s="10" t="s">
        <v>6172</v>
      </c>
      <c r="U2307" s="10" t="s">
        <v>6172</v>
      </c>
      <c r="V2307" s="10" t="s">
        <v>6172</v>
      </c>
    </row>
    <row r="2308" spans="2:22" ht="38.25" x14ac:dyDescent="0.2">
      <c r="B2308" s="5">
        <v>20381</v>
      </c>
      <c r="C2308" s="4" t="s">
        <v>4870</v>
      </c>
      <c r="D2308" s="4" t="s">
        <v>5947</v>
      </c>
      <c r="E2308" s="15">
        <v>2012</v>
      </c>
      <c r="F2308" s="10" t="s">
        <v>6172</v>
      </c>
      <c r="G2308" s="6" t="s">
        <v>5591</v>
      </c>
      <c r="H2308" s="6" t="s">
        <v>429</v>
      </c>
      <c r="I2308" s="6" t="s">
        <v>3183</v>
      </c>
      <c r="J2308" s="4">
        <v>0</v>
      </c>
      <c r="K2308" s="4">
        <v>7</v>
      </c>
      <c r="L2308" s="10" t="s">
        <v>6172</v>
      </c>
      <c r="M2308" s="5" t="s">
        <v>1648</v>
      </c>
      <c r="N2308" s="6" t="s">
        <v>3875</v>
      </c>
      <c r="O2308" s="10" t="s">
        <v>6172</v>
      </c>
      <c r="P2308" s="5" t="s">
        <v>460</v>
      </c>
      <c r="Q2308" s="10" t="s">
        <v>6172</v>
      </c>
      <c r="R2308" s="10" t="s">
        <v>6172</v>
      </c>
      <c r="S2308" s="10" t="s">
        <v>6172</v>
      </c>
      <c r="T2308" s="10" t="s">
        <v>6172</v>
      </c>
      <c r="U2308" s="10" t="s">
        <v>6172</v>
      </c>
      <c r="V2308" s="10" t="s">
        <v>6172</v>
      </c>
    </row>
    <row r="2309" spans="2:22" ht="38.25" x14ac:dyDescent="0.2">
      <c r="B2309" s="5">
        <v>20700</v>
      </c>
      <c r="C2309" s="4" t="s">
        <v>4870</v>
      </c>
      <c r="D2309" s="4" t="s">
        <v>5947</v>
      </c>
      <c r="E2309" s="15">
        <v>2012</v>
      </c>
      <c r="F2309" s="10" t="s">
        <v>6172</v>
      </c>
      <c r="G2309" s="6" t="s">
        <v>5552</v>
      </c>
      <c r="H2309" s="6" t="s">
        <v>20</v>
      </c>
      <c r="I2309" s="6" t="s">
        <v>1500</v>
      </c>
      <c r="J2309" s="4">
        <v>0</v>
      </c>
      <c r="K2309" s="4">
        <v>0</v>
      </c>
      <c r="L2309" s="10" t="s">
        <v>6172</v>
      </c>
      <c r="M2309" s="5" t="s">
        <v>1648</v>
      </c>
      <c r="N2309" s="6" t="s">
        <v>3877</v>
      </c>
      <c r="O2309" s="10" t="s">
        <v>6172</v>
      </c>
      <c r="P2309" s="5" t="s">
        <v>1753</v>
      </c>
      <c r="Q2309" s="10" t="s">
        <v>6172</v>
      </c>
      <c r="R2309" s="10" t="s">
        <v>6172</v>
      </c>
      <c r="S2309" s="10" t="s">
        <v>6172</v>
      </c>
      <c r="T2309" s="10" t="s">
        <v>6172</v>
      </c>
      <c r="U2309" s="10" t="s">
        <v>6172</v>
      </c>
      <c r="V2309" s="10" t="s">
        <v>6172</v>
      </c>
    </row>
    <row r="2310" spans="2:22" ht="38.25" x14ac:dyDescent="0.2">
      <c r="B2310" s="7">
        <v>19890</v>
      </c>
      <c r="C2310" s="4" t="s">
        <v>4871</v>
      </c>
      <c r="D2310" s="4" t="s">
        <v>5947</v>
      </c>
      <c r="E2310" s="16">
        <v>2013</v>
      </c>
      <c r="F2310" s="10" t="s">
        <v>6172</v>
      </c>
      <c r="G2310" s="4" t="s">
        <v>5205</v>
      </c>
      <c r="H2310" s="6" t="s">
        <v>432</v>
      </c>
      <c r="I2310" s="7" t="s">
        <v>1646</v>
      </c>
      <c r="J2310" s="4">
        <v>0</v>
      </c>
      <c r="K2310" s="4">
        <v>5</v>
      </c>
      <c r="L2310" s="10" t="s">
        <v>6172</v>
      </c>
      <c r="M2310" s="7" t="s">
        <v>1514</v>
      </c>
      <c r="N2310" s="7" t="s">
        <v>1647</v>
      </c>
      <c r="O2310" s="10" t="s">
        <v>6172</v>
      </c>
      <c r="P2310" s="7" t="s">
        <v>460</v>
      </c>
      <c r="Q2310" s="10" t="s">
        <v>6172</v>
      </c>
      <c r="R2310" s="10" t="s">
        <v>6172</v>
      </c>
      <c r="S2310" s="10" t="s">
        <v>6172</v>
      </c>
      <c r="T2310" s="10" t="s">
        <v>6172</v>
      </c>
      <c r="U2310" s="10" t="s">
        <v>6172</v>
      </c>
      <c r="V2310" s="10" t="s">
        <v>6172</v>
      </c>
    </row>
    <row r="2311" spans="2:22" ht="51" x14ac:dyDescent="0.2">
      <c r="B2311" s="7">
        <v>20170</v>
      </c>
      <c r="C2311" s="4" t="s">
        <v>4875</v>
      </c>
      <c r="D2311" s="4" t="s">
        <v>5947</v>
      </c>
      <c r="E2311" s="15">
        <v>2012</v>
      </c>
      <c r="F2311" s="10" t="s">
        <v>6172</v>
      </c>
      <c r="G2311" s="10" t="s">
        <v>6172</v>
      </c>
      <c r="H2311" s="7" t="s">
        <v>445</v>
      </c>
      <c r="I2311" s="7" t="s">
        <v>4085</v>
      </c>
      <c r="J2311" s="4">
        <v>4</v>
      </c>
      <c r="K2311" s="4">
        <v>9</v>
      </c>
      <c r="L2311" s="10" t="s">
        <v>6172</v>
      </c>
      <c r="M2311" s="7" t="s">
        <v>1623</v>
      </c>
      <c r="N2311" s="7" t="s">
        <v>4086</v>
      </c>
      <c r="O2311" s="10" t="s">
        <v>6172</v>
      </c>
      <c r="P2311" s="7" t="s">
        <v>2339</v>
      </c>
      <c r="Q2311" s="10" t="s">
        <v>6172</v>
      </c>
      <c r="R2311" s="10" t="s">
        <v>6172</v>
      </c>
      <c r="S2311" s="10" t="s">
        <v>6172</v>
      </c>
      <c r="T2311" s="10" t="s">
        <v>6172</v>
      </c>
      <c r="U2311" s="10" t="s">
        <v>6172</v>
      </c>
      <c r="V2311" s="10" t="s">
        <v>6172</v>
      </c>
    </row>
    <row r="2312" spans="2:22" ht="38.25" x14ac:dyDescent="0.2">
      <c r="B2312" s="7">
        <v>20139</v>
      </c>
      <c r="C2312" s="4" t="s">
        <v>4875</v>
      </c>
      <c r="D2312" s="4" t="s">
        <v>5947</v>
      </c>
      <c r="E2312" s="15">
        <v>2012</v>
      </c>
      <c r="F2312" s="10" t="s">
        <v>6172</v>
      </c>
      <c r="G2312" s="7" t="s">
        <v>5701</v>
      </c>
      <c r="H2312" s="7" t="s">
        <v>846</v>
      </c>
      <c r="I2312" s="7" t="s">
        <v>1500</v>
      </c>
      <c r="J2312" s="4">
        <v>0</v>
      </c>
      <c r="K2312" s="4">
        <v>0</v>
      </c>
      <c r="L2312" s="10" t="s">
        <v>6172</v>
      </c>
      <c r="M2312" s="7" t="s">
        <v>4087</v>
      </c>
      <c r="N2312" s="7" t="s">
        <v>4088</v>
      </c>
      <c r="O2312" s="10" t="s">
        <v>6172</v>
      </c>
      <c r="P2312" s="7" t="s">
        <v>3226</v>
      </c>
      <c r="Q2312" s="10" t="s">
        <v>6172</v>
      </c>
      <c r="R2312" s="10" t="s">
        <v>6172</v>
      </c>
      <c r="S2312" s="10" t="s">
        <v>6172</v>
      </c>
      <c r="T2312" s="10" t="s">
        <v>6172</v>
      </c>
      <c r="U2312" s="10" t="s">
        <v>6172</v>
      </c>
      <c r="V2312" s="10" t="s">
        <v>6172</v>
      </c>
    </row>
    <row r="2313" spans="2:22" ht="38.25" x14ac:dyDescent="0.2">
      <c r="B2313" s="7">
        <v>20308</v>
      </c>
      <c r="C2313" s="4" t="s">
        <v>4875</v>
      </c>
      <c r="D2313" s="4" t="s">
        <v>5947</v>
      </c>
      <c r="E2313" s="15">
        <v>2012</v>
      </c>
      <c r="F2313" s="10" t="s">
        <v>6172</v>
      </c>
      <c r="G2313" s="10" t="s">
        <v>6172</v>
      </c>
      <c r="H2313" s="7" t="s">
        <v>439</v>
      </c>
      <c r="I2313" s="7" t="s">
        <v>1500</v>
      </c>
      <c r="J2313" s="4">
        <v>0</v>
      </c>
      <c r="K2313" s="4">
        <v>0</v>
      </c>
      <c r="L2313" s="10" t="s">
        <v>6172</v>
      </c>
      <c r="M2313" s="7" t="s">
        <v>2016</v>
      </c>
      <c r="N2313" s="7" t="s">
        <v>4089</v>
      </c>
      <c r="O2313" s="10" t="s">
        <v>6172</v>
      </c>
      <c r="P2313" s="7" t="s">
        <v>1588</v>
      </c>
      <c r="Q2313" s="10" t="s">
        <v>6172</v>
      </c>
      <c r="R2313" s="10" t="s">
        <v>6172</v>
      </c>
      <c r="S2313" s="10" t="s">
        <v>6172</v>
      </c>
      <c r="T2313" s="10" t="s">
        <v>6172</v>
      </c>
      <c r="U2313" s="10" t="s">
        <v>6172</v>
      </c>
      <c r="V2313" s="10" t="s">
        <v>6172</v>
      </c>
    </row>
    <row r="2314" spans="2:22" ht="38.25" x14ac:dyDescent="0.2">
      <c r="B2314" s="7">
        <v>20386</v>
      </c>
      <c r="C2314" s="4" t="s">
        <v>4876</v>
      </c>
      <c r="D2314" s="4" t="s">
        <v>5947</v>
      </c>
      <c r="E2314" s="15">
        <v>2012</v>
      </c>
      <c r="F2314" s="10" t="s">
        <v>6172</v>
      </c>
      <c r="G2314" s="7" t="s">
        <v>5686</v>
      </c>
      <c r="H2314" s="6" t="s">
        <v>431</v>
      </c>
      <c r="I2314" s="7" t="s">
        <v>1489</v>
      </c>
      <c r="J2314" s="4">
        <v>1</v>
      </c>
      <c r="K2314" s="4">
        <v>0</v>
      </c>
      <c r="L2314" s="10" t="s">
        <v>6172</v>
      </c>
      <c r="M2314" s="7" t="s">
        <v>1778</v>
      </c>
      <c r="N2314" s="7" t="s">
        <v>1779</v>
      </c>
      <c r="O2314" s="10" t="s">
        <v>6172</v>
      </c>
      <c r="P2314" s="7" t="s">
        <v>460</v>
      </c>
      <c r="Q2314" s="10" t="s">
        <v>6172</v>
      </c>
      <c r="R2314" s="10" t="s">
        <v>6172</v>
      </c>
      <c r="S2314" s="10" t="s">
        <v>6172</v>
      </c>
      <c r="T2314" s="10" t="s">
        <v>6172</v>
      </c>
      <c r="U2314" s="10" t="s">
        <v>6172</v>
      </c>
      <c r="V2314" s="10" t="s">
        <v>6172</v>
      </c>
    </row>
    <row r="2315" spans="2:22" ht="25.5" x14ac:dyDescent="0.2">
      <c r="B2315" s="7">
        <v>20322</v>
      </c>
      <c r="C2315" s="4" t="s">
        <v>4877</v>
      </c>
      <c r="D2315" s="4" t="s">
        <v>5947</v>
      </c>
      <c r="E2315" s="15">
        <v>2012</v>
      </c>
      <c r="F2315" s="10" t="s">
        <v>6172</v>
      </c>
      <c r="G2315" s="7" t="s">
        <v>5933</v>
      </c>
      <c r="H2315" s="7" t="s">
        <v>430</v>
      </c>
      <c r="I2315" s="7" t="s">
        <v>1511</v>
      </c>
      <c r="J2315" s="4">
        <v>0</v>
      </c>
      <c r="K2315" s="4">
        <v>2</v>
      </c>
      <c r="L2315" s="10" t="s">
        <v>6172</v>
      </c>
      <c r="M2315" s="7" t="s">
        <v>1623</v>
      </c>
      <c r="N2315" s="7" t="s">
        <v>4507</v>
      </c>
      <c r="O2315" s="10" t="s">
        <v>6172</v>
      </c>
      <c r="P2315" s="7" t="s">
        <v>460</v>
      </c>
      <c r="Q2315" s="10" t="s">
        <v>6172</v>
      </c>
      <c r="R2315" s="10" t="s">
        <v>6172</v>
      </c>
      <c r="S2315" s="10" t="s">
        <v>6172</v>
      </c>
      <c r="T2315" s="10" t="s">
        <v>6172</v>
      </c>
      <c r="U2315" s="10" t="s">
        <v>6172</v>
      </c>
      <c r="V2315" s="10" t="s">
        <v>6172</v>
      </c>
    </row>
    <row r="2316" spans="2:22" ht="25.5" x14ac:dyDescent="0.2">
      <c r="B2316" s="7">
        <v>20359</v>
      </c>
      <c r="C2316" s="4" t="s">
        <v>4877</v>
      </c>
      <c r="D2316" s="4" t="s">
        <v>5947</v>
      </c>
      <c r="E2316" s="15">
        <v>2012</v>
      </c>
      <c r="F2316" s="10" t="s">
        <v>6172</v>
      </c>
      <c r="G2316" s="7" t="s">
        <v>5925</v>
      </c>
      <c r="H2316" s="7" t="s">
        <v>445</v>
      </c>
      <c r="I2316" s="7" t="s">
        <v>1493</v>
      </c>
      <c r="J2316" s="4">
        <v>0</v>
      </c>
      <c r="K2316" s="4">
        <v>1</v>
      </c>
      <c r="L2316" s="10" t="s">
        <v>6172</v>
      </c>
      <c r="M2316" s="7" t="s">
        <v>1623</v>
      </c>
      <c r="N2316" s="7" t="s">
        <v>4508</v>
      </c>
      <c r="O2316" s="10" t="s">
        <v>6172</v>
      </c>
      <c r="P2316" s="7" t="s">
        <v>3000</v>
      </c>
      <c r="Q2316" s="10" t="s">
        <v>6172</v>
      </c>
      <c r="R2316" s="10" t="s">
        <v>6172</v>
      </c>
      <c r="S2316" s="10" t="s">
        <v>6172</v>
      </c>
      <c r="T2316" s="10" t="s">
        <v>6172</v>
      </c>
      <c r="U2316" s="10" t="s">
        <v>6172</v>
      </c>
      <c r="V2316" s="10" t="s">
        <v>6172</v>
      </c>
    </row>
    <row r="2317" spans="2:22" ht="38.25" x14ac:dyDescent="0.2">
      <c r="B2317" s="7">
        <v>20777</v>
      </c>
      <c r="C2317" s="4" t="s">
        <v>4877</v>
      </c>
      <c r="D2317" s="4" t="s">
        <v>5947</v>
      </c>
      <c r="E2317" s="15">
        <v>2012</v>
      </c>
      <c r="F2317" s="10" t="s">
        <v>6172</v>
      </c>
      <c r="G2317" s="7" t="s">
        <v>5741</v>
      </c>
      <c r="H2317" s="7" t="s">
        <v>20</v>
      </c>
      <c r="I2317" s="7" t="s">
        <v>1500</v>
      </c>
      <c r="J2317" s="4">
        <v>0</v>
      </c>
      <c r="K2317" s="4">
        <v>0</v>
      </c>
      <c r="L2317" s="10" t="s">
        <v>6172</v>
      </c>
      <c r="M2317" s="7" t="s">
        <v>1615</v>
      </c>
      <c r="N2317" s="7" t="s">
        <v>4509</v>
      </c>
      <c r="O2317" s="10" t="s">
        <v>6172</v>
      </c>
      <c r="P2317" s="7" t="s">
        <v>1543</v>
      </c>
      <c r="Q2317" s="10" t="s">
        <v>6172</v>
      </c>
      <c r="R2317" s="10" t="s">
        <v>6172</v>
      </c>
      <c r="S2317" s="10" t="s">
        <v>6172</v>
      </c>
      <c r="T2317" s="10" t="s">
        <v>6172</v>
      </c>
      <c r="U2317" s="10" t="s">
        <v>6172</v>
      </c>
      <c r="V2317" s="10" t="s">
        <v>6172</v>
      </c>
    </row>
    <row r="2318" spans="2:22" ht="51" x14ac:dyDescent="0.2">
      <c r="B2318" s="6">
        <v>19933</v>
      </c>
      <c r="C2318" s="4" t="s">
        <v>4878</v>
      </c>
      <c r="D2318" s="4" t="s">
        <v>5947</v>
      </c>
      <c r="E2318" s="15">
        <v>2012</v>
      </c>
      <c r="F2318" s="10" t="s">
        <v>6172</v>
      </c>
      <c r="G2318" s="6" t="s">
        <v>5685</v>
      </c>
      <c r="H2318" s="6" t="s">
        <v>431</v>
      </c>
      <c r="I2318" s="6" t="s">
        <v>1500</v>
      </c>
      <c r="J2318" s="4">
        <v>0</v>
      </c>
      <c r="K2318" s="4">
        <v>0</v>
      </c>
      <c r="L2318" s="10" t="s">
        <v>6172</v>
      </c>
      <c r="M2318" s="6" t="s">
        <v>1659</v>
      </c>
      <c r="N2318" s="6" t="s">
        <v>2643</v>
      </c>
      <c r="O2318" s="10" t="s">
        <v>6172</v>
      </c>
      <c r="P2318" s="6" t="s">
        <v>1492</v>
      </c>
      <c r="Q2318" s="10" t="s">
        <v>6172</v>
      </c>
      <c r="R2318" s="10" t="s">
        <v>6172</v>
      </c>
      <c r="S2318" s="10" t="s">
        <v>6172</v>
      </c>
      <c r="T2318" s="10" t="s">
        <v>6172</v>
      </c>
      <c r="U2318" s="10" t="s">
        <v>6172</v>
      </c>
      <c r="V2318" s="10" t="s">
        <v>6172</v>
      </c>
    </row>
    <row r="2319" spans="2:22" ht="38.25" x14ac:dyDescent="0.2">
      <c r="B2319" s="6">
        <v>20354</v>
      </c>
      <c r="C2319" s="4" t="s">
        <v>4878</v>
      </c>
      <c r="D2319" s="4" t="s">
        <v>5947</v>
      </c>
      <c r="E2319" s="15">
        <v>2012</v>
      </c>
      <c r="F2319" s="10" t="s">
        <v>6172</v>
      </c>
      <c r="G2319" s="6" t="s">
        <v>5779</v>
      </c>
      <c r="H2319" s="6" t="s">
        <v>5778</v>
      </c>
      <c r="I2319" s="6" t="s">
        <v>1493</v>
      </c>
      <c r="J2319" s="4">
        <v>0</v>
      </c>
      <c r="K2319" s="4">
        <v>1</v>
      </c>
      <c r="L2319" s="10" t="s">
        <v>6172</v>
      </c>
      <c r="M2319" s="6" t="s">
        <v>1516</v>
      </c>
      <c r="N2319" s="6" t="s">
        <v>2644</v>
      </c>
      <c r="O2319" s="10" t="s">
        <v>6172</v>
      </c>
      <c r="P2319" s="6" t="s">
        <v>1492</v>
      </c>
      <c r="Q2319" s="10" t="s">
        <v>6172</v>
      </c>
      <c r="R2319" s="10" t="s">
        <v>6172</v>
      </c>
      <c r="S2319" s="10" t="s">
        <v>6172</v>
      </c>
      <c r="T2319" s="10" t="s">
        <v>6172</v>
      </c>
      <c r="U2319" s="10" t="s">
        <v>6172</v>
      </c>
      <c r="V2319" s="10" t="s">
        <v>6172</v>
      </c>
    </row>
    <row r="2320" spans="2:22" ht="38.25" x14ac:dyDescent="0.2">
      <c r="B2320" s="6">
        <v>20356</v>
      </c>
      <c r="C2320" s="4" t="s">
        <v>4878</v>
      </c>
      <c r="D2320" s="4" t="s">
        <v>5947</v>
      </c>
      <c r="E2320" s="15">
        <v>2012</v>
      </c>
      <c r="F2320" s="10" t="s">
        <v>6172</v>
      </c>
      <c r="G2320" s="6" t="s">
        <v>5482</v>
      </c>
      <c r="H2320" s="6" t="s">
        <v>445</v>
      </c>
      <c r="I2320" s="6" t="s">
        <v>1553</v>
      </c>
      <c r="J2320" s="4">
        <v>2</v>
      </c>
      <c r="K2320" s="4">
        <v>0</v>
      </c>
      <c r="L2320" s="10" t="s">
        <v>6172</v>
      </c>
      <c r="M2320" s="6" t="s">
        <v>1516</v>
      </c>
      <c r="N2320" s="6" t="s">
        <v>2645</v>
      </c>
      <c r="O2320" s="10" t="s">
        <v>6172</v>
      </c>
      <c r="P2320" s="6" t="s">
        <v>1510</v>
      </c>
      <c r="Q2320" s="10" t="s">
        <v>6172</v>
      </c>
      <c r="R2320" s="10" t="s">
        <v>6172</v>
      </c>
      <c r="S2320" s="10" t="s">
        <v>6172</v>
      </c>
      <c r="T2320" s="10" t="s">
        <v>6172</v>
      </c>
      <c r="U2320" s="10" t="s">
        <v>6172</v>
      </c>
      <c r="V2320" s="10" t="s">
        <v>6172</v>
      </c>
    </row>
    <row r="2321" spans="2:22" ht="38.25" x14ac:dyDescent="0.2">
      <c r="B2321" s="6">
        <v>20368</v>
      </c>
      <c r="C2321" s="4" t="s">
        <v>4878</v>
      </c>
      <c r="D2321" s="4" t="s">
        <v>5947</v>
      </c>
      <c r="E2321" s="15">
        <v>2012</v>
      </c>
      <c r="F2321" s="10" t="s">
        <v>6172</v>
      </c>
      <c r="G2321" s="7" t="s">
        <v>5582</v>
      </c>
      <c r="H2321" s="7" t="s">
        <v>437</v>
      </c>
      <c r="I2321" s="6" t="s">
        <v>1493</v>
      </c>
      <c r="J2321" s="4">
        <v>0</v>
      </c>
      <c r="K2321" s="4">
        <v>1</v>
      </c>
      <c r="L2321" s="10" t="s">
        <v>6172</v>
      </c>
      <c r="M2321" s="6" t="s">
        <v>2646</v>
      </c>
      <c r="N2321" s="6" t="s">
        <v>2647</v>
      </c>
      <c r="O2321" s="10" t="s">
        <v>6172</v>
      </c>
      <c r="P2321" s="6" t="s">
        <v>1535</v>
      </c>
      <c r="Q2321" s="10" t="s">
        <v>6172</v>
      </c>
      <c r="R2321" s="10" t="s">
        <v>6172</v>
      </c>
      <c r="S2321" s="10" t="s">
        <v>6172</v>
      </c>
      <c r="T2321" s="10" t="s">
        <v>6172</v>
      </c>
      <c r="U2321" s="10" t="s">
        <v>6172</v>
      </c>
      <c r="V2321" s="10" t="s">
        <v>6172</v>
      </c>
    </row>
    <row r="2322" spans="2:22" ht="38.25" x14ac:dyDescent="0.2">
      <c r="B2322" s="6">
        <v>19910</v>
      </c>
      <c r="C2322" s="4" t="s">
        <v>4880</v>
      </c>
      <c r="D2322" s="4" t="s">
        <v>5947</v>
      </c>
      <c r="E2322" s="15">
        <v>2012</v>
      </c>
      <c r="F2322" s="10" t="s">
        <v>6172</v>
      </c>
      <c r="G2322" s="6" t="s">
        <v>5808</v>
      </c>
      <c r="H2322" s="6" t="s">
        <v>21</v>
      </c>
      <c r="I2322" s="6" t="s">
        <v>1500</v>
      </c>
      <c r="J2322" s="4">
        <v>0</v>
      </c>
      <c r="K2322" s="4">
        <v>0</v>
      </c>
      <c r="L2322" s="10" t="s">
        <v>6172</v>
      </c>
      <c r="M2322" s="6" t="s">
        <v>1648</v>
      </c>
      <c r="N2322" s="6" t="s">
        <v>2874</v>
      </c>
      <c r="O2322" s="10" t="s">
        <v>6172</v>
      </c>
      <c r="P2322" s="6" t="s">
        <v>460</v>
      </c>
      <c r="Q2322" s="10" t="s">
        <v>6172</v>
      </c>
      <c r="R2322" s="10" t="s">
        <v>6172</v>
      </c>
      <c r="S2322" s="10" t="s">
        <v>6172</v>
      </c>
      <c r="T2322" s="10" t="s">
        <v>6172</v>
      </c>
      <c r="U2322" s="10" t="s">
        <v>6172</v>
      </c>
      <c r="V2322" s="10" t="s">
        <v>6172</v>
      </c>
    </row>
    <row r="2323" spans="2:22" ht="38.25" x14ac:dyDescent="0.2">
      <c r="B2323" s="6">
        <v>20390</v>
      </c>
      <c r="C2323" s="4" t="s">
        <v>4880</v>
      </c>
      <c r="D2323" s="4" t="s">
        <v>5947</v>
      </c>
      <c r="E2323" s="15">
        <v>2012</v>
      </c>
      <c r="F2323" s="10" t="s">
        <v>6172</v>
      </c>
      <c r="G2323" s="6" t="s">
        <v>5610</v>
      </c>
      <c r="H2323" s="6" t="s">
        <v>5408</v>
      </c>
      <c r="I2323" s="6" t="s">
        <v>2875</v>
      </c>
      <c r="J2323" s="4">
        <v>10</v>
      </c>
      <c r="K2323" s="4">
        <v>20</v>
      </c>
      <c r="L2323" s="10" t="s">
        <v>6172</v>
      </c>
      <c r="M2323" s="6" t="s">
        <v>2876</v>
      </c>
      <c r="N2323" s="6" t="s">
        <v>2877</v>
      </c>
      <c r="O2323" s="10" t="s">
        <v>6172</v>
      </c>
      <c r="P2323" s="6" t="s">
        <v>460</v>
      </c>
      <c r="Q2323" s="10" t="s">
        <v>6172</v>
      </c>
      <c r="R2323" s="10" t="s">
        <v>6172</v>
      </c>
      <c r="S2323" s="10" t="s">
        <v>6172</v>
      </c>
      <c r="T2323" s="10" t="s">
        <v>6172</v>
      </c>
      <c r="U2323" s="10" t="s">
        <v>6172</v>
      </c>
      <c r="V2323" s="10" t="s">
        <v>6172</v>
      </c>
    </row>
    <row r="2324" spans="2:22" ht="51" x14ac:dyDescent="0.2">
      <c r="B2324" s="6">
        <v>20355</v>
      </c>
      <c r="C2324" s="4" t="s">
        <v>4882</v>
      </c>
      <c r="D2324" s="4" t="s">
        <v>5947</v>
      </c>
      <c r="E2324" s="15">
        <v>2012</v>
      </c>
      <c r="F2324" s="10" t="s">
        <v>6172</v>
      </c>
      <c r="G2324" s="7" t="s">
        <v>5582</v>
      </c>
      <c r="H2324" s="7" t="s">
        <v>437</v>
      </c>
      <c r="I2324" s="6" t="s">
        <v>1500</v>
      </c>
      <c r="J2324" s="4">
        <v>0</v>
      </c>
      <c r="K2324" s="4">
        <v>0</v>
      </c>
      <c r="L2324" s="10" t="s">
        <v>6172</v>
      </c>
      <c r="M2324" s="6" t="s">
        <v>2668</v>
      </c>
      <c r="N2324" s="6" t="s">
        <v>3037</v>
      </c>
      <c r="O2324" s="10" t="s">
        <v>6172</v>
      </c>
      <c r="P2324" s="6" t="s">
        <v>3038</v>
      </c>
      <c r="Q2324" s="10" t="s">
        <v>6172</v>
      </c>
      <c r="R2324" s="10" t="s">
        <v>6172</v>
      </c>
      <c r="S2324" s="10" t="s">
        <v>6172</v>
      </c>
      <c r="T2324" s="10" t="s">
        <v>6172</v>
      </c>
      <c r="U2324" s="10" t="s">
        <v>6172</v>
      </c>
      <c r="V2324" s="10" t="s">
        <v>6172</v>
      </c>
    </row>
    <row r="2325" spans="2:22" ht="38.25" x14ac:dyDescent="0.2">
      <c r="B2325" s="6">
        <v>20369</v>
      </c>
      <c r="C2325" s="4" t="s">
        <v>4886</v>
      </c>
      <c r="D2325" s="4" t="s">
        <v>5947</v>
      </c>
      <c r="E2325" s="15">
        <v>2012</v>
      </c>
      <c r="F2325" s="10" t="s">
        <v>6172</v>
      </c>
      <c r="G2325" s="7" t="s">
        <v>5582</v>
      </c>
      <c r="H2325" s="7" t="s">
        <v>437</v>
      </c>
      <c r="I2325" s="6" t="s">
        <v>1500</v>
      </c>
      <c r="J2325" s="4">
        <v>0</v>
      </c>
      <c r="K2325" s="4">
        <v>0</v>
      </c>
      <c r="L2325" s="10" t="s">
        <v>6172</v>
      </c>
      <c r="M2325" s="6" t="s">
        <v>1514</v>
      </c>
      <c r="N2325" s="6" t="s">
        <v>3426</v>
      </c>
      <c r="O2325" s="10" t="s">
        <v>6172</v>
      </c>
      <c r="P2325" s="6" t="s">
        <v>460</v>
      </c>
      <c r="Q2325" s="10" t="s">
        <v>6172</v>
      </c>
      <c r="R2325" s="10" t="s">
        <v>6172</v>
      </c>
      <c r="S2325" s="10" t="s">
        <v>6172</v>
      </c>
      <c r="T2325" s="10" t="s">
        <v>6172</v>
      </c>
      <c r="U2325" s="10" t="s">
        <v>6172</v>
      </c>
      <c r="V2325" s="10" t="s">
        <v>6172</v>
      </c>
    </row>
    <row r="2326" spans="2:22" ht="51" x14ac:dyDescent="0.2">
      <c r="B2326" s="7">
        <v>19923</v>
      </c>
      <c r="C2326" s="4" t="s">
        <v>4871</v>
      </c>
      <c r="D2326" s="4" t="s">
        <v>5947</v>
      </c>
      <c r="E2326" s="16">
        <v>2013</v>
      </c>
      <c r="F2326" s="10" t="s">
        <v>6172</v>
      </c>
      <c r="G2326" s="7" t="s">
        <v>5724</v>
      </c>
      <c r="H2326" s="6" t="s">
        <v>5423</v>
      </c>
      <c r="I2326" s="7" t="s">
        <v>1579</v>
      </c>
      <c r="J2326" s="4">
        <v>0</v>
      </c>
      <c r="K2326" s="4">
        <v>3</v>
      </c>
      <c r="L2326" s="10" t="s">
        <v>6172</v>
      </c>
      <c r="M2326" s="7" t="s">
        <v>1648</v>
      </c>
      <c r="N2326" s="7" t="s">
        <v>1649</v>
      </c>
      <c r="O2326" s="10" t="s">
        <v>6172</v>
      </c>
      <c r="P2326" s="7" t="s">
        <v>460</v>
      </c>
      <c r="Q2326" s="10" t="s">
        <v>6172</v>
      </c>
      <c r="R2326" s="10" t="s">
        <v>6172</v>
      </c>
      <c r="S2326" s="10" t="s">
        <v>6172</v>
      </c>
      <c r="T2326" s="10" t="s">
        <v>6172</v>
      </c>
      <c r="U2326" s="10" t="s">
        <v>6172</v>
      </c>
      <c r="V2326" s="10" t="s">
        <v>6172</v>
      </c>
    </row>
    <row r="2327" spans="2:22" ht="51" x14ac:dyDescent="0.2">
      <c r="B2327" s="7">
        <v>19925</v>
      </c>
      <c r="C2327" s="4" t="s">
        <v>4871</v>
      </c>
      <c r="D2327" s="4" t="s">
        <v>5947</v>
      </c>
      <c r="E2327" s="16">
        <v>2013</v>
      </c>
      <c r="F2327" s="10" t="s">
        <v>6172</v>
      </c>
      <c r="G2327" s="7" t="s">
        <v>5582</v>
      </c>
      <c r="H2327" s="7" t="s">
        <v>437</v>
      </c>
      <c r="I2327" s="7" t="s">
        <v>1493</v>
      </c>
      <c r="J2327" s="4">
        <v>0</v>
      </c>
      <c r="K2327" s="4">
        <v>1</v>
      </c>
      <c r="L2327" s="10" t="s">
        <v>6172</v>
      </c>
      <c r="M2327" s="7" t="s">
        <v>1514</v>
      </c>
      <c r="N2327" s="7" t="s">
        <v>1650</v>
      </c>
      <c r="O2327" s="10" t="s">
        <v>6172</v>
      </c>
      <c r="P2327" s="7" t="s">
        <v>1535</v>
      </c>
      <c r="Q2327" s="10" t="s">
        <v>6172</v>
      </c>
      <c r="R2327" s="10" t="s">
        <v>6172</v>
      </c>
      <c r="S2327" s="10" t="s">
        <v>6172</v>
      </c>
      <c r="T2327" s="10" t="s">
        <v>6172</v>
      </c>
      <c r="U2327" s="10" t="s">
        <v>6172</v>
      </c>
      <c r="V2327" s="10" t="s">
        <v>6172</v>
      </c>
    </row>
    <row r="2328" spans="2:22" ht="38.25" x14ac:dyDescent="0.2">
      <c r="B2328" s="7">
        <v>20309</v>
      </c>
      <c r="C2328" s="4" t="s">
        <v>4871</v>
      </c>
      <c r="D2328" s="4" t="s">
        <v>5947</v>
      </c>
      <c r="E2328" s="15">
        <v>2012</v>
      </c>
      <c r="F2328" s="10" t="s">
        <v>6172</v>
      </c>
      <c r="G2328" s="7" t="s">
        <v>5592</v>
      </c>
      <c r="H2328" s="6" t="s">
        <v>429</v>
      </c>
      <c r="I2328" s="7" t="s">
        <v>1493</v>
      </c>
      <c r="J2328" s="4">
        <v>0</v>
      </c>
      <c r="K2328" s="4">
        <v>1</v>
      </c>
      <c r="L2328" s="10" t="s">
        <v>6172</v>
      </c>
      <c r="M2328" s="7" t="s">
        <v>1651</v>
      </c>
      <c r="N2328" s="7" t="s">
        <v>1652</v>
      </c>
      <c r="O2328" s="10" t="s">
        <v>6172</v>
      </c>
      <c r="P2328" s="7" t="s">
        <v>460</v>
      </c>
      <c r="Q2328" s="10" t="s">
        <v>6172</v>
      </c>
      <c r="R2328" s="10" t="s">
        <v>6172</v>
      </c>
      <c r="S2328" s="10" t="s">
        <v>6172</v>
      </c>
      <c r="T2328" s="10" t="s">
        <v>6172</v>
      </c>
      <c r="U2328" s="10" t="s">
        <v>6172</v>
      </c>
      <c r="V2328" s="10" t="s">
        <v>6172</v>
      </c>
    </row>
    <row r="2329" spans="2:22" ht="51" x14ac:dyDescent="0.2">
      <c r="B2329" s="7">
        <v>20746</v>
      </c>
      <c r="C2329" s="4" t="s">
        <v>4875</v>
      </c>
      <c r="D2329" s="4" t="s">
        <v>5947</v>
      </c>
      <c r="E2329" s="16">
        <v>2013</v>
      </c>
      <c r="F2329" s="10" t="s">
        <v>6172</v>
      </c>
      <c r="G2329" s="6" t="s">
        <v>5548</v>
      </c>
      <c r="H2329" s="6" t="s">
        <v>20</v>
      </c>
      <c r="I2329" s="7" t="s">
        <v>1500</v>
      </c>
      <c r="J2329" s="4">
        <v>0</v>
      </c>
      <c r="K2329" s="4">
        <v>0</v>
      </c>
      <c r="L2329" s="10" t="s">
        <v>6172</v>
      </c>
      <c r="M2329" s="7" t="s">
        <v>1571</v>
      </c>
      <c r="N2329" s="7" t="s">
        <v>4090</v>
      </c>
      <c r="O2329" s="10" t="s">
        <v>6172</v>
      </c>
      <c r="P2329" s="7" t="s">
        <v>460</v>
      </c>
      <c r="Q2329" s="10" t="s">
        <v>6172</v>
      </c>
      <c r="R2329" s="10" t="s">
        <v>6172</v>
      </c>
      <c r="S2329" s="10" t="s">
        <v>6172</v>
      </c>
      <c r="T2329" s="10" t="s">
        <v>6172</v>
      </c>
      <c r="U2329" s="10" t="s">
        <v>6172</v>
      </c>
      <c r="V2329" s="10" t="s">
        <v>6172</v>
      </c>
    </row>
    <row r="2330" spans="2:22" ht="25.5" x14ac:dyDescent="0.2">
      <c r="B2330" s="7">
        <v>20766</v>
      </c>
      <c r="C2330" s="4" t="s">
        <v>4875</v>
      </c>
      <c r="D2330" s="4" t="s">
        <v>5947</v>
      </c>
      <c r="E2330" s="16">
        <v>2013</v>
      </c>
      <c r="F2330" s="10" t="s">
        <v>6172</v>
      </c>
      <c r="G2330" s="4" t="s">
        <v>5367</v>
      </c>
      <c r="H2330" s="6" t="s">
        <v>432</v>
      </c>
      <c r="I2330" s="7" t="s">
        <v>1500</v>
      </c>
      <c r="J2330" s="4">
        <v>0</v>
      </c>
      <c r="K2330" s="4">
        <v>0</v>
      </c>
      <c r="L2330" s="10" t="s">
        <v>6172</v>
      </c>
      <c r="M2330" s="7" t="s">
        <v>4091</v>
      </c>
      <c r="N2330" s="7" t="s">
        <v>4092</v>
      </c>
      <c r="O2330" s="10" t="s">
        <v>6172</v>
      </c>
      <c r="P2330" s="7" t="s">
        <v>2434</v>
      </c>
      <c r="Q2330" s="10" t="s">
        <v>6172</v>
      </c>
      <c r="R2330" s="10" t="s">
        <v>6172</v>
      </c>
      <c r="S2330" s="10" t="s">
        <v>6172</v>
      </c>
      <c r="T2330" s="10" t="s">
        <v>6172</v>
      </c>
      <c r="U2330" s="10" t="s">
        <v>6172</v>
      </c>
      <c r="V2330" s="10" t="s">
        <v>6172</v>
      </c>
    </row>
    <row r="2331" spans="2:22" ht="51" x14ac:dyDescent="0.2">
      <c r="B2331" s="7">
        <v>20901</v>
      </c>
      <c r="C2331" s="4" t="s">
        <v>4877</v>
      </c>
      <c r="D2331" s="4" t="s">
        <v>5947</v>
      </c>
      <c r="E2331" s="16">
        <v>2013</v>
      </c>
      <c r="F2331" s="10" t="s">
        <v>6172</v>
      </c>
      <c r="G2331" s="7" t="s">
        <v>5901</v>
      </c>
      <c r="H2331" s="7" t="s">
        <v>445</v>
      </c>
      <c r="I2331" s="7" t="s">
        <v>1553</v>
      </c>
      <c r="J2331" s="4">
        <v>2</v>
      </c>
      <c r="K2331" s="4">
        <v>0</v>
      </c>
      <c r="L2331" s="10" t="s">
        <v>6172</v>
      </c>
      <c r="M2331" s="7" t="s">
        <v>1659</v>
      </c>
      <c r="N2331" s="7" t="s">
        <v>4510</v>
      </c>
      <c r="O2331" s="10" t="s">
        <v>6172</v>
      </c>
      <c r="P2331" s="7" t="s">
        <v>460</v>
      </c>
      <c r="Q2331" s="10" t="s">
        <v>6172</v>
      </c>
      <c r="R2331" s="10" t="s">
        <v>6172</v>
      </c>
      <c r="S2331" s="10" t="s">
        <v>6172</v>
      </c>
      <c r="T2331" s="10" t="s">
        <v>6172</v>
      </c>
      <c r="U2331" s="10" t="s">
        <v>6172</v>
      </c>
      <c r="V2331" s="10" t="s">
        <v>6172</v>
      </c>
    </row>
    <row r="2332" spans="2:22" ht="38.25" x14ac:dyDescent="0.2">
      <c r="B2332" s="6">
        <v>19887</v>
      </c>
      <c r="C2332" s="4" t="s">
        <v>4878</v>
      </c>
      <c r="D2332" s="4" t="s">
        <v>5947</v>
      </c>
      <c r="E2332" s="16">
        <v>2013</v>
      </c>
      <c r="F2332" s="10" t="s">
        <v>6172</v>
      </c>
      <c r="G2332" s="6" t="s">
        <v>5501</v>
      </c>
      <c r="H2332" s="6" t="s">
        <v>445</v>
      </c>
      <c r="I2332" s="6" t="s">
        <v>2455</v>
      </c>
      <c r="J2332" s="4">
        <v>2</v>
      </c>
      <c r="K2332" s="4">
        <v>2</v>
      </c>
      <c r="L2332" s="10" t="s">
        <v>6172</v>
      </c>
      <c r="M2332" s="6" t="s">
        <v>1581</v>
      </c>
      <c r="N2332" s="6" t="s">
        <v>2641</v>
      </c>
      <c r="O2332" s="10" t="s">
        <v>6172</v>
      </c>
      <c r="P2332" s="6" t="s">
        <v>1510</v>
      </c>
      <c r="Q2332" s="10" t="s">
        <v>6172</v>
      </c>
      <c r="R2332" s="10" t="s">
        <v>6172</v>
      </c>
      <c r="S2332" s="10" t="s">
        <v>6172</v>
      </c>
      <c r="T2332" s="10" t="s">
        <v>6172</v>
      </c>
      <c r="U2332" s="10" t="s">
        <v>6172</v>
      </c>
      <c r="V2332" s="10" t="s">
        <v>6172</v>
      </c>
    </row>
    <row r="2333" spans="2:22" ht="25.5" x14ac:dyDescent="0.2">
      <c r="B2333" s="6">
        <v>19894</v>
      </c>
      <c r="C2333" s="4" t="s">
        <v>4878</v>
      </c>
      <c r="D2333" s="4" t="s">
        <v>5947</v>
      </c>
      <c r="E2333" s="16">
        <v>2013</v>
      </c>
      <c r="F2333" s="10" t="s">
        <v>6172</v>
      </c>
      <c r="G2333" s="6" t="s">
        <v>5768</v>
      </c>
      <c r="H2333" s="6" t="s">
        <v>442</v>
      </c>
      <c r="I2333" s="6" t="s">
        <v>1553</v>
      </c>
      <c r="J2333" s="4">
        <v>2</v>
      </c>
      <c r="K2333" s="4">
        <v>0</v>
      </c>
      <c r="L2333" s="10" t="s">
        <v>6172</v>
      </c>
      <c r="M2333" s="6" t="s">
        <v>1497</v>
      </c>
      <c r="N2333" s="6" t="s">
        <v>2642</v>
      </c>
      <c r="O2333" s="10" t="s">
        <v>6172</v>
      </c>
      <c r="P2333" s="6" t="s">
        <v>460</v>
      </c>
      <c r="Q2333" s="10" t="s">
        <v>6172</v>
      </c>
      <c r="R2333" s="10" t="s">
        <v>6172</v>
      </c>
      <c r="S2333" s="10" t="s">
        <v>6172</v>
      </c>
      <c r="T2333" s="10" t="s">
        <v>6172</v>
      </c>
      <c r="U2333" s="10" t="s">
        <v>6172</v>
      </c>
      <c r="V2333" s="10" t="s">
        <v>6172</v>
      </c>
    </row>
    <row r="2334" spans="2:22" ht="25.5" x14ac:dyDescent="0.2">
      <c r="B2334" s="6">
        <v>20428</v>
      </c>
      <c r="C2334" s="4" t="s">
        <v>4878</v>
      </c>
      <c r="D2334" s="4" t="s">
        <v>5947</v>
      </c>
      <c r="E2334" s="16">
        <v>2013</v>
      </c>
      <c r="F2334" s="10" t="s">
        <v>6172</v>
      </c>
      <c r="G2334" s="6" t="s">
        <v>5943</v>
      </c>
      <c r="H2334" s="6" t="s">
        <v>5944</v>
      </c>
      <c r="I2334" s="6" t="s">
        <v>1489</v>
      </c>
      <c r="J2334" s="4">
        <v>1</v>
      </c>
      <c r="K2334" s="4">
        <v>0</v>
      </c>
      <c r="L2334" s="10" t="s">
        <v>6172</v>
      </c>
      <c r="M2334" s="6" t="s">
        <v>2650</v>
      </c>
      <c r="N2334" s="6" t="s">
        <v>2651</v>
      </c>
      <c r="O2334" s="10" t="s">
        <v>6172</v>
      </c>
      <c r="P2334" s="6" t="s">
        <v>460</v>
      </c>
      <c r="Q2334" s="10" t="s">
        <v>6172</v>
      </c>
      <c r="R2334" s="10" t="s">
        <v>6172</v>
      </c>
      <c r="S2334" s="10" t="s">
        <v>6172</v>
      </c>
      <c r="T2334" s="10" t="s">
        <v>6172</v>
      </c>
      <c r="U2334" s="10" t="s">
        <v>6172</v>
      </c>
      <c r="V2334" s="10" t="s">
        <v>6172</v>
      </c>
    </row>
    <row r="2335" spans="2:22" ht="25.5" x14ac:dyDescent="0.2">
      <c r="B2335" s="7">
        <v>20726</v>
      </c>
      <c r="C2335" s="4" t="s">
        <v>4879</v>
      </c>
      <c r="D2335" s="4" t="s">
        <v>5947</v>
      </c>
      <c r="E2335" s="16">
        <v>2013</v>
      </c>
      <c r="F2335" s="10" t="s">
        <v>6172</v>
      </c>
      <c r="G2335" s="7" t="s">
        <v>5890</v>
      </c>
      <c r="H2335" s="7" t="s">
        <v>5888</v>
      </c>
      <c r="I2335" s="7" t="s">
        <v>1579</v>
      </c>
      <c r="J2335" s="4">
        <v>0</v>
      </c>
      <c r="K2335" s="4">
        <v>3</v>
      </c>
      <c r="L2335" s="10" t="s">
        <v>6172</v>
      </c>
      <c r="M2335" s="7" t="s">
        <v>1623</v>
      </c>
      <c r="N2335" s="7" t="s">
        <v>4522</v>
      </c>
      <c r="O2335" s="10" t="s">
        <v>6172</v>
      </c>
      <c r="P2335" s="7" t="s">
        <v>460</v>
      </c>
      <c r="Q2335" s="10" t="s">
        <v>6172</v>
      </c>
      <c r="R2335" s="10" t="s">
        <v>6172</v>
      </c>
      <c r="S2335" s="10" t="s">
        <v>6172</v>
      </c>
      <c r="T2335" s="10" t="s">
        <v>6172</v>
      </c>
      <c r="U2335" s="10" t="s">
        <v>6172</v>
      </c>
      <c r="V2335" s="10" t="s">
        <v>6172</v>
      </c>
    </row>
    <row r="2336" spans="2:22" ht="25.5" x14ac:dyDescent="0.2">
      <c r="B2336" s="7">
        <v>20776</v>
      </c>
      <c r="C2336" s="4" t="s">
        <v>4881</v>
      </c>
      <c r="D2336" s="4" t="s">
        <v>5947</v>
      </c>
      <c r="E2336" s="16">
        <v>2013</v>
      </c>
      <c r="F2336" s="10" t="s">
        <v>6172</v>
      </c>
      <c r="G2336" s="7" t="s">
        <v>5600</v>
      </c>
      <c r="H2336" s="6" t="s">
        <v>5408</v>
      </c>
      <c r="I2336" s="7" t="s">
        <v>4574</v>
      </c>
      <c r="J2336" s="4">
        <v>3</v>
      </c>
      <c r="K2336" s="4">
        <v>45</v>
      </c>
      <c r="L2336" s="10" t="s">
        <v>6172</v>
      </c>
      <c r="M2336" s="7" t="s">
        <v>1623</v>
      </c>
      <c r="N2336" s="7" t="s">
        <v>4575</v>
      </c>
      <c r="O2336" s="10" t="s">
        <v>6172</v>
      </c>
      <c r="P2336" s="7" t="s">
        <v>2424</v>
      </c>
      <c r="Q2336" s="10" t="s">
        <v>6172</v>
      </c>
      <c r="R2336" s="10" t="s">
        <v>6172</v>
      </c>
      <c r="S2336" s="10" t="s">
        <v>6172</v>
      </c>
      <c r="T2336" s="10" t="s">
        <v>6172</v>
      </c>
      <c r="U2336" s="10" t="s">
        <v>6172</v>
      </c>
      <c r="V2336" s="10" t="s">
        <v>6172</v>
      </c>
    </row>
    <row r="2337" spans="2:22" ht="51" x14ac:dyDescent="0.2">
      <c r="B2337" s="6">
        <v>20174</v>
      </c>
      <c r="C2337" s="4" t="s">
        <v>4882</v>
      </c>
      <c r="D2337" s="4" t="s">
        <v>5947</v>
      </c>
      <c r="E2337" s="16">
        <v>2013</v>
      </c>
      <c r="F2337" s="10" t="s">
        <v>6172</v>
      </c>
      <c r="G2337" s="6" t="s">
        <v>5725</v>
      </c>
      <c r="H2337" s="6" t="s">
        <v>4868</v>
      </c>
      <c r="I2337" s="6" t="s">
        <v>1665</v>
      </c>
      <c r="J2337" s="4">
        <v>2</v>
      </c>
      <c r="K2337" s="4">
        <v>1</v>
      </c>
      <c r="L2337" s="10" t="s">
        <v>6172</v>
      </c>
      <c r="M2337" s="6" t="s">
        <v>2006</v>
      </c>
      <c r="N2337" s="6" t="s">
        <v>3036</v>
      </c>
      <c r="O2337" s="10" t="s">
        <v>6172</v>
      </c>
      <c r="P2337" s="6" t="s">
        <v>460</v>
      </c>
      <c r="Q2337" s="10" t="s">
        <v>6172</v>
      </c>
      <c r="R2337" s="10" t="s">
        <v>6172</v>
      </c>
      <c r="S2337" s="10" t="s">
        <v>6172</v>
      </c>
      <c r="T2337" s="10" t="s">
        <v>6172</v>
      </c>
      <c r="U2337" s="10" t="s">
        <v>6172</v>
      </c>
      <c r="V2337" s="10" t="s">
        <v>6172</v>
      </c>
    </row>
    <row r="2338" spans="2:22" ht="38.25" x14ac:dyDescent="0.2">
      <c r="B2338" s="6">
        <v>20429</v>
      </c>
      <c r="C2338" s="4" t="s">
        <v>4882</v>
      </c>
      <c r="D2338" s="4" t="s">
        <v>5947</v>
      </c>
      <c r="E2338" s="16">
        <v>2013</v>
      </c>
      <c r="F2338" s="10" t="s">
        <v>6172</v>
      </c>
      <c r="G2338" s="6" t="s">
        <v>5488</v>
      </c>
      <c r="H2338" s="6" t="s">
        <v>445</v>
      </c>
      <c r="I2338" s="6" t="s">
        <v>1532</v>
      </c>
      <c r="J2338" s="4">
        <v>1</v>
      </c>
      <c r="K2338" s="4">
        <v>1</v>
      </c>
      <c r="L2338" s="10" t="s">
        <v>6172</v>
      </c>
      <c r="M2338" s="6" t="s">
        <v>1648</v>
      </c>
      <c r="N2338" s="6" t="s">
        <v>3039</v>
      </c>
      <c r="O2338" s="10" t="s">
        <v>6172</v>
      </c>
      <c r="P2338" s="6" t="s">
        <v>460</v>
      </c>
      <c r="Q2338" s="10" t="s">
        <v>6172</v>
      </c>
      <c r="R2338" s="10" t="s">
        <v>6172</v>
      </c>
      <c r="S2338" s="10" t="s">
        <v>6172</v>
      </c>
      <c r="T2338" s="10" t="s">
        <v>6172</v>
      </c>
      <c r="U2338" s="10" t="s">
        <v>6172</v>
      </c>
      <c r="V2338" s="10" t="s">
        <v>6172</v>
      </c>
    </row>
    <row r="2339" spans="2:22" ht="51" x14ac:dyDescent="0.2">
      <c r="B2339" s="6">
        <v>19914</v>
      </c>
      <c r="C2339" s="4" t="s">
        <v>4886</v>
      </c>
      <c r="D2339" s="4" t="s">
        <v>5947</v>
      </c>
      <c r="E2339" s="16">
        <v>2013</v>
      </c>
      <c r="F2339" s="10" t="s">
        <v>6172</v>
      </c>
      <c r="G2339" s="6" t="s">
        <v>5589</v>
      </c>
      <c r="H2339" s="6" t="s">
        <v>429</v>
      </c>
      <c r="I2339" s="6" t="s">
        <v>1532</v>
      </c>
      <c r="J2339" s="4">
        <v>1</v>
      </c>
      <c r="K2339" s="4">
        <v>1</v>
      </c>
      <c r="L2339" s="10" t="s">
        <v>6172</v>
      </c>
      <c r="M2339" s="6" t="s">
        <v>3424</v>
      </c>
      <c r="N2339" s="6" t="s">
        <v>3425</v>
      </c>
      <c r="O2339" s="10" t="s">
        <v>6172</v>
      </c>
      <c r="P2339" s="6" t="s">
        <v>460</v>
      </c>
      <c r="Q2339" s="10" t="s">
        <v>6172</v>
      </c>
      <c r="R2339" s="10" t="s">
        <v>6172</v>
      </c>
      <c r="S2339" s="10" t="s">
        <v>6172</v>
      </c>
      <c r="T2339" s="10" t="s">
        <v>6172</v>
      </c>
      <c r="U2339" s="10" t="s">
        <v>6172</v>
      </c>
      <c r="V2339" s="10" t="s">
        <v>6172</v>
      </c>
    </row>
    <row r="2340" spans="2:22" ht="38.25" x14ac:dyDescent="0.2">
      <c r="B2340" s="6">
        <v>20446</v>
      </c>
      <c r="C2340" s="4" t="s">
        <v>4886</v>
      </c>
      <c r="D2340" s="4" t="s">
        <v>5947</v>
      </c>
      <c r="E2340" s="16">
        <v>2013</v>
      </c>
      <c r="F2340" s="10" t="s">
        <v>6172</v>
      </c>
      <c r="G2340" s="7" t="s">
        <v>5582</v>
      </c>
      <c r="H2340" s="7" t="s">
        <v>437</v>
      </c>
      <c r="I2340" s="6" t="s">
        <v>1500</v>
      </c>
      <c r="J2340" s="4">
        <v>0</v>
      </c>
      <c r="K2340" s="4">
        <v>0</v>
      </c>
      <c r="L2340" s="10" t="s">
        <v>6172</v>
      </c>
      <c r="M2340" s="6" t="s">
        <v>1516</v>
      </c>
      <c r="N2340" s="6" t="s">
        <v>3427</v>
      </c>
      <c r="O2340" s="10" t="s">
        <v>6172</v>
      </c>
      <c r="P2340" s="6" t="s">
        <v>1510</v>
      </c>
      <c r="Q2340" s="10" t="s">
        <v>6172</v>
      </c>
      <c r="R2340" s="10" t="s">
        <v>6172</v>
      </c>
      <c r="S2340" s="10" t="s">
        <v>6172</v>
      </c>
      <c r="T2340" s="10" t="s">
        <v>6172</v>
      </c>
      <c r="U2340" s="10" t="s">
        <v>6172</v>
      </c>
      <c r="V2340" s="10" t="s">
        <v>6172</v>
      </c>
    </row>
    <row r="2341" spans="2:22" ht="38.25" x14ac:dyDescent="0.2">
      <c r="B2341" s="5">
        <v>20550</v>
      </c>
      <c r="C2341" s="4" t="s">
        <v>4870</v>
      </c>
      <c r="D2341" s="4" t="s">
        <v>5947</v>
      </c>
      <c r="E2341" s="15">
        <v>2013</v>
      </c>
      <c r="F2341" s="10" t="s">
        <v>6172</v>
      </c>
      <c r="G2341" s="6" t="s">
        <v>5596</v>
      </c>
      <c r="H2341" s="6" t="s">
        <v>5408</v>
      </c>
      <c r="I2341" s="6" t="s">
        <v>1714</v>
      </c>
      <c r="J2341" s="4">
        <v>4</v>
      </c>
      <c r="K2341" s="4">
        <v>1</v>
      </c>
      <c r="L2341" s="10" t="s">
        <v>6172</v>
      </c>
      <c r="M2341" s="5" t="s">
        <v>3873</v>
      </c>
      <c r="N2341" s="6" t="s">
        <v>3876</v>
      </c>
      <c r="O2341" s="10" t="s">
        <v>6172</v>
      </c>
      <c r="P2341" s="5" t="s">
        <v>460</v>
      </c>
      <c r="Q2341" s="10" t="s">
        <v>6172</v>
      </c>
      <c r="R2341" s="10" t="s">
        <v>6172</v>
      </c>
      <c r="S2341" s="10" t="s">
        <v>6172</v>
      </c>
      <c r="T2341" s="10" t="s">
        <v>6172</v>
      </c>
      <c r="U2341" s="10" t="s">
        <v>6172</v>
      </c>
      <c r="V2341" s="10" t="s">
        <v>6172</v>
      </c>
    </row>
    <row r="2342" spans="2:22" ht="51" x14ac:dyDescent="0.2">
      <c r="B2342" s="5">
        <v>20844</v>
      </c>
      <c r="C2342" s="4" t="s">
        <v>4870</v>
      </c>
      <c r="D2342" s="4" t="s">
        <v>5947</v>
      </c>
      <c r="E2342" s="15">
        <v>2013</v>
      </c>
      <c r="F2342" s="10" t="s">
        <v>6172</v>
      </c>
      <c r="G2342" s="6" t="s">
        <v>5426</v>
      </c>
      <c r="H2342" s="6" t="s">
        <v>437</v>
      </c>
      <c r="I2342" s="6" t="s">
        <v>1500</v>
      </c>
      <c r="J2342" s="4">
        <v>0</v>
      </c>
      <c r="K2342" s="4">
        <v>0</v>
      </c>
      <c r="L2342" s="10" t="s">
        <v>6172</v>
      </c>
      <c r="M2342" s="5" t="s">
        <v>3878</v>
      </c>
      <c r="N2342" s="6" t="s">
        <v>3879</v>
      </c>
      <c r="O2342" s="10" t="s">
        <v>6172</v>
      </c>
      <c r="P2342" s="5" t="s">
        <v>1753</v>
      </c>
      <c r="Q2342" s="10" t="s">
        <v>6172</v>
      </c>
      <c r="R2342" s="10" t="s">
        <v>6172</v>
      </c>
      <c r="S2342" s="10" t="s">
        <v>6172</v>
      </c>
      <c r="T2342" s="10" t="s">
        <v>6172</v>
      </c>
      <c r="U2342" s="10" t="s">
        <v>6172</v>
      </c>
      <c r="V2342" s="10" t="s">
        <v>6172</v>
      </c>
    </row>
    <row r="2343" spans="2:22" ht="25.5" x14ac:dyDescent="0.2">
      <c r="B2343" s="5">
        <v>20871</v>
      </c>
      <c r="C2343" s="4" t="s">
        <v>4870</v>
      </c>
      <c r="D2343" s="4" t="s">
        <v>5947</v>
      </c>
      <c r="E2343" s="15">
        <v>2013</v>
      </c>
      <c r="F2343" s="10" t="s">
        <v>6172</v>
      </c>
      <c r="G2343" s="4" t="s">
        <v>5228</v>
      </c>
      <c r="H2343" s="6" t="s">
        <v>432</v>
      </c>
      <c r="I2343" s="6" t="s">
        <v>1579</v>
      </c>
      <c r="J2343" s="4">
        <v>0</v>
      </c>
      <c r="K2343" s="4">
        <v>3</v>
      </c>
      <c r="L2343" s="10" t="s">
        <v>6172</v>
      </c>
      <c r="M2343" s="5" t="s">
        <v>1648</v>
      </c>
      <c r="N2343" s="6" t="s">
        <v>3880</v>
      </c>
      <c r="O2343" s="10" t="s">
        <v>6172</v>
      </c>
      <c r="P2343" s="5" t="s">
        <v>460</v>
      </c>
      <c r="Q2343" s="10" t="s">
        <v>6172</v>
      </c>
      <c r="R2343" s="10" t="s">
        <v>6172</v>
      </c>
      <c r="S2343" s="10" t="s">
        <v>6172</v>
      </c>
      <c r="T2343" s="10" t="s">
        <v>6172</v>
      </c>
      <c r="U2343" s="10" t="s">
        <v>6172</v>
      </c>
      <c r="V2343" s="10" t="s">
        <v>6172</v>
      </c>
    </row>
    <row r="2344" spans="2:22" ht="38.25" x14ac:dyDescent="0.2">
      <c r="B2344" s="5">
        <v>20878</v>
      </c>
      <c r="C2344" s="4" t="s">
        <v>4870</v>
      </c>
      <c r="D2344" s="4" t="s">
        <v>5947</v>
      </c>
      <c r="E2344" s="15">
        <v>2013</v>
      </c>
      <c r="F2344" s="10" t="s">
        <v>6172</v>
      </c>
      <c r="G2344" s="6" t="s">
        <v>5598</v>
      </c>
      <c r="H2344" s="6" t="s">
        <v>5408</v>
      </c>
      <c r="I2344" s="6" t="s">
        <v>3881</v>
      </c>
      <c r="J2344" s="4">
        <v>11</v>
      </c>
      <c r="K2344" s="4">
        <v>17</v>
      </c>
      <c r="L2344" s="10" t="s">
        <v>6172</v>
      </c>
      <c r="M2344" s="5" t="s">
        <v>1623</v>
      </c>
      <c r="N2344" s="6" t="s">
        <v>3882</v>
      </c>
      <c r="O2344" s="10" t="s">
        <v>6172</v>
      </c>
      <c r="P2344" s="5" t="s">
        <v>460</v>
      </c>
      <c r="Q2344" s="10" t="s">
        <v>6172</v>
      </c>
      <c r="R2344" s="10" t="s">
        <v>6172</v>
      </c>
      <c r="S2344" s="10" t="s">
        <v>6172</v>
      </c>
      <c r="T2344" s="10" t="s">
        <v>6172</v>
      </c>
      <c r="U2344" s="10" t="s">
        <v>6172</v>
      </c>
      <c r="V2344" s="10" t="s">
        <v>6172</v>
      </c>
    </row>
    <row r="2345" spans="2:22" ht="38.25" x14ac:dyDescent="0.2">
      <c r="B2345" s="5">
        <v>20975</v>
      </c>
      <c r="C2345" s="4" t="s">
        <v>4870</v>
      </c>
      <c r="D2345" s="4" t="s">
        <v>5947</v>
      </c>
      <c r="E2345" s="15">
        <v>2014</v>
      </c>
      <c r="F2345" s="10" t="s">
        <v>6172</v>
      </c>
      <c r="G2345" s="6" t="s">
        <v>5789</v>
      </c>
      <c r="H2345" s="6" t="s">
        <v>5788</v>
      </c>
      <c r="I2345" s="6" t="s">
        <v>1646</v>
      </c>
      <c r="J2345" s="4">
        <v>0</v>
      </c>
      <c r="K2345" s="4">
        <v>5</v>
      </c>
      <c r="L2345" s="10" t="s">
        <v>6172</v>
      </c>
      <c r="M2345" s="5" t="s">
        <v>3883</v>
      </c>
      <c r="N2345" s="6" t="s">
        <v>3884</v>
      </c>
      <c r="O2345" s="10" t="s">
        <v>6172</v>
      </c>
      <c r="P2345" s="5" t="s">
        <v>460</v>
      </c>
      <c r="Q2345" s="10" t="s">
        <v>6172</v>
      </c>
      <c r="R2345" s="10" t="s">
        <v>6172</v>
      </c>
      <c r="S2345" s="10" t="s">
        <v>6172</v>
      </c>
      <c r="T2345" s="10" t="s">
        <v>6172</v>
      </c>
      <c r="U2345" s="10" t="s">
        <v>6172</v>
      </c>
      <c r="V2345" s="10" t="s">
        <v>6172</v>
      </c>
    </row>
    <row r="2346" spans="2:22" ht="38.25" x14ac:dyDescent="0.2">
      <c r="B2346" s="7">
        <v>20435</v>
      </c>
      <c r="C2346" s="4" t="s">
        <v>4871</v>
      </c>
      <c r="D2346" s="4" t="s">
        <v>5947</v>
      </c>
      <c r="E2346" s="16">
        <v>2014</v>
      </c>
      <c r="F2346" s="10" t="s">
        <v>6172</v>
      </c>
      <c r="G2346" s="4" t="s">
        <v>5379</v>
      </c>
      <c r="H2346" s="6" t="s">
        <v>432</v>
      </c>
      <c r="I2346" s="7" t="s">
        <v>1489</v>
      </c>
      <c r="J2346" s="4">
        <v>1</v>
      </c>
      <c r="K2346" s="4">
        <v>0</v>
      </c>
      <c r="L2346" s="10" t="s">
        <v>6172</v>
      </c>
      <c r="M2346" s="7" t="s">
        <v>1653</v>
      </c>
      <c r="N2346" s="7" t="s">
        <v>1654</v>
      </c>
      <c r="O2346" s="10" t="s">
        <v>6172</v>
      </c>
      <c r="P2346" s="7" t="s">
        <v>460</v>
      </c>
      <c r="Q2346" s="10" t="s">
        <v>6172</v>
      </c>
      <c r="R2346" s="10" t="s">
        <v>6172</v>
      </c>
      <c r="S2346" s="10" t="s">
        <v>6172</v>
      </c>
      <c r="T2346" s="10" t="s">
        <v>6172</v>
      </c>
      <c r="U2346" s="10" t="s">
        <v>6172</v>
      </c>
      <c r="V2346" s="10" t="s">
        <v>6172</v>
      </c>
    </row>
    <row r="2347" spans="2:22" ht="38.25" x14ac:dyDescent="0.2">
      <c r="B2347" s="6">
        <v>20439</v>
      </c>
      <c r="C2347" s="4" t="s">
        <v>4882</v>
      </c>
      <c r="D2347" s="4" t="s">
        <v>5947</v>
      </c>
      <c r="E2347" s="13">
        <v>2014</v>
      </c>
      <c r="F2347" s="10" t="s">
        <v>6172</v>
      </c>
      <c r="G2347" s="4" t="s">
        <v>5215</v>
      </c>
      <c r="H2347" s="6" t="s">
        <v>432</v>
      </c>
      <c r="I2347" s="6" t="s">
        <v>1500</v>
      </c>
      <c r="J2347" s="4">
        <v>0</v>
      </c>
      <c r="K2347" s="4">
        <v>0</v>
      </c>
      <c r="L2347" s="10" t="s">
        <v>6172</v>
      </c>
      <c r="M2347" s="6" t="s">
        <v>1640</v>
      </c>
      <c r="N2347" s="6" t="s">
        <v>3040</v>
      </c>
      <c r="O2347" s="10" t="s">
        <v>6172</v>
      </c>
      <c r="P2347" s="6" t="s">
        <v>460</v>
      </c>
      <c r="Q2347" s="10" t="s">
        <v>6172</v>
      </c>
      <c r="R2347" s="10" t="s">
        <v>6172</v>
      </c>
      <c r="S2347" s="10" t="s">
        <v>6172</v>
      </c>
      <c r="T2347" s="10" t="s">
        <v>6172</v>
      </c>
      <c r="U2347" s="10" t="s">
        <v>6172</v>
      </c>
      <c r="V2347" s="10" t="s">
        <v>6172</v>
      </c>
    </row>
    <row r="2348" spans="2:22" ht="51" x14ac:dyDescent="0.2">
      <c r="B2348" s="5">
        <v>20431</v>
      </c>
      <c r="C2348" s="4" t="s">
        <v>4885</v>
      </c>
      <c r="D2348" s="4" t="s">
        <v>5947</v>
      </c>
      <c r="E2348" s="15">
        <v>2014</v>
      </c>
      <c r="F2348" s="10" t="s">
        <v>6172</v>
      </c>
      <c r="G2348" s="6" t="s">
        <v>5548</v>
      </c>
      <c r="H2348" s="6" t="s">
        <v>20</v>
      </c>
      <c r="I2348" s="6" t="s">
        <v>1493</v>
      </c>
      <c r="J2348" s="4">
        <v>0</v>
      </c>
      <c r="K2348" s="4">
        <v>1</v>
      </c>
      <c r="L2348" s="10" t="s">
        <v>6172</v>
      </c>
      <c r="M2348" s="10" t="s">
        <v>6172</v>
      </c>
      <c r="N2348" s="6" t="s">
        <v>3345</v>
      </c>
      <c r="O2348" s="10" t="s">
        <v>6172</v>
      </c>
      <c r="P2348" s="5" t="s">
        <v>460</v>
      </c>
      <c r="Q2348" s="10" t="s">
        <v>6172</v>
      </c>
      <c r="R2348" s="10" t="s">
        <v>6172</v>
      </c>
      <c r="S2348" s="10" t="s">
        <v>6172</v>
      </c>
      <c r="T2348" s="10" t="s">
        <v>6172</v>
      </c>
      <c r="U2348" s="10" t="s">
        <v>6172</v>
      </c>
      <c r="V2348" s="10" t="s">
        <v>6172</v>
      </c>
    </row>
    <row r="2349" spans="2:22" ht="38.25" x14ac:dyDescent="0.2">
      <c r="B2349" s="8" t="s">
        <v>6172</v>
      </c>
      <c r="C2349" s="8" t="s">
        <v>4887</v>
      </c>
      <c r="D2349" s="4" t="s">
        <v>5947</v>
      </c>
      <c r="E2349" s="10" t="s">
        <v>6172</v>
      </c>
      <c r="F2349" s="10" t="s">
        <v>6172</v>
      </c>
      <c r="G2349" s="10" t="s">
        <v>6172</v>
      </c>
      <c r="H2349" s="10" t="s">
        <v>6172</v>
      </c>
      <c r="I2349" s="2" t="s">
        <v>490</v>
      </c>
      <c r="J2349" s="4">
        <v>0</v>
      </c>
      <c r="K2349" s="4">
        <v>0</v>
      </c>
      <c r="L2349" s="2" t="s">
        <v>490</v>
      </c>
      <c r="M2349" s="10" t="s">
        <v>6172</v>
      </c>
      <c r="N2349" s="2" t="s">
        <v>1090</v>
      </c>
      <c r="O2349" s="2" t="s">
        <v>1026</v>
      </c>
      <c r="P2349" s="2" t="s">
        <v>1091</v>
      </c>
      <c r="Q2349" s="2" t="s">
        <v>4905</v>
      </c>
      <c r="R2349" s="2" t="s">
        <v>1092</v>
      </c>
      <c r="S2349" s="10" t="s">
        <v>6172</v>
      </c>
      <c r="T2349" s="10" t="s">
        <v>6172</v>
      </c>
      <c r="U2349" s="2" t="s">
        <v>1093</v>
      </c>
      <c r="V2349" s="10" t="s">
        <v>6172</v>
      </c>
    </row>
    <row r="2350" spans="2:22" ht="165.75" x14ac:dyDescent="0.2">
      <c r="B2350" s="3">
        <v>10759</v>
      </c>
      <c r="C2350" s="8" t="s">
        <v>4873</v>
      </c>
      <c r="D2350" s="4" t="s">
        <v>5947</v>
      </c>
      <c r="E2350" s="10" t="s">
        <v>6172</v>
      </c>
      <c r="F2350" s="10" t="s">
        <v>6172</v>
      </c>
      <c r="G2350" s="10" t="s">
        <v>6172</v>
      </c>
      <c r="H2350" s="6" t="s">
        <v>11</v>
      </c>
      <c r="I2350" s="2" t="s">
        <v>665</v>
      </c>
      <c r="J2350" s="4">
        <v>0</v>
      </c>
      <c r="K2350" s="4">
        <v>1</v>
      </c>
      <c r="L2350" s="10" t="s">
        <v>6172</v>
      </c>
      <c r="M2350" s="10" t="s">
        <v>6172</v>
      </c>
      <c r="N2350" s="2" t="s">
        <v>664</v>
      </c>
      <c r="O2350" s="10" t="s">
        <v>6172</v>
      </c>
      <c r="P2350" s="2" t="s">
        <v>667</v>
      </c>
      <c r="Q2350" s="2" t="s">
        <v>666</v>
      </c>
      <c r="R2350" s="10" t="s">
        <v>6172</v>
      </c>
      <c r="S2350" s="2" t="s">
        <v>668</v>
      </c>
      <c r="T2350" s="10" t="s">
        <v>6172</v>
      </c>
      <c r="U2350" s="10" t="s">
        <v>6172</v>
      </c>
      <c r="V2350" s="10" t="s">
        <v>6172</v>
      </c>
    </row>
    <row r="2351" spans="2:22" ht="25.5" x14ac:dyDescent="0.2">
      <c r="B2351" s="8" t="s">
        <v>6172</v>
      </c>
      <c r="C2351" s="8" t="s">
        <v>4887</v>
      </c>
      <c r="D2351" s="4" t="s">
        <v>5947</v>
      </c>
      <c r="E2351" s="10" t="s">
        <v>6172</v>
      </c>
      <c r="F2351" s="10" t="s">
        <v>6172</v>
      </c>
      <c r="G2351" s="2" t="s">
        <v>5920</v>
      </c>
      <c r="H2351" s="10" t="s">
        <v>6172</v>
      </c>
      <c r="I2351" s="2"/>
      <c r="J2351" s="4">
        <v>0</v>
      </c>
      <c r="K2351" s="4">
        <v>0</v>
      </c>
      <c r="L2351" s="10" t="s">
        <v>6172</v>
      </c>
      <c r="M2351" s="10" t="s">
        <v>6172</v>
      </c>
      <c r="N2351" s="2" t="s">
        <v>1042</v>
      </c>
      <c r="O2351" s="10" t="s">
        <v>6172</v>
      </c>
      <c r="P2351" s="10" t="s">
        <v>6172</v>
      </c>
      <c r="Q2351" s="10" t="s">
        <v>6172</v>
      </c>
      <c r="R2351" s="10" t="s">
        <v>6172</v>
      </c>
      <c r="S2351" s="10" t="s">
        <v>6172</v>
      </c>
      <c r="T2351" s="10" t="s">
        <v>6172</v>
      </c>
      <c r="U2351" s="10" t="s">
        <v>6172</v>
      </c>
      <c r="V2351" s="10" t="s">
        <v>6172</v>
      </c>
    </row>
    <row r="2352" spans="2:22" ht="25.5" x14ac:dyDescent="0.2">
      <c r="B2352" s="3">
        <v>19283</v>
      </c>
      <c r="C2352" s="8" t="s">
        <v>4873</v>
      </c>
      <c r="D2352" s="4" t="s">
        <v>5947</v>
      </c>
      <c r="E2352" s="10" t="s">
        <v>6172</v>
      </c>
      <c r="F2352" s="10" t="s">
        <v>6172</v>
      </c>
      <c r="G2352" s="10" t="s">
        <v>6172</v>
      </c>
      <c r="H2352" s="10" t="s">
        <v>6172</v>
      </c>
      <c r="I2352" s="2" t="s">
        <v>472</v>
      </c>
      <c r="J2352" s="4">
        <v>1</v>
      </c>
      <c r="K2352" s="4">
        <v>0</v>
      </c>
      <c r="L2352" s="10" t="s">
        <v>6172</v>
      </c>
      <c r="M2352" s="10" t="s">
        <v>6172</v>
      </c>
      <c r="N2352" s="2" t="s">
        <v>685</v>
      </c>
      <c r="O2352" s="2" t="s">
        <v>684</v>
      </c>
      <c r="P2352" s="2" t="s">
        <v>611</v>
      </c>
      <c r="Q2352" s="2" t="s">
        <v>686</v>
      </c>
      <c r="R2352" s="2" t="s">
        <v>619</v>
      </c>
      <c r="S2352" s="2" t="s">
        <v>687</v>
      </c>
      <c r="T2352" s="2" t="s">
        <v>687</v>
      </c>
      <c r="U2352" s="2" t="s">
        <v>687</v>
      </c>
      <c r="V2352" s="10" t="s">
        <v>6172</v>
      </c>
    </row>
    <row r="2353" spans="2:22" ht="89.25" x14ac:dyDescent="0.2">
      <c r="B2353" s="3">
        <v>12683</v>
      </c>
      <c r="C2353" s="8" t="s">
        <v>4873</v>
      </c>
      <c r="D2353" s="4" t="s">
        <v>5947</v>
      </c>
      <c r="E2353" s="10" t="s">
        <v>6172</v>
      </c>
      <c r="F2353" s="10" t="s">
        <v>6172</v>
      </c>
      <c r="G2353" s="10" t="s">
        <v>6172</v>
      </c>
      <c r="H2353" s="10" t="s">
        <v>6172</v>
      </c>
      <c r="I2353" s="2" t="s">
        <v>695</v>
      </c>
      <c r="J2353" s="4">
        <v>0</v>
      </c>
      <c r="K2353" s="4">
        <v>0</v>
      </c>
      <c r="L2353" s="6" t="s">
        <v>4937</v>
      </c>
      <c r="M2353" s="10" t="s">
        <v>6172</v>
      </c>
      <c r="N2353" s="2" t="s">
        <v>694</v>
      </c>
      <c r="O2353" s="2" t="s">
        <v>693</v>
      </c>
      <c r="P2353" s="2" t="s">
        <v>697</v>
      </c>
      <c r="Q2353" s="2" t="s">
        <v>696</v>
      </c>
      <c r="R2353" s="2" t="s">
        <v>696</v>
      </c>
      <c r="S2353" s="2" t="s">
        <v>698</v>
      </c>
      <c r="T2353" s="2" t="s">
        <v>697</v>
      </c>
      <c r="U2353" s="2" t="s">
        <v>699</v>
      </c>
      <c r="V2353" s="10" t="s">
        <v>6172</v>
      </c>
    </row>
    <row r="2354" spans="2:22" ht="76.5" x14ac:dyDescent="0.2">
      <c r="B2354" s="9">
        <v>17623</v>
      </c>
      <c r="C2354" s="8" t="s">
        <v>4873</v>
      </c>
      <c r="D2354" s="4" t="s">
        <v>5947</v>
      </c>
      <c r="E2354" s="10" t="s">
        <v>6172</v>
      </c>
      <c r="F2354" s="10" t="s">
        <v>6172</v>
      </c>
      <c r="G2354" s="10" t="s">
        <v>6172</v>
      </c>
      <c r="H2354" s="9" t="s">
        <v>5886</v>
      </c>
      <c r="I2354" s="2" t="s">
        <v>92</v>
      </c>
      <c r="J2354" s="4">
        <v>0</v>
      </c>
      <c r="K2354" s="4">
        <v>0</v>
      </c>
      <c r="L2354" s="10" t="s">
        <v>6172</v>
      </c>
      <c r="M2354" s="10" t="s">
        <v>6172</v>
      </c>
      <c r="N2354" s="2" t="s">
        <v>452</v>
      </c>
      <c r="O2354" s="2" t="s">
        <v>25</v>
      </c>
      <c r="P2354" s="2" t="s">
        <v>109</v>
      </c>
      <c r="Q2354" s="2" t="s">
        <v>110</v>
      </c>
      <c r="R2354" s="2" t="s">
        <v>111</v>
      </c>
      <c r="S2354" s="2" t="s">
        <v>112</v>
      </c>
      <c r="T2354" s="10" t="s">
        <v>6172</v>
      </c>
      <c r="U2354" s="2" t="s">
        <v>113</v>
      </c>
      <c r="V2354" s="10" t="s">
        <v>6172</v>
      </c>
    </row>
    <row r="2355" spans="2:22" ht="51" x14ac:dyDescent="0.2">
      <c r="B2355" s="10">
        <v>599</v>
      </c>
      <c r="C2355" s="8" t="s">
        <v>4873</v>
      </c>
      <c r="D2355" s="4" t="s">
        <v>5947</v>
      </c>
      <c r="E2355" s="10" t="s">
        <v>6172</v>
      </c>
      <c r="F2355" s="10" t="s">
        <v>6172</v>
      </c>
      <c r="G2355" s="10" t="s">
        <v>6172</v>
      </c>
      <c r="H2355" s="10" t="s">
        <v>6172</v>
      </c>
      <c r="I2355" s="2" t="s">
        <v>313</v>
      </c>
      <c r="J2355" s="4">
        <v>0</v>
      </c>
      <c r="K2355" s="4">
        <v>0</v>
      </c>
      <c r="L2355" s="2" t="s">
        <v>313</v>
      </c>
      <c r="M2355" s="10" t="s">
        <v>6172</v>
      </c>
      <c r="N2355" s="2" t="s">
        <v>312</v>
      </c>
      <c r="O2355" s="2" t="s">
        <v>311</v>
      </c>
      <c r="P2355" s="2" t="s">
        <v>307</v>
      </c>
      <c r="Q2355" s="2" t="s">
        <v>314</v>
      </c>
      <c r="R2355" s="2" t="s">
        <v>315</v>
      </c>
      <c r="S2355" s="2" t="s">
        <v>316</v>
      </c>
      <c r="T2355" s="2" t="s">
        <v>317</v>
      </c>
      <c r="U2355" s="2" t="s">
        <v>315</v>
      </c>
      <c r="V2355" s="10" t="s">
        <v>6172</v>
      </c>
    </row>
    <row r="2356" spans="2:22" ht="38.25" x14ac:dyDescent="0.2">
      <c r="B2356" s="9">
        <v>1165</v>
      </c>
      <c r="C2356" s="8" t="s">
        <v>4873</v>
      </c>
      <c r="D2356" s="4" t="s">
        <v>5947</v>
      </c>
      <c r="E2356" s="10" t="s">
        <v>6172</v>
      </c>
      <c r="F2356" s="10" t="s">
        <v>6172</v>
      </c>
      <c r="G2356" s="9" t="s">
        <v>5684</v>
      </c>
      <c r="H2356" s="6" t="s">
        <v>431</v>
      </c>
      <c r="I2356" s="2" t="s">
        <v>219</v>
      </c>
      <c r="J2356" s="4">
        <v>2</v>
      </c>
      <c r="K2356" s="4">
        <v>2</v>
      </c>
      <c r="L2356" s="10" t="s">
        <v>6172</v>
      </c>
      <c r="M2356" s="10" t="s">
        <v>6172</v>
      </c>
      <c r="N2356" s="2" t="s">
        <v>457</v>
      </c>
      <c r="O2356" s="2" t="s">
        <v>218</v>
      </c>
      <c r="P2356" s="2" t="s">
        <v>220</v>
      </c>
      <c r="Q2356" s="2" t="s">
        <v>221</v>
      </c>
      <c r="R2356" s="2" t="s">
        <v>222</v>
      </c>
      <c r="S2356" s="2" t="s">
        <v>223</v>
      </c>
      <c r="T2356" s="2" t="s">
        <v>224</v>
      </c>
      <c r="U2356" s="2" t="s">
        <v>225</v>
      </c>
      <c r="V2356" s="10" t="s">
        <v>6172</v>
      </c>
    </row>
    <row r="2357" spans="2:22" ht="229.5" x14ac:dyDescent="0.2">
      <c r="B2357" s="9">
        <v>1855</v>
      </c>
      <c r="C2357" s="8" t="s">
        <v>4873</v>
      </c>
      <c r="D2357" s="4" t="s">
        <v>5947</v>
      </c>
      <c r="E2357" s="10" t="s">
        <v>6172</v>
      </c>
      <c r="F2357" s="10" t="s">
        <v>6172</v>
      </c>
      <c r="G2357" s="10" t="s">
        <v>6172</v>
      </c>
      <c r="H2357" s="10" t="s">
        <v>6172</v>
      </c>
      <c r="I2357" s="2"/>
      <c r="J2357" s="4">
        <v>0</v>
      </c>
      <c r="K2357" s="4">
        <v>0</v>
      </c>
      <c r="L2357" s="6" t="s">
        <v>151</v>
      </c>
      <c r="M2357" s="10" t="s">
        <v>6172</v>
      </c>
      <c r="N2357" s="2" t="s">
        <v>96</v>
      </c>
      <c r="O2357" s="2" t="s">
        <v>150</v>
      </c>
      <c r="P2357" s="2" t="s">
        <v>152</v>
      </c>
      <c r="Q2357" s="2" t="s">
        <v>153</v>
      </c>
      <c r="R2357" s="2" t="s">
        <v>154</v>
      </c>
      <c r="S2357" s="2" t="s">
        <v>155</v>
      </c>
      <c r="T2357" s="2" t="s">
        <v>156</v>
      </c>
      <c r="U2357" s="2" t="s">
        <v>157</v>
      </c>
      <c r="V2357" s="10" t="s">
        <v>6172</v>
      </c>
    </row>
    <row r="2358" spans="2:22" ht="38.25" x14ac:dyDescent="0.2">
      <c r="B2358" s="9">
        <v>2296</v>
      </c>
      <c r="C2358" s="8" t="s">
        <v>4873</v>
      </c>
      <c r="D2358" s="4" t="s">
        <v>5947</v>
      </c>
      <c r="E2358" s="10" t="s">
        <v>6172</v>
      </c>
      <c r="F2358" s="10" t="s">
        <v>6172</v>
      </c>
      <c r="G2358" s="10" t="s">
        <v>6172</v>
      </c>
      <c r="H2358" s="6" t="s">
        <v>11</v>
      </c>
      <c r="I2358" s="2" t="s">
        <v>12</v>
      </c>
      <c r="J2358" s="4">
        <v>1</v>
      </c>
      <c r="K2358" s="4">
        <v>1</v>
      </c>
      <c r="L2358" s="10" t="s">
        <v>6172</v>
      </c>
      <c r="M2358" s="10" t="s">
        <v>6172</v>
      </c>
      <c r="N2358" s="10" t="s">
        <v>6172</v>
      </c>
      <c r="O2358" s="2" t="s">
        <v>226</v>
      </c>
      <c r="P2358" s="2" t="s">
        <v>8</v>
      </c>
      <c r="Q2358" s="10" t="s">
        <v>6172</v>
      </c>
      <c r="R2358" s="10" t="s">
        <v>6172</v>
      </c>
      <c r="S2358" s="10" t="s">
        <v>6172</v>
      </c>
      <c r="T2358" s="2" t="s">
        <v>227</v>
      </c>
      <c r="U2358" s="2" t="s">
        <v>228</v>
      </c>
      <c r="V2358" s="10" t="s">
        <v>6172</v>
      </c>
    </row>
    <row r="2359" spans="2:22" ht="76.5" x14ac:dyDescent="0.2">
      <c r="B2359" s="9">
        <v>2602</v>
      </c>
      <c r="C2359" s="8" t="s">
        <v>4873</v>
      </c>
      <c r="D2359" s="4" t="s">
        <v>5947</v>
      </c>
      <c r="E2359" s="10" t="s">
        <v>6172</v>
      </c>
      <c r="F2359" s="10" t="s">
        <v>6172</v>
      </c>
      <c r="G2359" s="10" t="s">
        <v>6172</v>
      </c>
      <c r="H2359" s="10" t="s">
        <v>6172</v>
      </c>
      <c r="I2359" s="2" t="s">
        <v>151</v>
      </c>
      <c r="J2359" s="4">
        <v>0</v>
      </c>
      <c r="K2359" s="4">
        <v>0</v>
      </c>
      <c r="L2359" s="6" t="s">
        <v>151</v>
      </c>
      <c r="M2359" s="10" t="s">
        <v>6172</v>
      </c>
      <c r="N2359" s="2" t="s">
        <v>96</v>
      </c>
      <c r="O2359" s="2" t="s">
        <v>158</v>
      </c>
      <c r="P2359" s="2" t="s">
        <v>159</v>
      </c>
      <c r="Q2359" s="2" t="s">
        <v>160</v>
      </c>
      <c r="R2359" s="2" t="s">
        <v>161</v>
      </c>
      <c r="S2359" s="2" t="s">
        <v>162</v>
      </c>
      <c r="T2359" s="2" t="s">
        <v>163</v>
      </c>
      <c r="U2359" s="2" t="s">
        <v>164</v>
      </c>
      <c r="V2359" s="10" t="s">
        <v>6172</v>
      </c>
    </row>
    <row r="2360" spans="2:22" ht="76.5" x14ac:dyDescent="0.2">
      <c r="B2360" s="9">
        <v>2919</v>
      </c>
      <c r="C2360" s="8" t="s">
        <v>4873</v>
      </c>
      <c r="D2360" s="4" t="s">
        <v>5947</v>
      </c>
      <c r="E2360" s="10" t="s">
        <v>6172</v>
      </c>
      <c r="F2360" s="10" t="s">
        <v>6172</v>
      </c>
      <c r="G2360" s="10" t="s">
        <v>6172</v>
      </c>
      <c r="H2360" s="10" t="s">
        <v>6172</v>
      </c>
      <c r="I2360" s="2" t="s">
        <v>458</v>
      </c>
      <c r="J2360" s="4">
        <v>0</v>
      </c>
      <c r="K2360" s="4">
        <v>2</v>
      </c>
      <c r="L2360" s="10" t="s">
        <v>6172</v>
      </c>
      <c r="M2360" s="10" t="s">
        <v>6172</v>
      </c>
      <c r="N2360" s="2" t="s">
        <v>238</v>
      </c>
      <c r="O2360" s="2" t="s">
        <v>237</v>
      </c>
      <c r="P2360" s="2" t="s">
        <v>232</v>
      </c>
      <c r="Q2360" s="2" t="s">
        <v>239</v>
      </c>
      <c r="R2360" s="2" t="s">
        <v>240</v>
      </c>
      <c r="S2360" s="2" t="s">
        <v>241</v>
      </c>
      <c r="T2360" s="2" t="s">
        <v>242</v>
      </c>
      <c r="U2360" s="2" t="s">
        <v>243</v>
      </c>
      <c r="V2360" s="10" t="s">
        <v>6172</v>
      </c>
    </row>
    <row r="2361" spans="2:22" ht="76.5" x14ac:dyDescent="0.2">
      <c r="B2361" s="9">
        <v>2928</v>
      </c>
      <c r="C2361" s="8" t="s">
        <v>4873</v>
      </c>
      <c r="D2361" s="4" t="s">
        <v>5947</v>
      </c>
      <c r="E2361" s="10" t="s">
        <v>6172</v>
      </c>
      <c r="F2361" s="10" t="s">
        <v>6172</v>
      </c>
      <c r="G2361" s="10" t="s">
        <v>6172</v>
      </c>
      <c r="H2361" s="10" t="s">
        <v>6172</v>
      </c>
      <c r="I2361" s="2"/>
      <c r="J2361" s="4">
        <v>0</v>
      </c>
      <c r="K2361" s="4">
        <v>0</v>
      </c>
      <c r="L2361" s="6" t="s">
        <v>166</v>
      </c>
      <c r="M2361" s="10" t="s">
        <v>6172</v>
      </c>
      <c r="N2361" s="2" t="s">
        <v>96</v>
      </c>
      <c r="O2361" s="2" t="s">
        <v>165</v>
      </c>
      <c r="P2361" s="2" t="s">
        <v>167</v>
      </c>
      <c r="Q2361" s="2" t="s">
        <v>168</v>
      </c>
      <c r="R2361" s="2" t="s">
        <v>169</v>
      </c>
      <c r="S2361" s="2" t="s">
        <v>170</v>
      </c>
      <c r="T2361" s="10" t="s">
        <v>6172</v>
      </c>
      <c r="U2361" s="2" t="s">
        <v>171</v>
      </c>
      <c r="V2361" s="10" t="s">
        <v>6172</v>
      </c>
    </row>
    <row r="2362" spans="2:22" ht="51" x14ac:dyDescent="0.2">
      <c r="B2362" s="9">
        <v>2945</v>
      </c>
      <c r="C2362" s="8" t="s">
        <v>4873</v>
      </c>
      <c r="D2362" s="4" t="s">
        <v>5947</v>
      </c>
      <c r="E2362" s="10" t="s">
        <v>6172</v>
      </c>
      <c r="F2362" s="10" t="s">
        <v>6172</v>
      </c>
      <c r="G2362" s="10" t="s">
        <v>6172</v>
      </c>
      <c r="H2362" s="10" t="s">
        <v>6172</v>
      </c>
      <c r="I2362" s="2" t="s">
        <v>459</v>
      </c>
      <c r="J2362" s="4">
        <v>1</v>
      </c>
      <c r="K2362" s="4">
        <v>2</v>
      </c>
      <c r="L2362" s="10" t="s">
        <v>6172</v>
      </c>
      <c r="M2362" s="10" t="s">
        <v>6172</v>
      </c>
      <c r="N2362" s="2" t="s">
        <v>261</v>
      </c>
      <c r="O2362" s="2" t="s">
        <v>260</v>
      </c>
      <c r="P2362" s="2" t="s">
        <v>232</v>
      </c>
      <c r="Q2362" s="2" t="s">
        <v>262</v>
      </c>
      <c r="R2362" s="2" t="s">
        <v>263</v>
      </c>
      <c r="S2362" s="2" t="s">
        <v>264</v>
      </c>
      <c r="T2362" s="2" t="s">
        <v>259</v>
      </c>
      <c r="U2362" s="2" t="s">
        <v>265</v>
      </c>
      <c r="V2362" s="10" t="s">
        <v>6172</v>
      </c>
    </row>
    <row r="2363" spans="2:22" ht="178.5" x14ac:dyDescent="0.2">
      <c r="B2363" s="9">
        <v>2980</v>
      </c>
      <c r="C2363" s="8" t="s">
        <v>4873</v>
      </c>
      <c r="D2363" s="4" t="s">
        <v>5947</v>
      </c>
      <c r="E2363" s="10" t="s">
        <v>6172</v>
      </c>
      <c r="F2363" s="10" t="s">
        <v>6172</v>
      </c>
      <c r="G2363" s="10" t="s">
        <v>6172</v>
      </c>
      <c r="H2363" s="10" t="s">
        <v>6172</v>
      </c>
      <c r="I2363" s="2" t="s">
        <v>151</v>
      </c>
      <c r="J2363" s="4">
        <v>0</v>
      </c>
      <c r="K2363" s="4">
        <v>0</v>
      </c>
      <c r="L2363" s="2" t="s">
        <v>151</v>
      </c>
      <c r="M2363" s="10" t="s">
        <v>6172</v>
      </c>
      <c r="N2363" s="2" t="s">
        <v>96</v>
      </c>
      <c r="O2363" s="2" t="s">
        <v>172</v>
      </c>
      <c r="P2363" s="2" t="s">
        <v>173</v>
      </c>
      <c r="Q2363" s="2" t="s">
        <v>174</v>
      </c>
      <c r="R2363" s="2" t="s">
        <v>175</v>
      </c>
      <c r="S2363" s="2" t="s">
        <v>176</v>
      </c>
      <c r="T2363" s="2" t="s">
        <v>177</v>
      </c>
      <c r="U2363" s="2" t="s">
        <v>178</v>
      </c>
      <c r="V2363" s="10" t="s">
        <v>6172</v>
      </c>
    </row>
    <row r="2364" spans="2:22" ht="89.25" x14ac:dyDescent="0.2">
      <c r="B2364" s="9">
        <v>3054</v>
      </c>
      <c r="C2364" s="8" t="s">
        <v>4873</v>
      </c>
      <c r="D2364" s="4" t="s">
        <v>5947</v>
      </c>
      <c r="E2364" s="10" t="s">
        <v>6172</v>
      </c>
      <c r="F2364" s="10" t="s">
        <v>6172</v>
      </c>
      <c r="G2364" s="10" t="s">
        <v>6172</v>
      </c>
      <c r="H2364" s="10" t="s">
        <v>6172</v>
      </c>
      <c r="I2364" s="2" t="s">
        <v>43</v>
      </c>
      <c r="J2364" s="4">
        <v>0</v>
      </c>
      <c r="K2364" s="4">
        <v>1</v>
      </c>
      <c r="L2364" s="10" t="s">
        <v>6172</v>
      </c>
      <c r="M2364" s="10" t="s">
        <v>6172</v>
      </c>
      <c r="N2364" s="2" t="s">
        <v>45</v>
      </c>
      <c r="O2364" s="2" t="s">
        <v>25</v>
      </c>
      <c r="P2364" s="2" t="s">
        <v>46</v>
      </c>
      <c r="Q2364" s="2" t="s">
        <v>47</v>
      </c>
      <c r="R2364" s="2" t="s">
        <v>50</v>
      </c>
      <c r="S2364" s="2" t="s">
        <v>44</v>
      </c>
      <c r="T2364" s="2" t="s">
        <v>48</v>
      </c>
      <c r="U2364" s="2" t="s">
        <v>49</v>
      </c>
      <c r="V2364" s="10" t="s">
        <v>6172</v>
      </c>
    </row>
    <row r="2365" spans="2:22" ht="51" x14ac:dyDescent="0.2">
      <c r="B2365" s="9">
        <v>3054</v>
      </c>
      <c r="C2365" s="8" t="s">
        <v>4873</v>
      </c>
      <c r="D2365" s="4" t="s">
        <v>5947</v>
      </c>
      <c r="E2365" s="10" t="s">
        <v>6172</v>
      </c>
      <c r="F2365" s="10" t="s">
        <v>6172</v>
      </c>
      <c r="G2365" s="10" t="s">
        <v>6172</v>
      </c>
      <c r="H2365" s="10" t="s">
        <v>6172</v>
      </c>
      <c r="I2365" s="2"/>
      <c r="J2365" s="4">
        <v>0</v>
      </c>
      <c r="K2365" s="4">
        <v>0</v>
      </c>
      <c r="L2365" s="10" t="s">
        <v>6172</v>
      </c>
      <c r="M2365" s="10" t="s">
        <v>6172</v>
      </c>
      <c r="N2365" s="10" t="s">
        <v>6172</v>
      </c>
      <c r="O2365" s="10" t="s">
        <v>6172</v>
      </c>
      <c r="P2365" s="10" t="s">
        <v>6172</v>
      </c>
      <c r="Q2365" s="10" t="s">
        <v>6172</v>
      </c>
      <c r="R2365" s="2" t="s">
        <v>51</v>
      </c>
      <c r="S2365" s="10" t="s">
        <v>6172</v>
      </c>
      <c r="T2365" s="10" t="s">
        <v>6172</v>
      </c>
      <c r="U2365" s="10" t="s">
        <v>6172</v>
      </c>
      <c r="V2365" s="10" t="s">
        <v>6172</v>
      </c>
    </row>
    <row r="2366" spans="2:22" ht="51" x14ac:dyDescent="0.2">
      <c r="B2366" s="9">
        <v>3054</v>
      </c>
      <c r="C2366" s="8" t="s">
        <v>4873</v>
      </c>
      <c r="D2366" s="4" t="s">
        <v>5947</v>
      </c>
      <c r="E2366" s="10" t="s">
        <v>6172</v>
      </c>
      <c r="F2366" s="10" t="s">
        <v>6172</v>
      </c>
      <c r="G2366" s="10" t="s">
        <v>6172</v>
      </c>
      <c r="H2366" s="10" t="s">
        <v>6172</v>
      </c>
      <c r="I2366" s="2"/>
      <c r="J2366" s="4">
        <v>0</v>
      </c>
      <c r="K2366" s="4">
        <v>0</v>
      </c>
      <c r="L2366" s="10" t="s">
        <v>6172</v>
      </c>
      <c r="M2366" s="10" t="s">
        <v>6172</v>
      </c>
      <c r="N2366" s="10" t="s">
        <v>6172</v>
      </c>
      <c r="O2366" s="10" t="s">
        <v>6172</v>
      </c>
      <c r="P2366" s="10" t="s">
        <v>6172</v>
      </c>
      <c r="Q2366" s="10" t="s">
        <v>6172</v>
      </c>
      <c r="R2366" s="2" t="s">
        <v>52</v>
      </c>
      <c r="S2366" s="10" t="s">
        <v>6172</v>
      </c>
      <c r="T2366" s="10" t="s">
        <v>6172</v>
      </c>
      <c r="U2366" s="10" t="s">
        <v>6172</v>
      </c>
      <c r="V2366" s="10" t="s">
        <v>6172</v>
      </c>
    </row>
    <row r="2367" spans="2:22" ht="63.75" x14ac:dyDescent="0.2">
      <c r="B2367" s="9">
        <v>3104</v>
      </c>
      <c r="C2367" s="8" t="s">
        <v>4873</v>
      </c>
      <c r="D2367" s="4" t="s">
        <v>5947</v>
      </c>
      <c r="E2367" s="10" t="s">
        <v>6172</v>
      </c>
      <c r="F2367" s="10" t="s">
        <v>6172</v>
      </c>
      <c r="G2367" s="10" t="s">
        <v>6172</v>
      </c>
      <c r="H2367" s="10" t="s">
        <v>6172</v>
      </c>
      <c r="I2367" s="2" t="s">
        <v>231</v>
      </c>
      <c r="J2367" s="4">
        <v>0</v>
      </c>
      <c r="K2367" s="4">
        <v>1</v>
      </c>
      <c r="L2367" s="6" t="s">
        <v>4917</v>
      </c>
      <c r="M2367" s="10" t="s">
        <v>6172</v>
      </c>
      <c r="N2367" s="2" t="s">
        <v>230</v>
      </c>
      <c r="O2367" s="2" t="s">
        <v>229</v>
      </c>
      <c r="P2367" s="2" t="s">
        <v>232</v>
      </c>
      <c r="Q2367" s="2" t="s">
        <v>233</v>
      </c>
      <c r="R2367" s="2" t="s">
        <v>234</v>
      </c>
      <c r="S2367" s="10" t="s">
        <v>6172</v>
      </c>
      <c r="T2367" s="2" t="s">
        <v>235</v>
      </c>
      <c r="U2367" s="2" t="s">
        <v>236</v>
      </c>
      <c r="V2367" s="10" t="s">
        <v>6172</v>
      </c>
    </row>
    <row r="2368" spans="2:22" ht="102" x14ac:dyDescent="0.2">
      <c r="B2368" s="9">
        <v>3121</v>
      </c>
      <c r="C2368" s="8" t="s">
        <v>4873</v>
      </c>
      <c r="D2368" s="4" t="s">
        <v>5947</v>
      </c>
      <c r="E2368" s="10" t="s">
        <v>6172</v>
      </c>
      <c r="F2368" s="10" t="s">
        <v>6172</v>
      </c>
      <c r="G2368" s="10" t="s">
        <v>6172</v>
      </c>
      <c r="H2368" s="10" t="s">
        <v>6172</v>
      </c>
      <c r="I2368" s="2" t="s">
        <v>181</v>
      </c>
      <c r="J2368" s="4">
        <v>0</v>
      </c>
      <c r="K2368" s="4">
        <v>0</v>
      </c>
      <c r="L2368" s="6" t="s">
        <v>166</v>
      </c>
      <c r="M2368" s="10" t="s">
        <v>6172</v>
      </c>
      <c r="N2368" s="2" t="s">
        <v>180</v>
      </c>
      <c r="O2368" s="2" t="s">
        <v>179</v>
      </c>
      <c r="P2368" s="2" t="s">
        <v>182</v>
      </c>
      <c r="Q2368" s="2" t="s">
        <v>183</v>
      </c>
      <c r="R2368" s="2" t="s">
        <v>161</v>
      </c>
      <c r="S2368" s="2" t="s">
        <v>184</v>
      </c>
      <c r="T2368" s="10" t="s">
        <v>6172</v>
      </c>
      <c r="U2368" s="2" t="s">
        <v>185</v>
      </c>
      <c r="V2368" s="10" t="s">
        <v>6172</v>
      </c>
    </row>
    <row r="2369" spans="2:22" ht="51" x14ac:dyDescent="0.2">
      <c r="B2369" s="9">
        <v>3128</v>
      </c>
      <c r="C2369" s="8" t="s">
        <v>4873</v>
      </c>
      <c r="D2369" s="4" t="s">
        <v>5947</v>
      </c>
      <c r="E2369" s="10" t="s">
        <v>6172</v>
      </c>
      <c r="F2369" s="10" t="s">
        <v>6172</v>
      </c>
      <c r="G2369" s="10" t="s">
        <v>6172</v>
      </c>
      <c r="H2369" s="10" t="s">
        <v>6172</v>
      </c>
      <c r="I2369" s="2" t="s">
        <v>34</v>
      </c>
      <c r="J2369" s="4">
        <v>0</v>
      </c>
      <c r="K2369" s="4">
        <v>1</v>
      </c>
      <c r="L2369" s="10" t="s">
        <v>6172</v>
      </c>
      <c r="M2369" s="10" t="s">
        <v>6172</v>
      </c>
      <c r="N2369" s="10" t="s">
        <v>6172</v>
      </c>
      <c r="O2369" s="2" t="s">
        <v>474</v>
      </c>
      <c r="P2369" s="2" t="s">
        <v>308</v>
      </c>
      <c r="Q2369" s="2" t="s">
        <v>309</v>
      </c>
      <c r="R2369" s="2" t="s">
        <v>310</v>
      </c>
      <c r="S2369" s="10" t="s">
        <v>6172</v>
      </c>
      <c r="T2369" s="10" t="s">
        <v>6172</v>
      </c>
      <c r="U2369" s="2" t="s">
        <v>310</v>
      </c>
      <c r="V2369" s="10" t="s">
        <v>6172</v>
      </c>
    </row>
    <row r="2370" spans="2:22" ht="344.25" x14ac:dyDescent="0.2">
      <c r="B2370" s="9">
        <v>3129</v>
      </c>
      <c r="C2370" s="8" t="s">
        <v>4873</v>
      </c>
      <c r="D2370" s="4" t="s">
        <v>5947</v>
      </c>
      <c r="E2370" s="10" t="s">
        <v>6172</v>
      </c>
      <c r="F2370" s="10" t="s">
        <v>6172</v>
      </c>
      <c r="G2370" s="10" t="s">
        <v>6172</v>
      </c>
      <c r="H2370" s="10" t="s">
        <v>6172</v>
      </c>
      <c r="I2370" s="2" t="s">
        <v>60</v>
      </c>
      <c r="J2370" s="4">
        <v>1</v>
      </c>
      <c r="K2370" s="4">
        <v>0</v>
      </c>
      <c r="L2370" s="10" t="s">
        <v>6172</v>
      </c>
      <c r="M2370" s="10" t="s">
        <v>6172</v>
      </c>
      <c r="N2370" s="2" t="s">
        <v>479</v>
      </c>
      <c r="O2370" s="2" t="s">
        <v>22</v>
      </c>
      <c r="P2370" s="2" t="s">
        <v>480</v>
      </c>
      <c r="Q2370" s="2" t="s">
        <v>481</v>
      </c>
      <c r="R2370" s="2" t="s">
        <v>482</v>
      </c>
      <c r="S2370" s="2" t="s">
        <v>483</v>
      </c>
      <c r="T2370" s="2" t="s">
        <v>484</v>
      </c>
      <c r="U2370" s="2" t="s">
        <v>485</v>
      </c>
      <c r="V2370" s="10" t="s">
        <v>6172</v>
      </c>
    </row>
    <row r="2371" spans="2:22" ht="63.75" x14ac:dyDescent="0.2">
      <c r="B2371" s="9">
        <v>3139</v>
      </c>
      <c r="C2371" s="8" t="s">
        <v>4873</v>
      </c>
      <c r="D2371" s="4" t="s">
        <v>5947</v>
      </c>
      <c r="E2371" s="10" t="s">
        <v>6172</v>
      </c>
      <c r="F2371" s="10" t="s">
        <v>6172</v>
      </c>
      <c r="G2371" s="10" t="s">
        <v>6172</v>
      </c>
      <c r="H2371" s="10" t="s">
        <v>6172</v>
      </c>
      <c r="I2371" s="2" t="s">
        <v>473</v>
      </c>
      <c r="J2371" s="4">
        <v>1</v>
      </c>
      <c r="K2371" s="4">
        <v>2</v>
      </c>
      <c r="L2371" s="10" t="s">
        <v>6172</v>
      </c>
      <c r="M2371" s="10" t="s">
        <v>6172</v>
      </c>
      <c r="N2371" s="2" t="s">
        <v>256</v>
      </c>
      <c r="O2371" s="2" t="s">
        <v>474</v>
      </c>
      <c r="P2371" s="2" t="s">
        <v>255</v>
      </c>
      <c r="Q2371" s="2" t="s">
        <v>257</v>
      </c>
      <c r="R2371" s="2" t="s">
        <v>258</v>
      </c>
      <c r="S2371" s="2" t="s">
        <v>258</v>
      </c>
      <c r="T2371" s="2" t="s">
        <v>259</v>
      </c>
      <c r="U2371" s="2" t="s">
        <v>259</v>
      </c>
      <c r="V2371" s="10" t="s">
        <v>6172</v>
      </c>
    </row>
    <row r="2372" spans="2:22" ht="63.75" x14ac:dyDescent="0.2">
      <c r="B2372" s="9">
        <v>3927</v>
      </c>
      <c r="C2372" s="8" t="s">
        <v>4873</v>
      </c>
      <c r="D2372" s="4" t="s">
        <v>5947</v>
      </c>
      <c r="E2372" s="10" t="s">
        <v>6172</v>
      </c>
      <c r="F2372" s="10" t="s">
        <v>6172</v>
      </c>
      <c r="G2372" s="10" t="s">
        <v>6172</v>
      </c>
      <c r="H2372" s="10" t="s">
        <v>6172</v>
      </c>
      <c r="I2372" s="2" t="s">
        <v>166</v>
      </c>
      <c r="J2372" s="4">
        <v>0</v>
      </c>
      <c r="K2372" s="4">
        <v>0</v>
      </c>
      <c r="L2372" s="6" t="s">
        <v>166</v>
      </c>
      <c r="M2372" s="10" t="s">
        <v>6172</v>
      </c>
      <c r="N2372" s="2" t="s">
        <v>187</v>
      </c>
      <c r="O2372" s="2" t="s">
        <v>186</v>
      </c>
      <c r="P2372" s="2" t="s">
        <v>188</v>
      </c>
      <c r="Q2372" s="2" t="s">
        <v>189</v>
      </c>
      <c r="R2372" s="2" t="s">
        <v>161</v>
      </c>
      <c r="S2372" s="10" t="s">
        <v>6172</v>
      </c>
      <c r="T2372" s="2" t="s">
        <v>190</v>
      </c>
      <c r="U2372" s="2" t="s">
        <v>191</v>
      </c>
      <c r="V2372" s="10" t="s">
        <v>6172</v>
      </c>
    </row>
    <row r="2373" spans="2:22" ht="38.25" x14ac:dyDescent="0.2">
      <c r="B2373" s="9">
        <v>4122</v>
      </c>
      <c r="C2373" s="8" t="s">
        <v>4873</v>
      </c>
      <c r="D2373" s="4" t="s">
        <v>5947</v>
      </c>
      <c r="E2373" s="10" t="s">
        <v>6172</v>
      </c>
      <c r="F2373" s="10" t="s">
        <v>6172</v>
      </c>
      <c r="G2373" s="10" t="s">
        <v>6172</v>
      </c>
      <c r="H2373" s="10" t="s">
        <v>6172</v>
      </c>
      <c r="I2373" s="2" t="s">
        <v>192</v>
      </c>
      <c r="J2373" s="4">
        <v>0</v>
      </c>
      <c r="K2373" s="4">
        <v>0</v>
      </c>
      <c r="L2373" s="6" t="s">
        <v>4919</v>
      </c>
      <c r="M2373" s="10" t="s">
        <v>6172</v>
      </c>
      <c r="N2373" s="2" t="s">
        <v>96</v>
      </c>
      <c r="O2373" s="2" t="s">
        <v>22</v>
      </c>
      <c r="P2373" s="2" t="s">
        <v>193</v>
      </c>
      <c r="Q2373" s="2" t="s">
        <v>194</v>
      </c>
      <c r="R2373" s="2" t="s">
        <v>195</v>
      </c>
      <c r="S2373" s="2" t="s">
        <v>161</v>
      </c>
      <c r="T2373" s="10" t="s">
        <v>6172</v>
      </c>
      <c r="U2373" s="2" t="s">
        <v>196</v>
      </c>
      <c r="V2373" s="10" t="s">
        <v>6172</v>
      </c>
    </row>
    <row r="2374" spans="2:22" ht="25.5" x14ac:dyDescent="0.2">
      <c r="B2374" s="9">
        <v>4127</v>
      </c>
      <c r="C2374" s="8" t="s">
        <v>4873</v>
      </c>
      <c r="D2374" s="4" t="s">
        <v>5947</v>
      </c>
      <c r="E2374" s="10" t="s">
        <v>6172</v>
      </c>
      <c r="F2374" s="10" t="s">
        <v>6172</v>
      </c>
      <c r="G2374" s="10" t="s">
        <v>6172</v>
      </c>
      <c r="H2374" s="10" t="s">
        <v>6172</v>
      </c>
      <c r="I2374" s="2" t="s">
        <v>34</v>
      </c>
      <c r="J2374" s="4">
        <v>0</v>
      </c>
      <c r="K2374" s="4">
        <v>1</v>
      </c>
      <c r="L2374" s="10" t="s">
        <v>6172</v>
      </c>
      <c r="M2374" s="10" t="s">
        <v>6172</v>
      </c>
      <c r="N2374" s="2" t="s">
        <v>245</v>
      </c>
      <c r="O2374" s="2" t="s">
        <v>246</v>
      </c>
      <c r="P2374" s="2" t="s">
        <v>244</v>
      </c>
      <c r="Q2374" s="2" t="s">
        <v>475</v>
      </c>
      <c r="R2374" s="2" t="s">
        <v>247</v>
      </c>
      <c r="S2374" s="10" t="s">
        <v>6172</v>
      </c>
      <c r="T2374" s="10" t="s">
        <v>6172</v>
      </c>
      <c r="U2374" s="2" t="s">
        <v>248</v>
      </c>
      <c r="V2374" s="10" t="s">
        <v>6172</v>
      </c>
    </row>
    <row r="2375" spans="2:22" ht="25.5" x14ac:dyDescent="0.2">
      <c r="B2375" s="9">
        <v>4929</v>
      </c>
      <c r="C2375" s="8" t="s">
        <v>4873</v>
      </c>
      <c r="D2375" s="4" t="s">
        <v>5947</v>
      </c>
      <c r="E2375" s="10" t="s">
        <v>6172</v>
      </c>
      <c r="F2375" s="10" t="s">
        <v>6172</v>
      </c>
      <c r="G2375" s="10" t="s">
        <v>6172</v>
      </c>
      <c r="H2375" s="10" t="s">
        <v>6172</v>
      </c>
      <c r="I2375" s="2" t="s">
        <v>490</v>
      </c>
      <c r="J2375" s="4">
        <v>0</v>
      </c>
      <c r="K2375" s="4">
        <v>0</v>
      </c>
      <c r="L2375" s="6" t="s">
        <v>490</v>
      </c>
      <c r="M2375" s="10" t="s">
        <v>6172</v>
      </c>
      <c r="N2375" s="2" t="s">
        <v>197</v>
      </c>
      <c r="O2375" s="2" t="s">
        <v>322</v>
      </c>
      <c r="P2375" s="2" t="s">
        <v>198</v>
      </c>
      <c r="Q2375" s="2" t="s">
        <v>199</v>
      </c>
      <c r="R2375" s="2" t="s">
        <v>200</v>
      </c>
      <c r="S2375" s="2" t="s">
        <v>201</v>
      </c>
      <c r="T2375" s="2" t="s">
        <v>202</v>
      </c>
      <c r="U2375" s="2" t="s">
        <v>203</v>
      </c>
      <c r="V2375" s="10" t="s">
        <v>6172</v>
      </c>
    </row>
    <row r="2376" spans="2:22" ht="25.5" x14ac:dyDescent="0.2">
      <c r="B2376" s="9">
        <v>4975</v>
      </c>
      <c r="C2376" s="8" t="s">
        <v>4873</v>
      </c>
      <c r="D2376" s="4" t="s">
        <v>5947</v>
      </c>
      <c r="E2376" s="10" t="s">
        <v>6172</v>
      </c>
      <c r="F2376" s="10" t="s">
        <v>6172</v>
      </c>
      <c r="G2376" s="10" t="s">
        <v>6172</v>
      </c>
      <c r="H2376" s="10" t="s">
        <v>6172</v>
      </c>
      <c r="I2376" s="2" t="s">
        <v>250</v>
      </c>
      <c r="J2376" s="4">
        <v>0</v>
      </c>
      <c r="K2376" s="4">
        <v>0</v>
      </c>
      <c r="L2376" s="10" t="s">
        <v>6172</v>
      </c>
      <c r="M2376" s="10" t="s">
        <v>6172</v>
      </c>
      <c r="N2376" s="2" t="s">
        <v>249</v>
      </c>
      <c r="O2376" s="10" t="s">
        <v>6172</v>
      </c>
      <c r="P2376" s="2" t="s">
        <v>232</v>
      </c>
      <c r="Q2376" s="2" t="s">
        <v>251</v>
      </c>
      <c r="R2376" s="10" t="s">
        <v>6172</v>
      </c>
      <c r="S2376" s="2" t="s">
        <v>252</v>
      </c>
      <c r="T2376" s="2" t="s">
        <v>253</v>
      </c>
      <c r="U2376" s="2" t="s">
        <v>254</v>
      </c>
      <c r="V2376" s="10" t="s">
        <v>6172</v>
      </c>
    </row>
    <row r="2377" spans="2:22" ht="38.25" x14ac:dyDescent="0.2">
      <c r="B2377" s="9">
        <v>5496</v>
      </c>
      <c r="C2377" s="8" t="s">
        <v>4873</v>
      </c>
      <c r="D2377" s="4" t="s">
        <v>5947</v>
      </c>
      <c r="E2377" s="10" t="s">
        <v>6172</v>
      </c>
      <c r="F2377" s="10" t="s">
        <v>6172</v>
      </c>
      <c r="G2377" s="10" t="s">
        <v>6172</v>
      </c>
      <c r="H2377" s="10" t="s">
        <v>6172</v>
      </c>
      <c r="I2377" s="2" t="s">
        <v>268</v>
      </c>
      <c r="J2377" s="4">
        <v>2</v>
      </c>
      <c r="K2377" s="4">
        <v>0</v>
      </c>
      <c r="L2377" s="6" t="s">
        <v>4920</v>
      </c>
      <c r="M2377" s="10" t="s">
        <v>6172</v>
      </c>
      <c r="N2377" s="2" t="s">
        <v>267</v>
      </c>
      <c r="O2377" s="2" t="s">
        <v>266</v>
      </c>
      <c r="P2377" s="2" t="s">
        <v>246</v>
      </c>
      <c r="Q2377" s="2" t="s">
        <v>269</v>
      </c>
      <c r="R2377" s="2" t="s">
        <v>270</v>
      </c>
      <c r="S2377" s="2" t="s">
        <v>271</v>
      </c>
      <c r="T2377" s="2" t="s">
        <v>271</v>
      </c>
      <c r="U2377" s="2" t="s">
        <v>271</v>
      </c>
      <c r="V2377" s="10" t="s">
        <v>6172</v>
      </c>
    </row>
    <row r="2378" spans="2:22" ht="204" x14ac:dyDescent="0.2">
      <c r="B2378" s="9">
        <v>6412</v>
      </c>
      <c r="C2378" s="8" t="s">
        <v>4873</v>
      </c>
      <c r="D2378" s="4" t="s">
        <v>5947</v>
      </c>
      <c r="E2378" s="10" t="s">
        <v>6172</v>
      </c>
      <c r="F2378" s="10" t="s">
        <v>6172</v>
      </c>
      <c r="G2378" s="10" t="s">
        <v>6172</v>
      </c>
      <c r="H2378" s="10" t="s">
        <v>6172</v>
      </c>
      <c r="I2378" s="2" t="s">
        <v>489</v>
      </c>
      <c r="J2378" s="4">
        <v>0</v>
      </c>
      <c r="K2378" s="4">
        <v>2</v>
      </c>
      <c r="L2378" s="10" t="s">
        <v>6172</v>
      </c>
      <c r="M2378" s="10" t="s">
        <v>6172</v>
      </c>
      <c r="N2378" s="2" t="s">
        <v>187</v>
      </c>
      <c r="O2378" s="2" t="s">
        <v>22</v>
      </c>
      <c r="P2378" s="2" t="s">
        <v>204</v>
      </c>
      <c r="Q2378" s="2" t="s">
        <v>205</v>
      </c>
      <c r="R2378" s="2" t="s">
        <v>488</v>
      </c>
      <c r="S2378" s="10" t="s">
        <v>6172</v>
      </c>
      <c r="T2378" s="2" t="s">
        <v>206</v>
      </c>
      <c r="U2378" s="2" t="s">
        <v>207</v>
      </c>
      <c r="V2378" s="10" t="s">
        <v>6172</v>
      </c>
    </row>
    <row r="2379" spans="2:22" ht="25.5" x14ac:dyDescent="0.2">
      <c r="B2379" s="9">
        <v>6437</v>
      </c>
      <c r="C2379" s="8" t="s">
        <v>4873</v>
      </c>
      <c r="D2379" s="4" t="s">
        <v>5947</v>
      </c>
      <c r="E2379" s="10" t="s">
        <v>6172</v>
      </c>
      <c r="F2379" s="10" t="s">
        <v>6172</v>
      </c>
      <c r="G2379" s="10" t="s">
        <v>6172</v>
      </c>
      <c r="H2379" s="10" t="s">
        <v>6172</v>
      </c>
      <c r="I2379" s="2" t="s">
        <v>274</v>
      </c>
      <c r="J2379" s="4">
        <v>0</v>
      </c>
      <c r="K2379" s="4">
        <v>0</v>
      </c>
      <c r="L2379" s="2" t="s">
        <v>274</v>
      </c>
      <c r="M2379" s="10" t="s">
        <v>6172</v>
      </c>
      <c r="N2379" s="2" t="s">
        <v>273</v>
      </c>
      <c r="O2379" s="2" t="s">
        <v>272</v>
      </c>
      <c r="P2379" s="10" t="s">
        <v>6172</v>
      </c>
      <c r="Q2379" s="10" t="s">
        <v>6172</v>
      </c>
      <c r="R2379" s="10" t="s">
        <v>6172</v>
      </c>
      <c r="S2379" s="10" t="s">
        <v>6172</v>
      </c>
      <c r="T2379" s="10" t="s">
        <v>6172</v>
      </c>
      <c r="U2379" s="10" t="s">
        <v>6172</v>
      </c>
      <c r="V2379" s="10" t="s">
        <v>6172</v>
      </c>
    </row>
    <row r="2380" spans="2:22" ht="89.25" x14ac:dyDescent="0.2">
      <c r="B2380" s="9">
        <v>10750</v>
      </c>
      <c r="C2380" s="8" t="s">
        <v>4873</v>
      </c>
      <c r="D2380" s="4" t="s">
        <v>5947</v>
      </c>
      <c r="E2380" s="10" t="s">
        <v>6172</v>
      </c>
      <c r="F2380" s="10" t="s">
        <v>6172</v>
      </c>
      <c r="G2380" s="10" t="s">
        <v>6172</v>
      </c>
      <c r="H2380" s="10" t="s">
        <v>6172</v>
      </c>
      <c r="I2380" s="2"/>
      <c r="J2380" s="4">
        <v>0</v>
      </c>
      <c r="K2380" s="4">
        <v>0</v>
      </c>
      <c r="L2380" s="10" t="s">
        <v>6172</v>
      </c>
      <c r="M2380" s="10" t="s">
        <v>6172</v>
      </c>
      <c r="N2380" s="10" t="s">
        <v>6172</v>
      </c>
      <c r="O2380" s="10" t="s">
        <v>6172</v>
      </c>
      <c r="P2380" s="10" t="s">
        <v>6172</v>
      </c>
      <c r="Q2380" s="10" t="s">
        <v>6172</v>
      </c>
      <c r="R2380" s="2" t="s">
        <v>4923</v>
      </c>
      <c r="S2380" s="10" t="s">
        <v>6172</v>
      </c>
      <c r="T2380" s="10" t="s">
        <v>6172</v>
      </c>
      <c r="U2380" s="2" t="s">
        <v>4924</v>
      </c>
      <c r="V2380" s="10" t="s">
        <v>6172</v>
      </c>
    </row>
    <row r="2381" spans="2:22" ht="38.25" x14ac:dyDescent="0.2">
      <c r="B2381" s="10">
        <v>10754</v>
      </c>
      <c r="C2381" s="8" t="s">
        <v>4873</v>
      </c>
      <c r="D2381" s="4" t="s">
        <v>5947</v>
      </c>
      <c r="E2381" s="10" t="s">
        <v>6172</v>
      </c>
      <c r="F2381" s="10" t="s">
        <v>6172</v>
      </c>
      <c r="G2381" s="10" t="s">
        <v>6172</v>
      </c>
      <c r="H2381" s="10" t="s">
        <v>6172</v>
      </c>
      <c r="I2381" s="2" t="s">
        <v>277</v>
      </c>
      <c r="J2381" s="4">
        <v>0</v>
      </c>
      <c r="K2381" s="4">
        <v>0</v>
      </c>
      <c r="L2381" s="10" t="s">
        <v>6172</v>
      </c>
      <c r="M2381" s="10" t="s">
        <v>6172</v>
      </c>
      <c r="N2381" s="2" t="s">
        <v>276</v>
      </c>
      <c r="O2381" s="2" t="s">
        <v>275</v>
      </c>
      <c r="P2381" s="2" t="s">
        <v>278</v>
      </c>
      <c r="Q2381" s="2" t="s">
        <v>279</v>
      </c>
      <c r="R2381" s="10" t="s">
        <v>6172</v>
      </c>
      <c r="S2381" s="2" t="s">
        <v>280</v>
      </c>
      <c r="T2381" s="2" t="s">
        <v>281</v>
      </c>
      <c r="U2381" s="2" t="s">
        <v>282</v>
      </c>
      <c r="V2381" s="10" t="s">
        <v>6172</v>
      </c>
    </row>
    <row r="2382" spans="2:22" ht="51" x14ac:dyDescent="0.2">
      <c r="B2382" s="10">
        <v>12619</v>
      </c>
      <c r="C2382" s="8" t="s">
        <v>4873</v>
      </c>
      <c r="D2382" s="4" t="s">
        <v>5947</v>
      </c>
      <c r="E2382" s="10" t="s">
        <v>6172</v>
      </c>
      <c r="F2382" s="10" t="s">
        <v>6172</v>
      </c>
      <c r="G2382" s="10" t="s">
        <v>6172</v>
      </c>
      <c r="H2382" s="10" t="s">
        <v>6172</v>
      </c>
      <c r="I2382" s="2" t="s">
        <v>313</v>
      </c>
      <c r="J2382" s="4">
        <v>0</v>
      </c>
      <c r="K2382" s="4">
        <v>0</v>
      </c>
      <c r="L2382" s="2" t="s">
        <v>313</v>
      </c>
      <c r="M2382" s="10" t="s">
        <v>6172</v>
      </c>
      <c r="N2382" s="10" t="s">
        <v>6172</v>
      </c>
      <c r="O2382" s="2" t="s">
        <v>318</v>
      </c>
      <c r="P2382" s="2" t="s">
        <v>232</v>
      </c>
      <c r="Q2382" s="2" t="s">
        <v>319</v>
      </c>
      <c r="R2382" s="2" t="s">
        <v>320</v>
      </c>
      <c r="S2382" s="10" t="s">
        <v>6172</v>
      </c>
      <c r="T2382" s="10" t="s">
        <v>6172</v>
      </c>
      <c r="U2382" s="2" t="s">
        <v>321</v>
      </c>
      <c r="V2382" s="10" t="s">
        <v>6172</v>
      </c>
    </row>
    <row r="2383" spans="2:22" ht="38.25" x14ac:dyDescent="0.2">
      <c r="B2383" s="10">
        <v>12667</v>
      </c>
      <c r="C2383" s="8" t="s">
        <v>4873</v>
      </c>
      <c r="D2383" s="4" t="s">
        <v>5947</v>
      </c>
      <c r="E2383" s="10" t="s">
        <v>6172</v>
      </c>
      <c r="F2383" s="10" t="s">
        <v>6172</v>
      </c>
      <c r="G2383" s="10" t="s">
        <v>6172</v>
      </c>
      <c r="H2383" s="10" t="s">
        <v>6172</v>
      </c>
      <c r="I2383" s="2" t="s">
        <v>34</v>
      </c>
      <c r="J2383" s="4">
        <v>0</v>
      </c>
      <c r="K2383" s="4">
        <v>1</v>
      </c>
      <c r="L2383" s="10" t="s">
        <v>6172</v>
      </c>
      <c r="M2383" s="10" t="s">
        <v>6172</v>
      </c>
      <c r="N2383" s="2" t="s">
        <v>290</v>
      </c>
      <c r="O2383" s="2" t="s">
        <v>290</v>
      </c>
      <c r="P2383" s="2" t="s">
        <v>246</v>
      </c>
      <c r="Q2383" s="2" t="s">
        <v>291</v>
      </c>
      <c r="R2383" s="2" t="s">
        <v>292</v>
      </c>
      <c r="S2383" s="2" t="s">
        <v>293</v>
      </c>
      <c r="T2383" s="2" t="s">
        <v>292</v>
      </c>
      <c r="U2383" s="2" t="s">
        <v>294</v>
      </c>
      <c r="V2383" s="10" t="s">
        <v>6172</v>
      </c>
    </row>
    <row r="2384" spans="2:22" ht="38.25" x14ac:dyDescent="0.2">
      <c r="B2384" s="10">
        <v>16232</v>
      </c>
      <c r="C2384" s="8" t="s">
        <v>4873</v>
      </c>
      <c r="D2384" s="4" t="s">
        <v>5947</v>
      </c>
      <c r="E2384" s="10" t="s">
        <v>6172</v>
      </c>
      <c r="F2384" s="10" t="s">
        <v>6172</v>
      </c>
      <c r="G2384" s="10" t="s">
        <v>6172</v>
      </c>
      <c r="H2384" s="10" t="s">
        <v>6172</v>
      </c>
      <c r="I2384" s="2" t="s">
        <v>181</v>
      </c>
      <c r="J2384" s="4">
        <v>0</v>
      </c>
      <c r="K2384" s="4">
        <v>0</v>
      </c>
      <c r="L2384" s="6" t="s">
        <v>166</v>
      </c>
      <c r="M2384" s="10" t="s">
        <v>6172</v>
      </c>
      <c r="N2384" s="2" t="s">
        <v>96</v>
      </c>
      <c r="O2384" s="2" t="s">
        <v>24</v>
      </c>
      <c r="P2384" s="2" t="s">
        <v>213</v>
      </c>
      <c r="Q2384" s="2" t="s">
        <v>214</v>
      </c>
      <c r="R2384" s="2" t="s">
        <v>215</v>
      </c>
      <c r="S2384" s="2" t="s">
        <v>216</v>
      </c>
      <c r="T2384" s="2" t="s">
        <v>217</v>
      </c>
      <c r="U2384" s="2" t="s">
        <v>212</v>
      </c>
      <c r="V2384" s="10" t="s">
        <v>6172</v>
      </c>
    </row>
    <row r="2385" spans="2:22" ht="25.5" x14ac:dyDescent="0.2">
      <c r="B2385" s="9">
        <v>16530</v>
      </c>
      <c r="C2385" s="8" t="s">
        <v>4873</v>
      </c>
      <c r="D2385" s="4" t="s">
        <v>5947</v>
      </c>
      <c r="E2385" s="10" t="s">
        <v>6172</v>
      </c>
      <c r="F2385" s="10" t="s">
        <v>6172</v>
      </c>
      <c r="G2385" s="10" t="s">
        <v>6172</v>
      </c>
      <c r="H2385" s="10" t="s">
        <v>6172</v>
      </c>
      <c r="I2385" s="2"/>
      <c r="J2385" s="4">
        <v>0</v>
      </c>
      <c r="K2385" s="4">
        <v>0</v>
      </c>
      <c r="L2385" s="10" t="s">
        <v>6172</v>
      </c>
      <c r="M2385" s="10" t="s">
        <v>6172</v>
      </c>
      <c r="N2385" s="10" t="s">
        <v>6172</v>
      </c>
      <c r="O2385" s="10" t="s">
        <v>6172</v>
      </c>
      <c r="P2385" s="2" t="s">
        <v>118</v>
      </c>
      <c r="Q2385" s="10" t="s">
        <v>6172</v>
      </c>
      <c r="R2385" s="10" t="s">
        <v>6172</v>
      </c>
      <c r="S2385" s="10" t="s">
        <v>6172</v>
      </c>
      <c r="T2385" s="10" t="s">
        <v>6172</v>
      </c>
      <c r="U2385" s="10" t="s">
        <v>6172</v>
      </c>
      <c r="V2385" s="10" t="s">
        <v>6172</v>
      </c>
    </row>
    <row r="2386" spans="2:22" ht="51" x14ac:dyDescent="0.2">
      <c r="B2386" s="9">
        <v>16530</v>
      </c>
      <c r="C2386" s="8" t="s">
        <v>4873</v>
      </c>
      <c r="D2386" s="4" t="s">
        <v>5947</v>
      </c>
      <c r="E2386" s="10" t="s">
        <v>6172</v>
      </c>
      <c r="F2386" s="10" t="s">
        <v>6172</v>
      </c>
      <c r="G2386" s="10" t="s">
        <v>6172</v>
      </c>
      <c r="H2386" s="10" t="s">
        <v>6172</v>
      </c>
      <c r="I2386" s="2"/>
      <c r="J2386" s="4">
        <v>0</v>
      </c>
      <c r="K2386" s="4">
        <v>0</v>
      </c>
      <c r="L2386" s="10" t="s">
        <v>6172</v>
      </c>
      <c r="M2386" s="10" t="s">
        <v>6172</v>
      </c>
      <c r="N2386" s="10" t="s">
        <v>6172</v>
      </c>
      <c r="O2386" s="10" t="s">
        <v>6172</v>
      </c>
      <c r="P2386" s="2" t="s">
        <v>119</v>
      </c>
      <c r="Q2386" s="10" t="s">
        <v>6172</v>
      </c>
      <c r="R2386" s="10" t="s">
        <v>6172</v>
      </c>
      <c r="S2386" s="10" t="s">
        <v>6172</v>
      </c>
      <c r="T2386" s="10" t="s">
        <v>6172</v>
      </c>
      <c r="U2386" s="10" t="s">
        <v>6172</v>
      </c>
      <c r="V2386" s="10" t="s">
        <v>6172</v>
      </c>
    </row>
    <row r="2387" spans="2:22" ht="25.5" x14ac:dyDescent="0.2">
      <c r="B2387" s="10">
        <v>16563</v>
      </c>
      <c r="C2387" s="8" t="s">
        <v>4873</v>
      </c>
      <c r="D2387" s="4" t="s">
        <v>5947</v>
      </c>
      <c r="E2387" s="10" t="s">
        <v>6172</v>
      </c>
      <c r="F2387" s="10" t="s">
        <v>6172</v>
      </c>
      <c r="G2387" s="10" t="s">
        <v>6172</v>
      </c>
      <c r="H2387" s="10" t="s">
        <v>6172</v>
      </c>
      <c r="I2387" s="2" t="s">
        <v>274</v>
      </c>
      <c r="J2387" s="4">
        <v>0</v>
      </c>
      <c r="K2387" s="4">
        <v>0</v>
      </c>
      <c r="L2387" s="2" t="s">
        <v>274</v>
      </c>
      <c r="M2387" s="10" t="s">
        <v>6172</v>
      </c>
      <c r="N2387" s="2" t="s">
        <v>306</v>
      </c>
      <c r="O2387" s="2" t="s">
        <v>305</v>
      </c>
      <c r="P2387" s="2" t="s">
        <v>307</v>
      </c>
      <c r="Q2387" s="2" t="s">
        <v>307</v>
      </c>
      <c r="R2387" s="10" t="s">
        <v>6172</v>
      </c>
      <c r="S2387" s="10" t="s">
        <v>6172</v>
      </c>
      <c r="T2387" s="10" t="s">
        <v>6172</v>
      </c>
      <c r="U2387" s="10" t="s">
        <v>6172</v>
      </c>
      <c r="V2387" s="10" t="s">
        <v>6172</v>
      </c>
    </row>
    <row r="2388" spans="2:22" ht="76.5" x14ac:dyDescent="0.2">
      <c r="B2388" s="10">
        <v>16873</v>
      </c>
      <c r="C2388" s="8" t="s">
        <v>4873</v>
      </c>
      <c r="D2388" s="4" t="s">
        <v>5947</v>
      </c>
      <c r="E2388" s="10" t="s">
        <v>6172</v>
      </c>
      <c r="F2388" s="10" t="s">
        <v>6172</v>
      </c>
      <c r="G2388" s="10" t="s">
        <v>6172</v>
      </c>
      <c r="H2388" s="10" t="s">
        <v>6172</v>
      </c>
      <c r="I2388" s="2" t="s">
        <v>486</v>
      </c>
      <c r="J2388" s="4">
        <v>0</v>
      </c>
      <c r="K2388" s="4">
        <v>0</v>
      </c>
      <c r="L2388" s="10" t="s">
        <v>6172</v>
      </c>
      <c r="M2388" s="10" t="s">
        <v>6172</v>
      </c>
      <c r="N2388" s="2" t="s">
        <v>96</v>
      </c>
      <c r="O2388" s="2" t="s">
        <v>25</v>
      </c>
      <c r="P2388" s="2" t="s">
        <v>208</v>
      </c>
      <c r="Q2388" s="2" t="s">
        <v>209</v>
      </c>
      <c r="R2388" s="2" t="s">
        <v>210</v>
      </c>
      <c r="S2388" s="10" t="s">
        <v>6172</v>
      </c>
      <c r="T2388" s="2" t="s">
        <v>211</v>
      </c>
      <c r="U2388" s="2" t="s">
        <v>487</v>
      </c>
      <c r="V2388" s="10" t="s">
        <v>6172</v>
      </c>
    </row>
    <row r="2389" spans="2:22" ht="25.5" x14ac:dyDescent="0.2">
      <c r="B2389" s="10">
        <v>17202</v>
      </c>
      <c r="C2389" s="8" t="s">
        <v>4873</v>
      </c>
      <c r="D2389" s="4" t="s">
        <v>5947</v>
      </c>
      <c r="E2389" s="10" t="s">
        <v>6172</v>
      </c>
      <c r="F2389" s="10" t="s">
        <v>6172</v>
      </c>
      <c r="G2389" s="10" t="s">
        <v>6172</v>
      </c>
      <c r="H2389" s="10" t="s">
        <v>6172</v>
      </c>
      <c r="I2389" s="2" t="s">
        <v>277</v>
      </c>
      <c r="J2389" s="4">
        <v>0</v>
      </c>
      <c r="K2389" s="4">
        <v>0</v>
      </c>
      <c r="L2389" s="10" t="s">
        <v>6172</v>
      </c>
      <c r="M2389" s="10" t="s">
        <v>6172</v>
      </c>
      <c r="N2389" s="2" t="s">
        <v>300</v>
      </c>
      <c r="O2389" s="2" t="s">
        <v>299</v>
      </c>
      <c r="P2389" s="2" t="s">
        <v>246</v>
      </c>
      <c r="Q2389" s="2" t="s">
        <v>301</v>
      </c>
      <c r="R2389" s="2" t="s">
        <v>302</v>
      </c>
      <c r="S2389" s="2" t="s">
        <v>303</v>
      </c>
      <c r="T2389" s="2" t="s">
        <v>304</v>
      </c>
      <c r="U2389" s="2" t="s">
        <v>302</v>
      </c>
      <c r="V2389" s="10" t="s">
        <v>6172</v>
      </c>
    </row>
    <row r="2390" spans="2:22" ht="25.5" x14ac:dyDescent="0.2">
      <c r="B2390" s="10">
        <v>19137</v>
      </c>
      <c r="C2390" s="8" t="s">
        <v>4873</v>
      </c>
      <c r="D2390" s="4" t="s">
        <v>5947</v>
      </c>
      <c r="E2390" s="10" t="s">
        <v>6172</v>
      </c>
      <c r="F2390" s="10" t="s">
        <v>6172</v>
      </c>
      <c r="G2390" s="10" t="s">
        <v>6172</v>
      </c>
      <c r="H2390" s="10" t="s">
        <v>6172</v>
      </c>
      <c r="I2390" s="2" t="s">
        <v>277</v>
      </c>
      <c r="J2390" s="4">
        <v>0</v>
      </c>
      <c r="K2390" s="4">
        <v>0</v>
      </c>
      <c r="L2390" s="10" t="s">
        <v>6172</v>
      </c>
      <c r="M2390" s="10" t="s">
        <v>6172</v>
      </c>
      <c r="N2390" s="2" t="s">
        <v>296</v>
      </c>
      <c r="O2390" s="2" t="s">
        <v>295</v>
      </c>
      <c r="P2390" s="2" t="s">
        <v>246</v>
      </c>
      <c r="Q2390" s="2" t="s">
        <v>297</v>
      </c>
      <c r="R2390" s="2" t="s">
        <v>298</v>
      </c>
      <c r="S2390" s="2" t="s">
        <v>297</v>
      </c>
      <c r="T2390" s="2" t="s">
        <v>297</v>
      </c>
      <c r="U2390" s="2" t="s">
        <v>297</v>
      </c>
      <c r="V2390" s="10" t="s">
        <v>6172</v>
      </c>
    </row>
    <row r="2391" spans="2:22" ht="153" x14ac:dyDescent="0.2">
      <c r="B2391" s="2" t="s">
        <v>982</v>
      </c>
      <c r="C2391" s="8" t="s">
        <v>4887</v>
      </c>
      <c r="D2391" s="4" t="s">
        <v>5947</v>
      </c>
      <c r="E2391" s="10" t="s">
        <v>6172</v>
      </c>
      <c r="F2391" s="10" t="s">
        <v>6172</v>
      </c>
      <c r="G2391" s="10" t="s">
        <v>6172</v>
      </c>
      <c r="H2391" s="10" t="s">
        <v>6172</v>
      </c>
      <c r="I2391" s="2" t="s">
        <v>985</v>
      </c>
      <c r="J2391" s="4">
        <v>126</v>
      </c>
      <c r="K2391" s="4">
        <v>0</v>
      </c>
      <c r="L2391" s="10" t="s">
        <v>6172</v>
      </c>
      <c r="M2391" s="10" t="s">
        <v>6172</v>
      </c>
      <c r="N2391" s="2" t="s">
        <v>984</v>
      </c>
      <c r="O2391" s="2" t="s">
        <v>983</v>
      </c>
      <c r="P2391" s="2" t="s">
        <v>986</v>
      </c>
      <c r="Q2391" s="2" t="s">
        <v>4888</v>
      </c>
      <c r="R2391" s="10" t="s">
        <v>6172</v>
      </c>
      <c r="S2391" s="2" t="s">
        <v>4889</v>
      </c>
      <c r="T2391" s="2" t="s">
        <v>987</v>
      </c>
      <c r="U2391" s="2" t="s">
        <v>988</v>
      </c>
      <c r="V2391" s="10" t="s">
        <v>6172</v>
      </c>
    </row>
    <row r="2392" spans="2:22" ht="51" x14ac:dyDescent="0.2">
      <c r="B2392" s="2">
        <v>6404</v>
      </c>
      <c r="C2392" s="8" t="s">
        <v>4887</v>
      </c>
      <c r="D2392" s="4" t="s">
        <v>5947</v>
      </c>
      <c r="E2392" s="10" t="s">
        <v>6172</v>
      </c>
      <c r="F2392" s="10" t="s">
        <v>6172</v>
      </c>
      <c r="G2392" s="10" t="s">
        <v>6172</v>
      </c>
      <c r="H2392" s="10" t="s">
        <v>6172</v>
      </c>
      <c r="I2392" s="2" t="s">
        <v>992</v>
      </c>
      <c r="J2392" s="4">
        <v>0</v>
      </c>
      <c r="K2392" s="4">
        <v>0</v>
      </c>
      <c r="L2392" s="6" t="s">
        <v>4952</v>
      </c>
      <c r="M2392" s="10" t="s">
        <v>6172</v>
      </c>
      <c r="N2392" s="2" t="s">
        <v>991</v>
      </c>
      <c r="O2392" s="2" t="s">
        <v>990</v>
      </c>
      <c r="P2392" s="2" t="s">
        <v>993</v>
      </c>
      <c r="Q2392" s="2" t="s">
        <v>994</v>
      </c>
      <c r="R2392" s="2" t="s">
        <v>4890</v>
      </c>
      <c r="S2392" s="2" t="s">
        <v>7</v>
      </c>
      <c r="T2392" s="10" t="s">
        <v>6172</v>
      </c>
      <c r="U2392" s="2" t="s">
        <v>4891</v>
      </c>
      <c r="V2392" s="10" t="s">
        <v>6172</v>
      </c>
    </row>
    <row r="2393" spans="2:22" ht="51" x14ac:dyDescent="0.2">
      <c r="B2393" s="2">
        <v>6414</v>
      </c>
      <c r="C2393" s="8" t="s">
        <v>4887</v>
      </c>
      <c r="D2393" s="4" t="s">
        <v>5947</v>
      </c>
      <c r="E2393" s="10" t="s">
        <v>6172</v>
      </c>
      <c r="F2393" s="10" t="s">
        <v>6172</v>
      </c>
      <c r="G2393" s="10" t="s">
        <v>6172</v>
      </c>
      <c r="H2393" s="10" t="s">
        <v>6172</v>
      </c>
      <c r="I2393" s="2" t="s">
        <v>992</v>
      </c>
      <c r="J2393" s="4">
        <v>0</v>
      </c>
      <c r="K2393" s="4">
        <v>0</v>
      </c>
      <c r="L2393" s="6" t="s">
        <v>4952</v>
      </c>
      <c r="M2393" s="10" t="s">
        <v>6172</v>
      </c>
      <c r="N2393" s="2" t="s">
        <v>996</v>
      </c>
      <c r="O2393" s="2" t="s">
        <v>995</v>
      </c>
      <c r="P2393" s="2" t="s">
        <v>997</v>
      </c>
      <c r="Q2393" s="2" t="s">
        <v>4892</v>
      </c>
      <c r="R2393" s="2" t="s">
        <v>998</v>
      </c>
      <c r="S2393" s="2" t="s">
        <v>999</v>
      </c>
      <c r="T2393" s="10" t="s">
        <v>6172</v>
      </c>
      <c r="U2393" s="2" t="s">
        <v>1000</v>
      </c>
      <c r="V2393" s="10" t="s">
        <v>6172</v>
      </c>
    </row>
    <row r="2394" spans="2:22" ht="76.5" x14ac:dyDescent="0.2">
      <c r="B2394" s="2">
        <v>10865</v>
      </c>
      <c r="C2394" s="8" t="s">
        <v>4887</v>
      </c>
      <c r="D2394" s="4" t="s">
        <v>5947</v>
      </c>
      <c r="E2394" s="10" t="s">
        <v>6172</v>
      </c>
      <c r="F2394" s="10" t="s">
        <v>6172</v>
      </c>
      <c r="G2394" s="10" t="s">
        <v>6172</v>
      </c>
      <c r="H2394" s="10" t="s">
        <v>6172</v>
      </c>
      <c r="I2394" s="2" t="s">
        <v>1003</v>
      </c>
      <c r="J2394" s="4">
        <v>0</v>
      </c>
      <c r="K2394" s="4">
        <v>2</v>
      </c>
      <c r="L2394" s="10" t="s">
        <v>6172</v>
      </c>
      <c r="M2394" s="10" t="s">
        <v>6172</v>
      </c>
      <c r="N2394" s="2" t="s">
        <v>1002</v>
      </c>
      <c r="O2394" s="11" t="s">
        <v>1001</v>
      </c>
      <c r="P2394" s="2" t="s">
        <v>8</v>
      </c>
      <c r="Q2394" s="2" t="s">
        <v>4893</v>
      </c>
      <c r="R2394" s="2" t="s">
        <v>30</v>
      </c>
      <c r="S2394" s="2" t="s">
        <v>7</v>
      </c>
      <c r="T2394" s="2" t="s">
        <v>4894</v>
      </c>
      <c r="U2394" s="2" t="s">
        <v>1004</v>
      </c>
      <c r="V2394" s="10" t="s">
        <v>6172</v>
      </c>
    </row>
    <row r="2395" spans="2:22" ht="63.75" x14ac:dyDescent="0.2">
      <c r="B2395" s="2">
        <v>10758</v>
      </c>
      <c r="C2395" s="8" t="s">
        <v>4887</v>
      </c>
      <c r="D2395" s="4" t="s">
        <v>5947</v>
      </c>
      <c r="E2395" s="10" t="s">
        <v>6172</v>
      </c>
      <c r="F2395" s="10" t="s">
        <v>6172</v>
      </c>
      <c r="G2395" s="10" t="s">
        <v>6172</v>
      </c>
      <c r="H2395" s="10" t="s">
        <v>6172</v>
      </c>
      <c r="I2395" s="2" t="s">
        <v>1006</v>
      </c>
      <c r="J2395" s="4">
        <v>0</v>
      </c>
      <c r="K2395" s="4">
        <v>0</v>
      </c>
      <c r="L2395" s="6" t="s">
        <v>4952</v>
      </c>
      <c r="M2395" s="10" t="s">
        <v>6172</v>
      </c>
      <c r="N2395" s="2" t="s">
        <v>1005</v>
      </c>
      <c r="O2395" s="2" t="s">
        <v>9</v>
      </c>
      <c r="P2395" s="2" t="s">
        <v>187</v>
      </c>
      <c r="Q2395" s="2" t="s">
        <v>1007</v>
      </c>
      <c r="R2395" s="2" t="s">
        <v>1008</v>
      </c>
      <c r="S2395" s="10" t="s">
        <v>6172</v>
      </c>
      <c r="T2395" s="2" t="s">
        <v>1009</v>
      </c>
      <c r="U2395" s="2" t="s">
        <v>1010</v>
      </c>
      <c r="V2395" s="10" t="s">
        <v>6172</v>
      </c>
    </row>
    <row r="2396" spans="2:22" ht="51" x14ac:dyDescent="0.2">
      <c r="B2396" s="8" t="s">
        <v>6172</v>
      </c>
      <c r="C2396" s="8" t="s">
        <v>4887</v>
      </c>
      <c r="D2396" s="4" t="s">
        <v>5947</v>
      </c>
      <c r="E2396" s="10" t="s">
        <v>6172</v>
      </c>
      <c r="F2396" s="10" t="s">
        <v>6172</v>
      </c>
      <c r="G2396" s="2" t="s">
        <v>1011</v>
      </c>
      <c r="H2396" s="2" t="s">
        <v>432</v>
      </c>
      <c r="I2396" s="2" t="s">
        <v>1014</v>
      </c>
      <c r="J2396" s="4">
        <v>0</v>
      </c>
      <c r="K2396" s="4">
        <v>0</v>
      </c>
      <c r="L2396" s="6" t="s">
        <v>4953</v>
      </c>
      <c r="M2396" s="10" t="s">
        <v>6172</v>
      </c>
      <c r="N2396" s="2" t="s">
        <v>1013</v>
      </c>
      <c r="O2396" s="2" t="s">
        <v>1012</v>
      </c>
      <c r="P2396" s="2" t="s">
        <v>1015</v>
      </c>
      <c r="Q2396" s="2" t="s">
        <v>4895</v>
      </c>
      <c r="R2396" s="2" t="s">
        <v>1016</v>
      </c>
      <c r="S2396" s="2" t="s">
        <v>1017</v>
      </c>
      <c r="T2396" s="2" t="s">
        <v>1018</v>
      </c>
      <c r="U2396" s="2" t="s">
        <v>1019</v>
      </c>
      <c r="V2396" s="10" t="s">
        <v>6172</v>
      </c>
    </row>
    <row r="2397" spans="2:22" ht="51" x14ac:dyDescent="0.2">
      <c r="B2397" s="8" t="s">
        <v>6172</v>
      </c>
      <c r="C2397" s="8" t="s">
        <v>4887</v>
      </c>
      <c r="D2397" s="4" t="s">
        <v>5947</v>
      </c>
      <c r="E2397" s="10" t="s">
        <v>6172</v>
      </c>
      <c r="F2397" s="10" t="s">
        <v>6172</v>
      </c>
      <c r="G2397" s="2" t="s">
        <v>1020</v>
      </c>
      <c r="H2397" s="2" t="s">
        <v>432</v>
      </c>
      <c r="I2397" s="2" t="s">
        <v>1022</v>
      </c>
      <c r="J2397" s="4">
        <v>0</v>
      </c>
      <c r="K2397" s="4">
        <v>0</v>
      </c>
      <c r="L2397" s="2" t="s">
        <v>1022</v>
      </c>
      <c r="M2397" s="10" t="s">
        <v>6172</v>
      </c>
      <c r="N2397" s="2" t="s">
        <v>1021</v>
      </c>
      <c r="O2397" s="2" t="s">
        <v>10</v>
      </c>
      <c r="P2397" s="2" t="s">
        <v>1023</v>
      </c>
      <c r="Q2397" s="2" t="s">
        <v>4896</v>
      </c>
      <c r="R2397" s="10" t="s">
        <v>6172</v>
      </c>
      <c r="S2397" s="2" t="s">
        <v>7</v>
      </c>
      <c r="T2397" s="10" t="s">
        <v>6172</v>
      </c>
      <c r="U2397" s="2" t="s">
        <v>1024</v>
      </c>
      <c r="V2397" s="10" t="s">
        <v>6172</v>
      </c>
    </row>
    <row r="2398" spans="2:22" ht="76.5" x14ac:dyDescent="0.2">
      <c r="B2398" s="8" t="s">
        <v>6172</v>
      </c>
      <c r="C2398" s="8" t="s">
        <v>4887</v>
      </c>
      <c r="D2398" s="4" t="s">
        <v>5947</v>
      </c>
      <c r="E2398" s="10" t="s">
        <v>6172</v>
      </c>
      <c r="F2398" s="10" t="s">
        <v>6172</v>
      </c>
      <c r="G2398" s="2" t="s">
        <v>1025</v>
      </c>
      <c r="H2398" s="10" t="s">
        <v>6172</v>
      </c>
      <c r="I2398" s="2" t="s">
        <v>1028</v>
      </c>
      <c r="J2398" s="4">
        <v>0</v>
      </c>
      <c r="K2398" s="4">
        <v>0</v>
      </c>
      <c r="L2398" s="2" t="s">
        <v>1028</v>
      </c>
      <c r="M2398" s="10" t="s">
        <v>6172</v>
      </c>
      <c r="N2398" s="2" t="s">
        <v>1027</v>
      </c>
      <c r="O2398" s="2" t="s">
        <v>1026</v>
      </c>
      <c r="P2398" s="2" t="s">
        <v>1029</v>
      </c>
      <c r="Q2398" s="2" t="s">
        <v>4897</v>
      </c>
      <c r="R2398" s="10" t="s">
        <v>6172</v>
      </c>
      <c r="S2398" s="2" t="s">
        <v>1031</v>
      </c>
      <c r="T2398" s="10" t="s">
        <v>6172</v>
      </c>
      <c r="U2398" s="2" t="s">
        <v>1030</v>
      </c>
      <c r="V2398" s="10" t="s">
        <v>6172</v>
      </c>
    </row>
    <row r="2399" spans="2:22" ht="38.25" x14ac:dyDescent="0.2">
      <c r="B2399" s="8" t="s">
        <v>6172</v>
      </c>
      <c r="C2399" s="8" t="s">
        <v>4887</v>
      </c>
      <c r="D2399" s="4" t="s">
        <v>5947</v>
      </c>
      <c r="E2399" s="10" t="s">
        <v>6172</v>
      </c>
      <c r="F2399" s="10" t="s">
        <v>6172</v>
      </c>
      <c r="G2399" s="2" t="s">
        <v>1032</v>
      </c>
      <c r="H2399" s="2" t="s">
        <v>432</v>
      </c>
      <c r="I2399" s="2" t="s">
        <v>1034</v>
      </c>
      <c r="J2399" s="4">
        <v>0</v>
      </c>
      <c r="K2399" s="4">
        <v>0</v>
      </c>
      <c r="L2399" s="10" t="s">
        <v>6172</v>
      </c>
      <c r="M2399" s="10" t="s">
        <v>6172</v>
      </c>
      <c r="N2399" s="2" t="s">
        <v>1033</v>
      </c>
      <c r="O2399" s="2" t="s">
        <v>10</v>
      </c>
      <c r="P2399" s="2" t="s">
        <v>1035</v>
      </c>
      <c r="Q2399" s="10" t="s">
        <v>6172</v>
      </c>
      <c r="R2399" s="2" t="s">
        <v>1036</v>
      </c>
      <c r="S2399" s="2" t="s">
        <v>7</v>
      </c>
      <c r="T2399" s="2" t="s">
        <v>89</v>
      </c>
      <c r="U2399" s="2" t="s">
        <v>1019</v>
      </c>
      <c r="V2399" s="10" t="s">
        <v>6172</v>
      </c>
    </row>
    <row r="2400" spans="2:22" ht="51" x14ac:dyDescent="0.2">
      <c r="B2400" s="8" t="s">
        <v>6172</v>
      </c>
      <c r="C2400" s="8" t="s">
        <v>4887</v>
      </c>
      <c r="D2400" s="4" t="s">
        <v>5947</v>
      </c>
      <c r="E2400" s="10" t="s">
        <v>6172</v>
      </c>
      <c r="F2400" s="10" t="s">
        <v>6172</v>
      </c>
      <c r="G2400" s="2" t="s">
        <v>5814</v>
      </c>
      <c r="H2400" s="2" t="s">
        <v>432</v>
      </c>
      <c r="I2400" s="2" t="s">
        <v>1038</v>
      </c>
      <c r="J2400" s="4">
        <v>0</v>
      </c>
      <c r="K2400" s="4">
        <v>0</v>
      </c>
      <c r="L2400" s="10" t="s">
        <v>6172</v>
      </c>
      <c r="M2400" s="10" t="s">
        <v>6172</v>
      </c>
      <c r="N2400" s="2" t="s">
        <v>1037</v>
      </c>
      <c r="O2400" s="2" t="s">
        <v>10</v>
      </c>
      <c r="P2400" s="2" t="s">
        <v>1039</v>
      </c>
      <c r="Q2400" s="2" t="s">
        <v>1040</v>
      </c>
      <c r="R2400" s="10" t="s">
        <v>6172</v>
      </c>
      <c r="S2400" s="10" t="s">
        <v>6172</v>
      </c>
      <c r="T2400" s="10" t="s">
        <v>6172</v>
      </c>
      <c r="U2400" s="2" t="s">
        <v>1041</v>
      </c>
      <c r="V2400" s="10" t="s">
        <v>6172</v>
      </c>
    </row>
    <row r="2401" spans="2:22" ht="38.25" x14ac:dyDescent="0.2">
      <c r="B2401" s="8" t="s">
        <v>6172</v>
      </c>
      <c r="C2401" s="8" t="s">
        <v>4887</v>
      </c>
      <c r="D2401" s="4" t="s">
        <v>5947</v>
      </c>
      <c r="E2401" s="10" t="s">
        <v>6172</v>
      </c>
      <c r="F2401" s="10" t="s">
        <v>6172</v>
      </c>
      <c r="G2401" s="2" t="s">
        <v>1043</v>
      </c>
      <c r="H2401" s="2" t="s">
        <v>11</v>
      </c>
      <c r="I2401" s="2" t="s">
        <v>1046</v>
      </c>
      <c r="J2401" s="4">
        <v>0</v>
      </c>
      <c r="K2401" s="4">
        <v>2</v>
      </c>
      <c r="L2401" s="10" t="s">
        <v>6172</v>
      </c>
      <c r="M2401" s="10" t="s">
        <v>6172</v>
      </c>
      <c r="N2401" s="2" t="s">
        <v>1045</v>
      </c>
      <c r="O2401" s="2" t="s">
        <v>1044</v>
      </c>
      <c r="P2401" s="2" t="s">
        <v>1047</v>
      </c>
      <c r="Q2401" s="10" t="s">
        <v>6172</v>
      </c>
      <c r="R2401" s="2" t="s">
        <v>82</v>
      </c>
      <c r="S2401" s="2" t="s">
        <v>7</v>
      </c>
      <c r="T2401" s="2" t="s">
        <v>1048</v>
      </c>
      <c r="U2401" s="2" t="s">
        <v>1049</v>
      </c>
      <c r="V2401" s="10" t="s">
        <v>6172</v>
      </c>
    </row>
    <row r="2402" spans="2:22" ht="76.5" x14ac:dyDescent="0.2">
      <c r="B2402" s="8" t="s">
        <v>6172</v>
      </c>
      <c r="C2402" s="8" t="s">
        <v>4887</v>
      </c>
      <c r="D2402" s="4" t="s">
        <v>5947</v>
      </c>
      <c r="E2402" s="10" t="s">
        <v>6172</v>
      </c>
      <c r="F2402" s="10" t="s">
        <v>6172</v>
      </c>
      <c r="G2402" s="2" t="s">
        <v>1050</v>
      </c>
      <c r="H2402" s="2" t="s">
        <v>432</v>
      </c>
      <c r="I2402" s="2" t="s">
        <v>1052</v>
      </c>
      <c r="J2402" s="4">
        <v>0</v>
      </c>
      <c r="K2402" s="4">
        <v>8</v>
      </c>
      <c r="L2402" s="10" t="s">
        <v>6172</v>
      </c>
      <c r="M2402" s="10" t="s">
        <v>6172</v>
      </c>
      <c r="N2402" s="2" t="s">
        <v>1051</v>
      </c>
      <c r="O2402" s="2" t="s">
        <v>10</v>
      </c>
      <c r="P2402" s="2" t="s">
        <v>1053</v>
      </c>
      <c r="Q2402" s="2" t="s">
        <v>4898</v>
      </c>
      <c r="R2402" s="2" t="s">
        <v>4899</v>
      </c>
      <c r="S2402" s="2" t="s">
        <v>4900</v>
      </c>
      <c r="T2402" s="10" t="s">
        <v>6172</v>
      </c>
      <c r="U2402" s="2" t="s">
        <v>1055</v>
      </c>
      <c r="V2402" s="10" t="s">
        <v>6172</v>
      </c>
    </row>
    <row r="2403" spans="2:22" ht="114.75" x14ac:dyDescent="0.2">
      <c r="B2403" s="8" t="s">
        <v>6172</v>
      </c>
      <c r="C2403" s="8" t="s">
        <v>4887</v>
      </c>
      <c r="D2403" s="4" t="s">
        <v>5947</v>
      </c>
      <c r="E2403" s="10" t="s">
        <v>6172</v>
      </c>
      <c r="F2403" s="10" t="s">
        <v>6172</v>
      </c>
      <c r="G2403" s="2" t="s">
        <v>1056</v>
      </c>
      <c r="H2403" s="2" t="s">
        <v>11</v>
      </c>
      <c r="I2403" s="2" t="s">
        <v>1059</v>
      </c>
      <c r="J2403" s="4">
        <v>0</v>
      </c>
      <c r="K2403" s="4">
        <v>1</v>
      </c>
      <c r="L2403" s="10" t="s">
        <v>6172</v>
      </c>
      <c r="M2403" s="10" t="s">
        <v>6172</v>
      </c>
      <c r="N2403" s="2" t="s">
        <v>1058</v>
      </c>
      <c r="O2403" s="2" t="s">
        <v>1057</v>
      </c>
      <c r="P2403" s="2" t="s">
        <v>1060</v>
      </c>
      <c r="Q2403" s="2" t="s">
        <v>4901</v>
      </c>
      <c r="R2403" s="2" t="s">
        <v>1061</v>
      </c>
      <c r="S2403" s="2" t="s">
        <v>1062</v>
      </c>
      <c r="T2403" s="10" t="s">
        <v>6172</v>
      </c>
      <c r="U2403" s="2" t="s">
        <v>1063</v>
      </c>
      <c r="V2403" s="10" t="s">
        <v>6172</v>
      </c>
    </row>
    <row r="2404" spans="2:22" ht="127.5" x14ac:dyDescent="0.2">
      <c r="B2404" s="8" t="s">
        <v>6172</v>
      </c>
      <c r="C2404" s="8" t="s">
        <v>4887</v>
      </c>
      <c r="D2404" s="4" t="s">
        <v>5947</v>
      </c>
      <c r="E2404" s="10" t="s">
        <v>6172</v>
      </c>
      <c r="F2404" s="10" t="s">
        <v>6172</v>
      </c>
      <c r="G2404" s="2" t="s">
        <v>1064</v>
      </c>
      <c r="H2404" s="2" t="s">
        <v>432</v>
      </c>
      <c r="I2404" s="2" t="s">
        <v>1067</v>
      </c>
      <c r="J2404" s="4">
        <v>0</v>
      </c>
      <c r="K2404" s="4">
        <v>0</v>
      </c>
      <c r="L2404" s="2" t="s">
        <v>1067</v>
      </c>
      <c r="M2404" s="10" t="s">
        <v>6172</v>
      </c>
      <c r="N2404" s="2" t="s">
        <v>1066</v>
      </c>
      <c r="O2404" s="2" t="s">
        <v>1065</v>
      </c>
      <c r="P2404" s="2" t="s">
        <v>1068</v>
      </c>
      <c r="Q2404" s="2" t="s">
        <v>4902</v>
      </c>
      <c r="R2404" s="2" t="s">
        <v>1069</v>
      </c>
      <c r="S2404" s="10" t="s">
        <v>6172</v>
      </c>
      <c r="T2404" s="10" t="s">
        <v>6172</v>
      </c>
      <c r="U2404" s="2" t="s">
        <v>1070</v>
      </c>
      <c r="V2404" s="10" t="s">
        <v>6172</v>
      </c>
    </row>
    <row r="2405" spans="2:22" ht="76.5" x14ac:dyDescent="0.2">
      <c r="B2405" s="8" t="s">
        <v>6172</v>
      </c>
      <c r="C2405" s="8" t="s">
        <v>4887</v>
      </c>
      <c r="D2405" s="4" t="s">
        <v>5947</v>
      </c>
      <c r="E2405" s="10" t="s">
        <v>6172</v>
      </c>
      <c r="F2405" s="10" t="s">
        <v>6172</v>
      </c>
      <c r="G2405" s="2" t="s">
        <v>1071</v>
      </c>
      <c r="H2405" s="2" t="s">
        <v>432</v>
      </c>
      <c r="I2405" s="2" t="s">
        <v>1074</v>
      </c>
      <c r="J2405" s="4">
        <v>0</v>
      </c>
      <c r="K2405" s="4">
        <v>1</v>
      </c>
      <c r="L2405" s="10" t="s">
        <v>6172</v>
      </c>
      <c r="M2405" s="10" t="s">
        <v>6172</v>
      </c>
      <c r="N2405" s="2" t="s">
        <v>1073</v>
      </c>
      <c r="O2405" s="2" t="s">
        <v>1072</v>
      </c>
      <c r="P2405" s="2" t="s">
        <v>1075</v>
      </c>
      <c r="Q2405" s="2" t="s">
        <v>4904</v>
      </c>
      <c r="R2405" s="2" t="s">
        <v>4903</v>
      </c>
      <c r="S2405" s="2" t="s">
        <v>1076</v>
      </c>
      <c r="T2405" s="2" t="s">
        <v>1077</v>
      </c>
      <c r="U2405" s="2" t="s">
        <v>1078</v>
      </c>
      <c r="V2405" s="10" t="s">
        <v>6172</v>
      </c>
    </row>
    <row r="2406" spans="2:22" ht="51" x14ac:dyDescent="0.2">
      <c r="B2406" s="8" t="s">
        <v>6172</v>
      </c>
      <c r="C2406" s="8" t="s">
        <v>4887</v>
      </c>
      <c r="D2406" s="4" t="s">
        <v>5947</v>
      </c>
      <c r="E2406" s="10" t="s">
        <v>6172</v>
      </c>
      <c r="F2406" s="10" t="s">
        <v>6172</v>
      </c>
      <c r="G2406" s="2" t="s">
        <v>1079</v>
      </c>
      <c r="H2406" s="2" t="s">
        <v>432</v>
      </c>
      <c r="I2406" s="2" t="s">
        <v>30</v>
      </c>
      <c r="J2406" s="4">
        <v>0</v>
      </c>
      <c r="K2406" s="4">
        <v>0</v>
      </c>
      <c r="L2406" s="10" t="s">
        <v>6172</v>
      </c>
      <c r="M2406" s="10" t="s">
        <v>6172</v>
      </c>
      <c r="N2406" s="2" t="s">
        <v>1081</v>
      </c>
      <c r="O2406" s="2" t="s">
        <v>1080</v>
      </c>
      <c r="P2406" s="2" t="s">
        <v>1082</v>
      </c>
      <c r="Q2406" s="2" t="s">
        <v>1083</v>
      </c>
      <c r="R2406" s="2" t="s">
        <v>30</v>
      </c>
      <c r="S2406" s="10" t="s">
        <v>6172</v>
      </c>
      <c r="T2406" s="10" t="s">
        <v>6172</v>
      </c>
      <c r="U2406" s="2" t="s">
        <v>1084</v>
      </c>
      <c r="V2406" s="10" t="s">
        <v>6172</v>
      </c>
    </row>
    <row r="2407" spans="2:22" ht="63.75" x14ac:dyDescent="0.2">
      <c r="B2407" s="8" t="s">
        <v>6172</v>
      </c>
      <c r="C2407" s="8" t="s">
        <v>4887</v>
      </c>
      <c r="D2407" s="4" t="s">
        <v>5947</v>
      </c>
      <c r="E2407" s="10" t="s">
        <v>6172</v>
      </c>
      <c r="F2407" s="10" t="s">
        <v>6172</v>
      </c>
      <c r="G2407" s="2" t="s">
        <v>1032</v>
      </c>
      <c r="H2407" s="2" t="s">
        <v>432</v>
      </c>
      <c r="I2407" s="2" t="s">
        <v>1086</v>
      </c>
      <c r="J2407" s="4">
        <v>0</v>
      </c>
      <c r="K2407" s="4">
        <v>0</v>
      </c>
      <c r="L2407" s="2" t="s">
        <v>1086</v>
      </c>
      <c r="M2407" s="10" t="s">
        <v>6172</v>
      </c>
      <c r="N2407" s="2" t="s">
        <v>1085</v>
      </c>
      <c r="O2407" s="2" t="s">
        <v>1080</v>
      </c>
      <c r="P2407" s="2" t="s">
        <v>1087</v>
      </c>
      <c r="Q2407" s="2" t="s">
        <v>1088</v>
      </c>
      <c r="R2407" s="2" t="s">
        <v>7</v>
      </c>
      <c r="S2407" s="2" t="s">
        <v>7</v>
      </c>
      <c r="T2407" s="2" t="s">
        <v>7</v>
      </c>
      <c r="U2407" s="2" t="s">
        <v>1089</v>
      </c>
      <c r="V2407" s="10" t="s">
        <v>6172</v>
      </c>
    </row>
    <row r="2408" spans="2:22" ht="51" x14ac:dyDescent="0.2">
      <c r="B2408" s="8" t="s">
        <v>6172</v>
      </c>
      <c r="C2408" s="8" t="s">
        <v>4887</v>
      </c>
      <c r="D2408" s="4" t="s">
        <v>5947</v>
      </c>
      <c r="E2408" s="10" t="s">
        <v>6172</v>
      </c>
      <c r="F2408" s="10" t="s">
        <v>6172</v>
      </c>
      <c r="G2408" s="2" t="s">
        <v>1094</v>
      </c>
      <c r="H2408" s="2" t="s">
        <v>432</v>
      </c>
      <c r="I2408" s="2" t="s">
        <v>1096</v>
      </c>
      <c r="J2408" s="4">
        <v>0</v>
      </c>
      <c r="K2408" s="4">
        <v>0</v>
      </c>
      <c r="L2408" s="2" t="s">
        <v>1096</v>
      </c>
      <c r="M2408" s="10" t="s">
        <v>6172</v>
      </c>
      <c r="N2408" s="2" t="s">
        <v>1095</v>
      </c>
      <c r="O2408" s="2" t="s">
        <v>9</v>
      </c>
      <c r="P2408" s="2" t="s">
        <v>1097</v>
      </c>
      <c r="Q2408" s="2" t="s">
        <v>1098</v>
      </c>
      <c r="R2408" s="2" t="s">
        <v>30</v>
      </c>
      <c r="S2408" s="2" t="s">
        <v>1099</v>
      </c>
      <c r="T2408" s="10" t="s">
        <v>6172</v>
      </c>
      <c r="U2408" s="2" t="s">
        <v>1100</v>
      </c>
      <c r="V2408" s="10" t="s">
        <v>6172</v>
      </c>
    </row>
    <row r="2409" spans="2:22" ht="63.75" x14ac:dyDescent="0.2">
      <c r="B2409" s="8" t="s">
        <v>6172</v>
      </c>
      <c r="C2409" s="8" t="s">
        <v>4887</v>
      </c>
      <c r="D2409" s="4" t="s">
        <v>5947</v>
      </c>
      <c r="E2409" s="10" t="s">
        <v>6172</v>
      </c>
      <c r="F2409" s="10" t="s">
        <v>6172</v>
      </c>
      <c r="G2409" s="10" t="s">
        <v>6172</v>
      </c>
      <c r="H2409" s="10" t="s">
        <v>6172</v>
      </c>
      <c r="I2409" s="2" t="s">
        <v>1104</v>
      </c>
      <c r="J2409" s="4">
        <v>0</v>
      </c>
      <c r="K2409" s="4">
        <v>0</v>
      </c>
      <c r="L2409" s="10" t="s">
        <v>6172</v>
      </c>
      <c r="M2409" s="2" t="s">
        <v>1101</v>
      </c>
      <c r="N2409" s="2" t="s">
        <v>1103</v>
      </c>
      <c r="O2409" s="2" t="s">
        <v>1102</v>
      </c>
      <c r="P2409" s="2" t="s">
        <v>1105</v>
      </c>
      <c r="Q2409" s="2" t="s">
        <v>4906</v>
      </c>
      <c r="R2409" s="2" t="s">
        <v>1106</v>
      </c>
      <c r="S2409" s="10" t="s">
        <v>6172</v>
      </c>
      <c r="T2409" s="10" t="s">
        <v>6172</v>
      </c>
      <c r="U2409" s="2" t="s">
        <v>1107</v>
      </c>
      <c r="V2409" s="10" t="s">
        <v>6172</v>
      </c>
    </row>
    <row r="2410" spans="2:22" ht="63.75" x14ac:dyDescent="0.2">
      <c r="B2410" s="9">
        <v>10758</v>
      </c>
      <c r="C2410" s="8" t="s">
        <v>4887</v>
      </c>
      <c r="D2410" s="4" t="s">
        <v>5947</v>
      </c>
      <c r="E2410" s="10" t="s">
        <v>6172</v>
      </c>
      <c r="F2410" s="10" t="s">
        <v>6172</v>
      </c>
      <c r="G2410" s="10" t="s">
        <v>6172</v>
      </c>
      <c r="H2410" s="10" t="s">
        <v>6172</v>
      </c>
      <c r="I2410" s="2" t="s">
        <v>1104</v>
      </c>
      <c r="J2410" s="4">
        <v>0</v>
      </c>
      <c r="K2410" s="4">
        <v>0</v>
      </c>
      <c r="L2410" s="10" t="s">
        <v>6172</v>
      </c>
      <c r="M2410" s="10" t="s">
        <v>6172</v>
      </c>
      <c r="N2410" s="2" t="s">
        <v>1108</v>
      </c>
      <c r="O2410" s="2" t="s">
        <v>9</v>
      </c>
      <c r="P2410" s="2" t="s">
        <v>8</v>
      </c>
      <c r="Q2410" s="2" t="s">
        <v>989</v>
      </c>
      <c r="R2410" s="2" t="s">
        <v>1109</v>
      </c>
      <c r="S2410" s="10" t="s">
        <v>6172</v>
      </c>
      <c r="T2410" s="2" t="s">
        <v>1110</v>
      </c>
      <c r="U2410" s="2" t="s">
        <v>1111</v>
      </c>
      <c r="V2410" s="10" t="s">
        <v>6172</v>
      </c>
    </row>
    <row r="2411" spans="2:22" ht="51" x14ac:dyDescent="0.2">
      <c r="B2411" s="8" t="s">
        <v>6172</v>
      </c>
      <c r="C2411" s="8" t="s">
        <v>4887</v>
      </c>
      <c r="D2411" s="4" t="s">
        <v>5947</v>
      </c>
      <c r="E2411" s="10" t="s">
        <v>6172</v>
      </c>
      <c r="F2411" s="10" t="s">
        <v>6172</v>
      </c>
      <c r="G2411" s="2" t="s">
        <v>5814</v>
      </c>
      <c r="H2411" s="2" t="s">
        <v>432</v>
      </c>
      <c r="I2411" s="2" t="s">
        <v>1006</v>
      </c>
      <c r="J2411" s="4">
        <v>0</v>
      </c>
      <c r="K2411" s="4">
        <v>0</v>
      </c>
      <c r="L2411" s="6" t="s">
        <v>4954</v>
      </c>
      <c r="M2411" s="10" t="s">
        <v>6172</v>
      </c>
      <c r="N2411" s="2" t="s">
        <v>1112</v>
      </c>
      <c r="O2411" s="2" t="s">
        <v>10</v>
      </c>
      <c r="P2411" s="2" t="s">
        <v>1113</v>
      </c>
      <c r="Q2411" s="2" t="s">
        <v>1040</v>
      </c>
      <c r="R2411" s="2" t="s">
        <v>1114</v>
      </c>
      <c r="S2411" s="2" t="s">
        <v>1115</v>
      </c>
      <c r="T2411" s="10" t="s">
        <v>6172</v>
      </c>
      <c r="U2411" s="2" t="s">
        <v>1041</v>
      </c>
      <c r="V2411" s="10" t="s">
        <v>6172</v>
      </c>
    </row>
    <row r="2412" spans="2:22" ht="51" x14ac:dyDescent="0.2">
      <c r="B2412" s="8" t="s">
        <v>6172</v>
      </c>
      <c r="C2412" s="8" t="s">
        <v>4887</v>
      </c>
      <c r="D2412" s="4" t="s">
        <v>5947</v>
      </c>
      <c r="E2412" s="10" t="s">
        <v>6172</v>
      </c>
      <c r="F2412" s="10" t="s">
        <v>6172</v>
      </c>
      <c r="G2412" s="9" t="s">
        <v>1025</v>
      </c>
      <c r="H2412" s="10" t="s">
        <v>6172</v>
      </c>
      <c r="I2412" s="2" t="s">
        <v>1116</v>
      </c>
      <c r="J2412" s="4">
        <v>0</v>
      </c>
      <c r="K2412" s="4">
        <v>0</v>
      </c>
      <c r="L2412" s="6" t="s">
        <v>4954</v>
      </c>
      <c r="M2412" s="10" t="s">
        <v>6172</v>
      </c>
      <c r="N2412" s="2" t="s">
        <v>1027</v>
      </c>
      <c r="O2412" s="2" t="s">
        <v>10</v>
      </c>
      <c r="P2412" s="2" t="s">
        <v>1117</v>
      </c>
      <c r="Q2412" s="2" t="s">
        <v>1118</v>
      </c>
      <c r="R2412" s="2" t="s">
        <v>1119</v>
      </c>
      <c r="S2412" s="2" t="s">
        <v>1054</v>
      </c>
      <c r="T2412" s="10" t="s">
        <v>6172</v>
      </c>
      <c r="U2412" s="2" t="s">
        <v>1120</v>
      </c>
      <c r="V2412" s="10" t="s">
        <v>6172</v>
      </c>
    </row>
    <row r="2413" spans="2:22" ht="25.5" x14ac:dyDescent="0.2">
      <c r="B2413" s="9">
        <v>3870</v>
      </c>
      <c r="C2413" s="8" t="s">
        <v>4887</v>
      </c>
      <c r="D2413" s="4" t="s">
        <v>5947</v>
      </c>
      <c r="E2413" s="10" t="s">
        <v>6172</v>
      </c>
      <c r="F2413" s="10" t="s">
        <v>6172</v>
      </c>
      <c r="G2413" s="10" t="s">
        <v>6172</v>
      </c>
      <c r="H2413" s="10" t="s">
        <v>6172</v>
      </c>
      <c r="I2413" s="2"/>
      <c r="J2413" s="4">
        <v>0</v>
      </c>
      <c r="K2413" s="4">
        <v>0</v>
      </c>
      <c r="L2413" s="10" t="s">
        <v>6172</v>
      </c>
      <c r="M2413" s="10" t="s">
        <v>6172</v>
      </c>
      <c r="N2413" s="2" t="s">
        <v>1121</v>
      </c>
      <c r="O2413" s="2" t="s">
        <v>990</v>
      </c>
      <c r="P2413" s="2" t="s">
        <v>1122</v>
      </c>
      <c r="Q2413" s="2" t="s">
        <v>460</v>
      </c>
      <c r="R2413" s="10" t="s">
        <v>6172</v>
      </c>
      <c r="S2413" s="10" t="s">
        <v>6172</v>
      </c>
      <c r="T2413" s="10" t="s">
        <v>6172</v>
      </c>
      <c r="U2413" s="10" t="s">
        <v>6172</v>
      </c>
      <c r="V2413" s="10" t="s">
        <v>6172</v>
      </c>
    </row>
    <row r="2414" spans="2:22" ht="25.5" x14ac:dyDescent="0.2">
      <c r="B2414" s="9">
        <v>3881</v>
      </c>
      <c r="C2414" s="8" t="s">
        <v>4887</v>
      </c>
      <c r="D2414" s="4" t="s">
        <v>5947</v>
      </c>
      <c r="E2414" s="10" t="s">
        <v>6172</v>
      </c>
      <c r="F2414" s="10" t="s">
        <v>6172</v>
      </c>
      <c r="G2414" s="10" t="s">
        <v>6172</v>
      </c>
      <c r="H2414" s="10" t="s">
        <v>6172</v>
      </c>
      <c r="I2414" s="2" t="s">
        <v>1125</v>
      </c>
      <c r="J2414" s="4">
        <v>7</v>
      </c>
      <c r="K2414" s="4">
        <v>0</v>
      </c>
      <c r="L2414" s="10" t="s">
        <v>6172</v>
      </c>
      <c r="M2414" s="10" t="s">
        <v>6172</v>
      </c>
      <c r="N2414" s="2" t="s">
        <v>1124</v>
      </c>
      <c r="O2414" s="2" t="s">
        <v>1123</v>
      </c>
      <c r="P2414" s="2" t="s">
        <v>1126</v>
      </c>
      <c r="Q2414" s="2" t="s">
        <v>1127</v>
      </c>
      <c r="R2414" s="10" t="s">
        <v>6172</v>
      </c>
      <c r="S2414" s="10" t="s">
        <v>6172</v>
      </c>
      <c r="T2414" s="10" t="s">
        <v>6172</v>
      </c>
      <c r="U2414" s="2" t="s">
        <v>1128</v>
      </c>
      <c r="V2414" s="10" t="s">
        <v>6172</v>
      </c>
    </row>
    <row r="2415" spans="2:22" ht="25.5" x14ac:dyDescent="0.2">
      <c r="B2415" s="9">
        <v>3882</v>
      </c>
      <c r="C2415" s="8" t="s">
        <v>4887</v>
      </c>
      <c r="D2415" s="4" t="s">
        <v>5947</v>
      </c>
      <c r="E2415" s="10" t="s">
        <v>6172</v>
      </c>
      <c r="F2415" s="10" t="s">
        <v>6172</v>
      </c>
      <c r="G2415" s="10" t="s">
        <v>6172</v>
      </c>
      <c r="H2415" s="10" t="s">
        <v>6172</v>
      </c>
      <c r="I2415" s="2" t="s">
        <v>1131</v>
      </c>
      <c r="J2415" s="4">
        <v>0</v>
      </c>
      <c r="K2415" s="4">
        <v>2</v>
      </c>
      <c r="L2415" s="10" t="s">
        <v>6172</v>
      </c>
      <c r="M2415" s="10" t="s">
        <v>6172</v>
      </c>
      <c r="N2415" s="2" t="s">
        <v>1130</v>
      </c>
      <c r="O2415" s="2" t="s">
        <v>1129</v>
      </c>
      <c r="P2415" s="2" t="s">
        <v>1132</v>
      </c>
      <c r="Q2415" s="2" t="s">
        <v>460</v>
      </c>
      <c r="R2415" s="10" t="s">
        <v>6172</v>
      </c>
      <c r="S2415" s="10" t="s">
        <v>6172</v>
      </c>
      <c r="T2415" s="2" t="s">
        <v>1133</v>
      </c>
      <c r="U2415" s="2" t="s">
        <v>1134</v>
      </c>
      <c r="V2415" s="10" t="s">
        <v>6172</v>
      </c>
    </row>
    <row r="2416" spans="2:22" ht="25.5" x14ac:dyDescent="0.2">
      <c r="B2416" s="9">
        <v>3884</v>
      </c>
      <c r="C2416" s="8" t="s">
        <v>4887</v>
      </c>
      <c r="D2416" s="4" t="s">
        <v>5947</v>
      </c>
      <c r="E2416" s="10" t="s">
        <v>6172</v>
      </c>
      <c r="F2416" s="10" t="s">
        <v>6172</v>
      </c>
      <c r="G2416" s="10" t="s">
        <v>6172</v>
      </c>
      <c r="H2416" s="10" t="s">
        <v>6172</v>
      </c>
      <c r="I2416" s="2" t="s">
        <v>34</v>
      </c>
      <c r="J2416" s="4">
        <v>0</v>
      </c>
      <c r="K2416" s="4">
        <v>1</v>
      </c>
      <c r="L2416" s="10" t="s">
        <v>6172</v>
      </c>
      <c r="M2416" s="10" t="s">
        <v>6172</v>
      </c>
      <c r="N2416" s="2" t="s">
        <v>1135</v>
      </c>
      <c r="O2416" s="2" t="s">
        <v>1129</v>
      </c>
      <c r="P2416" s="2" t="s">
        <v>1136</v>
      </c>
      <c r="Q2416" s="2" t="s">
        <v>1137</v>
      </c>
      <c r="R2416" s="10" t="s">
        <v>6172</v>
      </c>
      <c r="S2416" s="2" t="s">
        <v>1138</v>
      </c>
      <c r="T2416" s="2" t="s">
        <v>1139</v>
      </c>
      <c r="U2416" s="2" t="s">
        <v>1140</v>
      </c>
      <c r="V2416" s="10" t="s">
        <v>6172</v>
      </c>
    </row>
    <row r="2417" spans="2:22" ht="25.5" x14ac:dyDescent="0.2">
      <c r="B2417" s="9">
        <v>3868</v>
      </c>
      <c r="C2417" s="8" t="s">
        <v>4887</v>
      </c>
      <c r="D2417" s="4" t="s">
        <v>5947</v>
      </c>
      <c r="E2417" s="10" t="s">
        <v>6172</v>
      </c>
      <c r="F2417" s="10" t="s">
        <v>6172</v>
      </c>
      <c r="G2417" s="10" t="s">
        <v>6172</v>
      </c>
      <c r="H2417" s="10" t="s">
        <v>6172</v>
      </c>
      <c r="I2417" s="2" t="s">
        <v>1142</v>
      </c>
      <c r="J2417" s="4">
        <v>1</v>
      </c>
      <c r="K2417" s="4">
        <v>0</v>
      </c>
      <c r="L2417" s="10" t="s">
        <v>6172</v>
      </c>
      <c r="M2417" s="10" t="s">
        <v>6172</v>
      </c>
      <c r="N2417" s="2" t="s">
        <v>1141</v>
      </c>
      <c r="O2417" s="2" t="s">
        <v>246</v>
      </c>
      <c r="P2417" s="2" t="s">
        <v>1143</v>
      </c>
      <c r="Q2417" s="2" t="s">
        <v>1144</v>
      </c>
      <c r="R2417" s="2" t="s">
        <v>1145</v>
      </c>
      <c r="S2417" s="10" t="s">
        <v>6172</v>
      </c>
      <c r="T2417" s="2" t="s">
        <v>1146</v>
      </c>
      <c r="U2417" s="2" t="s">
        <v>1147</v>
      </c>
      <c r="V2417" s="10" t="s">
        <v>6172</v>
      </c>
    </row>
    <row r="2418" spans="2:22" ht="38.25" x14ac:dyDescent="0.2">
      <c r="B2418" s="9">
        <v>3864</v>
      </c>
      <c r="C2418" s="8" t="s">
        <v>4887</v>
      </c>
      <c r="D2418" s="4" t="s">
        <v>5947</v>
      </c>
      <c r="E2418" s="10" t="s">
        <v>6172</v>
      </c>
      <c r="F2418" s="10" t="s">
        <v>6172</v>
      </c>
      <c r="G2418" s="10" t="s">
        <v>6172</v>
      </c>
      <c r="H2418" s="10" t="s">
        <v>6172</v>
      </c>
      <c r="I2418" s="2" t="s">
        <v>1131</v>
      </c>
      <c r="J2418" s="4">
        <v>0</v>
      </c>
      <c r="K2418" s="4">
        <v>2</v>
      </c>
      <c r="L2418" s="10" t="s">
        <v>6172</v>
      </c>
      <c r="M2418" s="10" t="s">
        <v>6172</v>
      </c>
      <c r="N2418" s="2" t="s">
        <v>1148</v>
      </c>
      <c r="O2418" s="2" t="s">
        <v>246</v>
      </c>
      <c r="P2418" s="2" t="s">
        <v>1149</v>
      </c>
      <c r="Q2418" s="2" t="s">
        <v>1150</v>
      </c>
      <c r="R2418" s="2" t="s">
        <v>1151</v>
      </c>
      <c r="S2418" s="2" t="s">
        <v>1152</v>
      </c>
      <c r="T2418" s="2" t="s">
        <v>1153</v>
      </c>
      <c r="U2418" s="2" t="s">
        <v>1154</v>
      </c>
      <c r="V2418" s="10" t="s">
        <v>6172</v>
      </c>
    </row>
    <row r="2419" spans="2:22" ht="38.25" x14ac:dyDescent="0.2">
      <c r="B2419" s="9">
        <v>3863</v>
      </c>
      <c r="C2419" s="8" t="s">
        <v>4887</v>
      </c>
      <c r="D2419" s="4" t="s">
        <v>5947</v>
      </c>
      <c r="E2419" s="10" t="s">
        <v>6172</v>
      </c>
      <c r="F2419" s="10" t="s">
        <v>6172</v>
      </c>
      <c r="G2419" s="10" t="s">
        <v>6172</v>
      </c>
      <c r="H2419" s="10" t="s">
        <v>6172</v>
      </c>
      <c r="I2419" s="2" t="s">
        <v>1131</v>
      </c>
      <c r="J2419" s="4">
        <v>0</v>
      </c>
      <c r="K2419" s="4">
        <v>2</v>
      </c>
      <c r="L2419" s="10" t="s">
        <v>6172</v>
      </c>
      <c r="M2419" s="10" t="s">
        <v>6172</v>
      </c>
      <c r="N2419" s="2" t="s">
        <v>1155</v>
      </c>
      <c r="O2419" s="2" t="s">
        <v>1083</v>
      </c>
      <c r="P2419" s="2" t="s">
        <v>1156</v>
      </c>
      <c r="Q2419" s="2" t="s">
        <v>1157</v>
      </c>
      <c r="R2419" s="2" t="s">
        <v>1158</v>
      </c>
      <c r="S2419" s="2" t="s">
        <v>1159</v>
      </c>
      <c r="T2419" s="10" t="s">
        <v>6172</v>
      </c>
      <c r="U2419" s="2" t="s">
        <v>1160</v>
      </c>
      <c r="V2419" s="10" t="s">
        <v>6172</v>
      </c>
    </row>
    <row r="2420" spans="2:22" ht="25.5" x14ac:dyDescent="0.2">
      <c r="B2420" s="9">
        <v>3769</v>
      </c>
      <c r="C2420" s="8" t="s">
        <v>4887</v>
      </c>
      <c r="D2420" s="4" t="s">
        <v>5947</v>
      </c>
      <c r="E2420" s="10" t="s">
        <v>6172</v>
      </c>
      <c r="F2420" s="10" t="s">
        <v>6172</v>
      </c>
      <c r="G2420" s="10" t="s">
        <v>6172</v>
      </c>
      <c r="H2420" s="10" t="s">
        <v>6172</v>
      </c>
      <c r="I2420" s="2" t="s">
        <v>34</v>
      </c>
      <c r="J2420" s="4">
        <v>0</v>
      </c>
      <c r="K2420" s="4">
        <v>1</v>
      </c>
      <c r="L2420" s="10" t="s">
        <v>6172</v>
      </c>
      <c r="M2420" s="10" t="s">
        <v>6172</v>
      </c>
      <c r="N2420" s="2" t="s">
        <v>1161</v>
      </c>
      <c r="O2420" s="2" t="s">
        <v>246</v>
      </c>
      <c r="P2420" s="2" t="s">
        <v>1162</v>
      </c>
      <c r="Q2420" s="2" t="s">
        <v>1163</v>
      </c>
      <c r="R2420" s="2" t="s">
        <v>1164</v>
      </c>
      <c r="S2420" s="2" t="s">
        <v>1165</v>
      </c>
      <c r="T2420" s="10" t="s">
        <v>6172</v>
      </c>
      <c r="U2420" s="2" t="s">
        <v>1166</v>
      </c>
      <c r="V2420" s="10" t="s">
        <v>6172</v>
      </c>
    </row>
    <row r="2421" spans="2:22" ht="25.5" x14ac:dyDescent="0.2">
      <c r="B2421" s="9">
        <v>3767</v>
      </c>
      <c r="C2421" s="8" t="s">
        <v>4887</v>
      </c>
      <c r="D2421" s="4" t="s">
        <v>5947</v>
      </c>
      <c r="E2421" s="10" t="s">
        <v>6172</v>
      </c>
      <c r="F2421" s="10" t="s">
        <v>6172</v>
      </c>
      <c r="G2421" s="10" t="s">
        <v>6172</v>
      </c>
      <c r="H2421" s="10" t="s">
        <v>6172</v>
      </c>
      <c r="I2421" s="2"/>
      <c r="J2421" s="4">
        <v>0</v>
      </c>
      <c r="K2421" s="4">
        <v>0</v>
      </c>
      <c r="L2421" s="10" t="s">
        <v>6172</v>
      </c>
      <c r="M2421" s="10" t="s">
        <v>6172</v>
      </c>
      <c r="N2421" s="2" t="s">
        <v>1167</v>
      </c>
      <c r="O2421" s="2" t="s">
        <v>350</v>
      </c>
      <c r="P2421" s="2" t="s">
        <v>1168</v>
      </c>
      <c r="Q2421" s="2" t="s">
        <v>1169</v>
      </c>
      <c r="R2421" s="2" t="s">
        <v>1170</v>
      </c>
      <c r="S2421" s="2" t="s">
        <v>1171</v>
      </c>
      <c r="T2421" s="2" t="s">
        <v>1172</v>
      </c>
      <c r="U2421" s="2" t="s">
        <v>1173</v>
      </c>
      <c r="V2421" s="10" t="s">
        <v>6172</v>
      </c>
    </row>
    <row r="2422" spans="2:22" ht="25.5" x14ac:dyDescent="0.2">
      <c r="B2422" s="9">
        <v>3742</v>
      </c>
      <c r="C2422" s="8" t="s">
        <v>4887</v>
      </c>
      <c r="D2422" s="4" t="s">
        <v>5947</v>
      </c>
      <c r="E2422" s="10" t="s">
        <v>6172</v>
      </c>
      <c r="F2422" s="10" t="s">
        <v>6172</v>
      </c>
      <c r="G2422" s="10" t="s">
        <v>6172</v>
      </c>
      <c r="H2422" s="10" t="s">
        <v>6172</v>
      </c>
      <c r="I2422" s="2" t="s">
        <v>1142</v>
      </c>
      <c r="J2422" s="4">
        <v>1</v>
      </c>
      <c r="K2422" s="4">
        <v>0</v>
      </c>
      <c r="L2422" s="10" t="s">
        <v>6172</v>
      </c>
      <c r="M2422" s="10" t="s">
        <v>6172</v>
      </c>
      <c r="N2422" s="2" t="s">
        <v>1175</v>
      </c>
      <c r="O2422" s="2" t="s">
        <v>1174</v>
      </c>
      <c r="P2422" s="2" t="s">
        <v>1176</v>
      </c>
      <c r="Q2422" s="2" t="s">
        <v>1177</v>
      </c>
      <c r="R2422" s="10" t="s">
        <v>6172</v>
      </c>
      <c r="S2422" s="2" t="s">
        <v>1178</v>
      </c>
      <c r="T2422" s="10" t="s">
        <v>6172</v>
      </c>
      <c r="U2422" s="2" t="s">
        <v>1179</v>
      </c>
      <c r="V2422" s="10" t="s">
        <v>6172</v>
      </c>
    </row>
    <row r="2423" spans="2:22" ht="25.5" x14ac:dyDescent="0.2">
      <c r="B2423" s="9">
        <v>3741</v>
      </c>
      <c r="C2423" s="8" t="s">
        <v>4887</v>
      </c>
      <c r="D2423" s="4" t="s">
        <v>5947</v>
      </c>
      <c r="E2423" s="10" t="s">
        <v>6172</v>
      </c>
      <c r="F2423" s="10" t="s">
        <v>6172</v>
      </c>
      <c r="G2423" s="10" t="s">
        <v>6172</v>
      </c>
      <c r="H2423" s="10" t="s">
        <v>6172</v>
      </c>
      <c r="I2423" s="2" t="s">
        <v>1182</v>
      </c>
      <c r="J2423" s="4">
        <v>0</v>
      </c>
      <c r="K2423" s="4">
        <v>0</v>
      </c>
      <c r="L2423" s="2" t="s">
        <v>1182</v>
      </c>
      <c r="M2423" s="10" t="s">
        <v>6172</v>
      </c>
      <c r="N2423" s="2" t="s">
        <v>1181</v>
      </c>
      <c r="O2423" s="2" t="s">
        <v>1180</v>
      </c>
      <c r="P2423" s="2" t="s">
        <v>1183</v>
      </c>
      <c r="Q2423" s="10" t="s">
        <v>6172</v>
      </c>
      <c r="R2423" s="2" t="s">
        <v>1184</v>
      </c>
      <c r="S2423" s="10" t="s">
        <v>6172</v>
      </c>
      <c r="T2423" s="10" t="s">
        <v>6172</v>
      </c>
      <c r="U2423" s="2" t="s">
        <v>1185</v>
      </c>
      <c r="V2423" s="10" t="s">
        <v>6172</v>
      </c>
    </row>
    <row r="2424" spans="2:22" ht="51" x14ac:dyDescent="0.2">
      <c r="B2424" s="9">
        <v>3722</v>
      </c>
      <c r="C2424" s="8" t="s">
        <v>4887</v>
      </c>
      <c r="D2424" s="4" t="s">
        <v>5947</v>
      </c>
      <c r="E2424" s="10" t="s">
        <v>6172</v>
      </c>
      <c r="F2424" s="10" t="s">
        <v>6172</v>
      </c>
      <c r="G2424" s="10" t="s">
        <v>6172</v>
      </c>
      <c r="H2424" s="10" t="s">
        <v>6172</v>
      </c>
      <c r="I2424" s="2" t="s">
        <v>1188</v>
      </c>
      <c r="J2424" s="4">
        <v>0</v>
      </c>
      <c r="K2424" s="4">
        <v>1</v>
      </c>
      <c r="L2424" s="10" t="s">
        <v>6172</v>
      </c>
      <c r="M2424" s="10" t="s">
        <v>6172</v>
      </c>
      <c r="N2424" s="2" t="s">
        <v>1187</v>
      </c>
      <c r="O2424" s="2" t="s">
        <v>1186</v>
      </c>
      <c r="P2424" s="2" t="s">
        <v>1189</v>
      </c>
      <c r="Q2424" s="2" t="s">
        <v>1190</v>
      </c>
      <c r="R2424" s="2" t="s">
        <v>1191</v>
      </c>
      <c r="S2424" s="2" t="s">
        <v>1192</v>
      </c>
      <c r="T2424" s="10" t="s">
        <v>6172</v>
      </c>
      <c r="U2424" s="2" t="s">
        <v>1193</v>
      </c>
      <c r="V2424" s="10" t="s">
        <v>6172</v>
      </c>
    </row>
    <row r="2425" spans="2:22" ht="38.25" x14ac:dyDescent="0.2">
      <c r="B2425" s="9">
        <v>2718</v>
      </c>
      <c r="C2425" s="8" t="s">
        <v>4887</v>
      </c>
      <c r="D2425" s="4" t="s">
        <v>5947</v>
      </c>
      <c r="E2425" s="10" t="s">
        <v>6172</v>
      </c>
      <c r="F2425" s="10" t="s">
        <v>6172</v>
      </c>
      <c r="G2425" s="10" t="s">
        <v>6172</v>
      </c>
      <c r="H2425" s="10" t="s">
        <v>6172</v>
      </c>
      <c r="I2425" s="2" t="s">
        <v>1196</v>
      </c>
      <c r="J2425" s="4">
        <v>0</v>
      </c>
      <c r="K2425" s="4">
        <v>1</v>
      </c>
      <c r="L2425" s="10" t="s">
        <v>6172</v>
      </c>
      <c r="M2425" s="10" t="s">
        <v>6172</v>
      </c>
      <c r="N2425" s="2" t="s">
        <v>1195</v>
      </c>
      <c r="O2425" s="2" t="s">
        <v>1194</v>
      </c>
      <c r="P2425" s="2" t="s">
        <v>1197</v>
      </c>
      <c r="Q2425" s="2" t="s">
        <v>1198</v>
      </c>
      <c r="R2425" s="10" t="s">
        <v>6172</v>
      </c>
      <c r="S2425" s="2" t="s">
        <v>1199</v>
      </c>
      <c r="T2425" s="10" t="s">
        <v>6172</v>
      </c>
      <c r="U2425" s="2" t="s">
        <v>1200</v>
      </c>
      <c r="V2425" s="10" t="s">
        <v>6172</v>
      </c>
    </row>
    <row r="2426" spans="2:22" ht="63.75" x14ac:dyDescent="0.2">
      <c r="B2426" s="9">
        <v>2647</v>
      </c>
      <c r="C2426" s="8" t="s">
        <v>4887</v>
      </c>
      <c r="D2426" s="4" t="s">
        <v>5947</v>
      </c>
      <c r="E2426" s="10" t="s">
        <v>6172</v>
      </c>
      <c r="F2426" s="10" t="s">
        <v>6172</v>
      </c>
      <c r="G2426" s="10" t="s">
        <v>6172</v>
      </c>
      <c r="H2426" s="10" t="s">
        <v>6172</v>
      </c>
      <c r="I2426" s="2" t="s">
        <v>1203</v>
      </c>
      <c r="J2426" s="4">
        <v>0</v>
      </c>
      <c r="K2426" s="4">
        <v>3</v>
      </c>
      <c r="L2426" s="10" t="s">
        <v>6172</v>
      </c>
      <c r="M2426" s="10" t="s">
        <v>6172</v>
      </c>
      <c r="N2426" s="2" t="s">
        <v>1202</v>
      </c>
      <c r="O2426" s="2" t="s">
        <v>1201</v>
      </c>
      <c r="P2426" s="2" t="s">
        <v>1204</v>
      </c>
      <c r="Q2426" s="2" t="s">
        <v>1198</v>
      </c>
      <c r="R2426" s="10" t="s">
        <v>6172</v>
      </c>
      <c r="S2426" s="2" t="s">
        <v>1199</v>
      </c>
      <c r="T2426" s="10" t="s">
        <v>6172</v>
      </c>
      <c r="U2426" s="2" t="s">
        <v>1205</v>
      </c>
      <c r="V2426" s="10" t="s">
        <v>6172</v>
      </c>
    </row>
    <row r="2427" spans="2:22" ht="25.5" x14ac:dyDescent="0.2">
      <c r="B2427" s="9">
        <v>4133</v>
      </c>
      <c r="C2427" s="8" t="s">
        <v>4887</v>
      </c>
      <c r="D2427" s="4" t="s">
        <v>5947</v>
      </c>
      <c r="E2427" s="10" t="s">
        <v>6172</v>
      </c>
      <c r="F2427" s="10" t="s">
        <v>6172</v>
      </c>
      <c r="G2427" s="10" t="s">
        <v>6172</v>
      </c>
      <c r="H2427" s="10" t="s">
        <v>6172</v>
      </c>
      <c r="I2427" s="2" t="s">
        <v>1215</v>
      </c>
      <c r="J2427" s="4">
        <v>0</v>
      </c>
      <c r="K2427" s="4">
        <v>0</v>
      </c>
      <c r="L2427" s="2" t="s">
        <v>1215</v>
      </c>
      <c r="M2427" s="10" t="s">
        <v>6172</v>
      </c>
      <c r="N2427" s="2" t="s">
        <v>1214</v>
      </c>
      <c r="O2427" s="2" t="s">
        <v>350</v>
      </c>
      <c r="P2427" s="2" t="s">
        <v>1216</v>
      </c>
      <c r="Q2427" s="2" t="s">
        <v>1217</v>
      </c>
      <c r="R2427" s="2" t="s">
        <v>1218</v>
      </c>
      <c r="S2427" s="2" t="s">
        <v>1219</v>
      </c>
      <c r="T2427" s="10" t="s">
        <v>6172</v>
      </c>
      <c r="U2427" s="2" t="s">
        <v>1220</v>
      </c>
      <c r="V2427" s="10" t="s">
        <v>6172</v>
      </c>
    </row>
    <row r="2428" spans="2:22" ht="25.5" x14ac:dyDescent="0.2">
      <c r="B2428" s="9">
        <v>4128</v>
      </c>
      <c r="C2428" s="8" t="s">
        <v>4887</v>
      </c>
      <c r="D2428" s="4" t="s">
        <v>5947</v>
      </c>
      <c r="E2428" s="10" t="s">
        <v>6172</v>
      </c>
      <c r="F2428" s="10" t="s">
        <v>6172</v>
      </c>
      <c r="G2428" s="10" t="s">
        <v>6172</v>
      </c>
      <c r="H2428" s="10" t="s">
        <v>6172</v>
      </c>
      <c r="I2428" s="2" t="s">
        <v>1142</v>
      </c>
      <c r="J2428" s="4">
        <v>1</v>
      </c>
      <c r="K2428" s="4">
        <v>0</v>
      </c>
      <c r="L2428" s="10" t="s">
        <v>6172</v>
      </c>
      <c r="M2428" s="10" t="s">
        <v>6172</v>
      </c>
      <c r="N2428" s="2" t="s">
        <v>1221</v>
      </c>
      <c r="O2428" s="2" t="s">
        <v>8</v>
      </c>
      <c r="P2428" s="2" t="s">
        <v>1222</v>
      </c>
      <c r="Q2428" s="2" t="s">
        <v>460</v>
      </c>
      <c r="R2428" s="10" t="s">
        <v>6172</v>
      </c>
      <c r="S2428" s="10" t="s">
        <v>6172</v>
      </c>
      <c r="T2428" s="10" t="s">
        <v>6172</v>
      </c>
      <c r="U2428" s="10" t="s">
        <v>6172</v>
      </c>
      <c r="V2428" s="10" t="s">
        <v>6172</v>
      </c>
    </row>
    <row r="2429" spans="2:22" ht="25.5" x14ac:dyDescent="0.2">
      <c r="B2429" s="9">
        <v>4127</v>
      </c>
      <c r="C2429" s="8" t="s">
        <v>4887</v>
      </c>
      <c r="D2429" s="4" t="s">
        <v>5947</v>
      </c>
      <c r="E2429" s="10" t="s">
        <v>6172</v>
      </c>
      <c r="F2429" s="10" t="s">
        <v>6172</v>
      </c>
      <c r="G2429" s="10" t="s">
        <v>6172</v>
      </c>
      <c r="H2429" s="10" t="s">
        <v>6172</v>
      </c>
      <c r="I2429" s="2" t="s">
        <v>34</v>
      </c>
      <c r="J2429" s="4">
        <v>0</v>
      </c>
      <c r="K2429" s="4">
        <v>1</v>
      </c>
      <c r="L2429" s="10" t="s">
        <v>6172</v>
      </c>
      <c r="M2429" s="10" t="s">
        <v>6172</v>
      </c>
      <c r="N2429" s="2" t="s">
        <v>1223</v>
      </c>
      <c r="O2429" s="2" t="s">
        <v>350</v>
      </c>
      <c r="P2429" s="2" t="s">
        <v>1224</v>
      </c>
      <c r="Q2429" s="2" t="s">
        <v>1225</v>
      </c>
      <c r="R2429" s="2" t="s">
        <v>1226</v>
      </c>
      <c r="S2429" s="2" t="s">
        <v>1227</v>
      </c>
      <c r="T2429" s="10" t="s">
        <v>6172</v>
      </c>
      <c r="U2429" s="2" t="s">
        <v>1228</v>
      </c>
      <c r="V2429" s="10" t="s">
        <v>6172</v>
      </c>
    </row>
    <row r="2430" spans="2:22" ht="25.5" x14ac:dyDescent="0.2">
      <c r="B2430" s="9">
        <v>4099</v>
      </c>
      <c r="C2430" s="8" t="s">
        <v>4887</v>
      </c>
      <c r="D2430" s="4" t="s">
        <v>5947</v>
      </c>
      <c r="E2430" s="10" t="s">
        <v>6172</v>
      </c>
      <c r="F2430" s="10" t="s">
        <v>6172</v>
      </c>
      <c r="G2430" s="10" t="s">
        <v>6172</v>
      </c>
      <c r="H2430" s="10" t="s">
        <v>6172</v>
      </c>
      <c r="I2430" s="2" t="s">
        <v>34</v>
      </c>
      <c r="J2430" s="4">
        <v>0</v>
      </c>
      <c r="K2430" s="4">
        <v>1</v>
      </c>
      <c r="L2430" s="10" t="s">
        <v>6172</v>
      </c>
      <c r="M2430" s="10" t="s">
        <v>6172</v>
      </c>
      <c r="N2430" s="2" t="s">
        <v>1229</v>
      </c>
      <c r="O2430" s="2" t="s">
        <v>350</v>
      </c>
      <c r="P2430" s="2" t="s">
        <v>1230</v>
      </c>
      <c r="Q2430" s="2" t="s">
        <v>1231</v>
      </c>
      <c r="R2430" s="2" t="s">
        <v>1232</v>
      </c>
      <c r="S2430" s="2" t="s">
        <v>1233</v>
      </c>
      <c r="T2430" s="2" t="s">
        <v>1234</v>
      </c>
      <c r="U2430" s="2" t="s">
        <v>1235</v>
      </c>
      <c r="V2430" s="10" t="s">
        <v>6172</v>
      </c>
    </row>
    <row r="2431" spans="2:22" ht="25.5" x14ac:dyDescent="0.2">
      <c r="B2431" s="9">
        <v>4097</v>
      </c>
      <c r="C2431" s="8" t="s">
        <v>4887</v>
      </c>
      <c r="D2431" s="4" t="s">
        <v>5947</v>
      </c>
      <c r="E2431" s="10" t="s">
        <v>6172</v>
      </c>
      <c r="F2431" s="10" t="s">
        <v>6172</v>
      </c>
      <c r="G2431" s="10" t="s">
        <v>6172</v>
      </c>
      <c r="H2431" s="10" t="s">
        <v>6172</v>
      </c>
      <c r="I2431" s="2" t="s">
        <v>34</v>
      </c>
      <c r="J2431" s="4">
        <v>0</v>
      </c>
      <c r="K2431" s="4">
        <v>1</v>
      </c>
      <c r="L2431" s="10" t="s">
        <v>6172</v>
      </c>
      <c r="M2431" s="10" t="s">
        <v>6172</v>
      </c>
      <c r="N2431" s="2" t="s">
        <v>1236</v>
      </c>
      <c r="O2431" s="2" t="s">
        <v>350</v>
      </c>
      <c r="P2431" s="2" t="s">
        <v>1237</v>
      </c>
      <c r="Q2431" s="2" t="s">
        <v>1238</v>
      </c>
      <c r="R2431" s="2" t="s">
        <v>1239</v>
      </c>
      <c r="S2431" s="2" t="s">
        <v>1240</v>
      </c>
      <c r="T2431" s="10" t="s">
        <v>6172</v>
      </c>
      <c r="U2431" s="2" t="s">
        <v>1241</v>
      </c>
      <c r="V2431" s="10" t="s">
        <v>6172</v>
      </c>
    </row>
    <row r="2432" spans="2:22" ht="25.5" x14ac:dyDescent="0.2">
      <c r="B2432" s="9">
        <v>4095</v>
      </c>
      <c r="C2432" s="8" t="s">
        <v>4887</v>
      </c>
      <c r="D2432" s="4" t="s">
        <v>5947</v>
      </c>
      <c r="E2432" s="10" t="s">
        <v>6172</v>
      </c>
      <c r="F2432" s="10" t="s">
        <v>6172</v>
      </c>
      <c r="G2432" s="10" t="s">
        <v>6172</v>
      </c>
      <c r="H2432" s="10" t="s">
        <v>6172</v>
      </c>
      <c r="I2432" s="2" t="s">
        <v>34</v>
      </c>
      <c r="J2432" s="4">
        <v>0</v>
      </c>
      <c r="K2432" s="4">
        <v>1</v>
      </c>
      <c r="L2432" s="10" t="s">
        <v>6172</v>
      </c>
      <c r="M2432" s="10" t="s">
        <v>6172</v>
      </c>
      <c r="N2432" s="2" t="s">
        <v>1242</v>
      </c>
      <c r="O2432" s="2" t="s">
        <v>350</v>
      </c>
      <c r="P2432" s="2" t="s">
        <v>1243</v>
      </c>
      <c r="Q2432" s="2" t="s">
        <v>1244</v>
      </c>
      <c r="R2432" s="2" t="s">
        <v>1245</v>
      </c>
      <c r="S2432" s="2" t="s">
        <v>1246</v>
      </c>
      <c r="T2432" s="10" t="s">
        <v>6172</v>
      </c>
      <c r="U2432" s="2" t="s">
        <v>1247</v>
      </c>
      <c r="V2432" s="10" t="s">
        <v>6172</v>
      </c>
    </row>
    <row r="2433" spans="2:22" ht="25.5" x14ac:dyDescent="0.2">
      <c r="B2433" s="9">
        <v>4096</v>
      </c>
      <c r="C2433" s="8" t="s">
        <v>4887</v>
      </c>
      <c r="D2433" s="4" t="s">
        <v>5947</v>
      </c>
      <c r="E2433" s="10" t="s">
        <v>6172</v>
      </c>
      <c r="F2433" s="10" t="s">
        <v>6172</v>
      </c>
      <c r="G2433" s="10" t="s">
        <v>6172</v>
      </c>
      <c r="H2433" s="10" t="s">
        <v>6172</v>
      </c>
      <c r="I2433" s="2" t="s">
        <v>34</v>
      </c>
      <c r="J2433" s="4">
        <v>0</v>
      </c>
      <c r="K2433" s="4">
        <v>1</v>
      </c>
      <c r="L2433" s="10" t="s">
        <v>6172</v>
      </c>
      <c r="M2433" s="10" t="s">
        <v>6172</v>
      </c>
      <c r="N2433" s="2" t="s">
        <v>1248</v>
      </c>
      <c r="O2433" s="2" t="s">
        <v>1102</v>
      </c>
      <c r="P2433" s="2" t="s">
        <v>1249</v>
      </c>
      <c r="Q2433" s="2" t="s">
        <v>1250</v>
      </c>
      <c r="R2433" s="2" t="s">
        <v>1251</v>
      </c>
      <c r="S2433" s="2" t="s">
        <v>1252</v>
      </c>
      <c r="T2433" s="2" t="s">
        <v>1253</v>
      </c>
      <c r="U2433" s="2" t="s">
        <v>1254</v>
      </c>
      <c r="V2433" s="10" t="s">
        <v>6172</v>
      </c>
    </row>
    <row r="2434" spans="2:22" ht="25.5" x14ac:dyDescent="0.2">
      <c r="B2434" s="9">
        <v>4094</v>
      </c>
      <c r="C2434" s="8" t="s">
        <v>4887</v>
      </c>
      <c r="D2434" s="4" t="s">
        <v>5947</v>
      </c>
      <c r="E2434" s="10" t="s">
        <v>6172</v>
      </c>
      <c r="F2434" s="10" t="s">
        <v>6172</v>
      </c>
      <c r="G2434" s="10" t="s">
        <v>6172</v>
      </c>
      <c r="H2434" s="10" t="s">
        <v>6172</v>
      </c>
      <c r="I2434" s="2" t="s">
        <v>1257</v>
      </c>
      <c r="J2434" s="4">
        <v>0</v>
      </c>
      <c r="K2434" s="4">
        <v>5</v>
      </c>
      <c r="L2434" s="10" t="s">
        <v>6172</v>
      </c>
      <c r="M2434" s="10" t="s">
        <v>6172</v>
      </c>
      <c r="N2434" s="2" t="s">
        <v>1256</v>
      </c>
      <c r="O2434" s="2" t="s">
        <v>1255</v>
      </c>
      <c r="P2434" s="2" t="s">
        <v>1258</v>
      </c>
      <c r="Q2434" s="2" t="s">
        <v>1259</v>
      </c>
      <c r="R2434" s="2" t="s">
        <v>1260</v>
      </c>
      <c r="S2434" s="10" t="s">
        <v>6172</v>
      </c>
      <c r="T2434" s="2" t="s">
        <v>1261</v>
      </c>
      <c r="U2434" s="2" t="s">
        <v>1262</v>
      </c>
      <c r="V2434" s="10" t="s">
        <v>6172</v>
      </c>
    </row>
    <row r="2435" spans="2:22" ht="25.5" x14ac:dyDescent="0.2">
      <c r="B2435" s="9">
        <v>4093</v>
      </c>
      <c r="C2435" s="8" t="s">
        <v>4887</v>
      </c>
      <c r="D2435" s="4" t="s">
        <v>5947</v>
      </c>
      <c r="E2435" s="10" t="s">
        <v>6172</v>
      </c>
      <c r="F2435" s="10" t="s">
        <v>6172</v>
      </c>
      <c r="G2435" s="10" t="s">
        <v>6172</v>
      </c>
      <c r="H2435" s="10" t="s">
        <v>6172</v>
      </c>
      <c r="I2435" s="2" t="s">
        <v>34</v>
      </c>
      <c r="J2435" s="4">
        <v>0</v>
      </c>
      <c r="K2435" s="4">
        <v>1</v>
      </c>
      <c r="L2435" s="10" t="s">
        <v>6172</v>
      </c>
      <c r="M2435" s="10" t="s">
        <v>6172</v>
      </c>
      <c r="N2435" s="2" t="s">
        <v>1263</v>
      </c>
      <c r="O2435" s="2" t="s">
        <v>1102</v>
      </c>
      <c r="P2435" s="2" t="s">
        <v>1264</v>
      </c>
      <c r="Q2435" s="10" t="s">
        <v>6172</v>
      </c>
      <c r="R2435" s="2" t="s">
        <v>1265</v>
      </c>
      <c r="S2435" s="10" t="s">
        <v>6172</v>
      </c>
      <c r="T2435" s="10" t="s">
        <v>6172</v>
      </c>
      <c r="U2435" s="10" t="s">
        <v>6172</v>
      </c>
      <c r="V2435" s="10" t="s">
        <v>6172</v>
      </c>
    </row>
    <row r="2436" spans="2:22" ht="63.75" x14ac:dyDescent="0.2">
      <c r="B2436" s="9">
        <v>4086</v>
      </c>
      <c r="C2436" s="8" t="s">
        <v>4887</v>
      </c>
      <c r="D2436" s="4" t="s">
        <v>5947</v>
      </c>
      <c r="E2436" s="10" t="s">
        <v>6172</v>
      </c>
      <c r="F2436" s="10" t="s">
        <v>6172</v>
      </c>
      <c r="G2436" s="10" t="s">
        <v>6172</v>
      </c>
      <c r="H2436" s="10" t="s">
        <v>6172</v>
      </c>
      <c r="I2436" s="2" t="s">
        <v>1267</v>
      </c>
      <c r="J2436" s="4">
        <v>2</v>
      </c>
      <c r="K2436" s="4">
        <v>12</v>
      </c>
      <c r="L2436" s="6" t="s">
        <v>4955</v>
      </c>
      <c r="M2436" s="10" t="s">
        <v>6172</v>
      </c>
      <c r="N2436" s="2" t="s">
        <v>1266</v>
      </c>
      <c r="O2436" s="2" t="s">
        <v>350</v>
      </c>
      <c r="P2436" s="2" t="s">
        <v>1268</v>
      </c>
      <c r="Q2436" s="2" t="s">
        <v>1269</v>
      </c>
      <c r="R2436" s="2" t="s">
        <v>1270</v>
      </c>
      <c r="S2436" s="2" t="s">
        <v>1271</v>
      </c>
      <c r="T2436" s="2" t="s">
        <v>1272</v>
      </c>
      <c r="U2436" s="2" t="s">
        <v>1273</v>
      </c>
      <c r="V2436" s="10" t="s">
        <v>6172</v>
      </c>
    </row>
    <row r="2437" spans="2:22" ht="25.5" x14ac:dyDescent="0.2">
      <c r="B2437" s="9">
        <v>4080</v>
      </c>
      <c r="C2437" s="8" t="s">
        <v>4887</v>
      </c>
      <c r="D2437" s="4" t="s">
        <v>5947</v>
      </c>
      <c r="E2437" s="10" t="s">
        <v>6172</v>
      </c>
      <c r="F2437" s="10" t="s">
        <v>6172</v>
      </c>
      <c r="G2437" s="10" t="s">
        <v>6172</v>
      </c>
      <c r="H2437" s="10" t="s">
        <v>6172</v>
      </c>
      <c r="I2437" s="2" t="s">
        <v>34</v>
      </c>
      <c r="J2437" s="4">
        <v>0</v>
      </c>
      <c r="K2437" s="4">
        <v>1</v>
      </c>
      <c r="L2437" s="10" t="s">
        <v>6172</v>
      </c>
      <c r="M2437" s="10" t="s">
        <v>6172</v>
      </c>
      <c r="N2437" s="2" t="s">
        <v>1274</v>
      </c>
      <c r="O2437" s="2" t="s">
        <v>990</v>
      </c>
      <c r="P2437" s="2" t="s">
        <v>460</v>
      </c>
      <c r="Q2437" s="10" t="s">
        <v>6172</v>
      </c>
      <c r="R2437" s="10" t="s">
        <v>6172</v>
      </c>
      <c r="S2437" s="10" t="s">
        <v>6172</v>
      </c>
      <c r="T2437" s="10" t="s">
        <v>6172</v>
      </c>
      <c r="U2437" s="10" t="s">
        <v>6172</v>
      </c>
      <c r="V2437" s="10" t="s">
        <v>6172</v>
      </c>
    </row>
    <row r="2438" spans="2:22" ht="25.5" x14ac:dyDescent="0.2">
      <c r="B2438" s="9">
        <v>4053</v>
      </c>
      <c r="C2438" s="8" t="s">
        <v>4887</v>
      </c>
      <c r="D2438" s="4" t="s">
        <v>5947</v>
      </c>
      <c r="E2438" s="10" t="s">
        <v>6172</v>
      </c>
      <c r="F2438" s="10" t="s">
        <v>6172</v>
      </c>
      <c r="G2438" s="10" t="s">
        <v>6172</v>
      </c>
      <c r="H2438" s="10" t="s">
        <v>6172</v>
      </c>
      <c r="I2438" s="2" t="s">
        <v>1276</v>
      </c>
      <c r="J2438" s="4">
        <v>0</v>
      </c>
      <c r="K2438" s="4">
        <v>0</v>
      </c>
      <c r="L2438" s="2" t="s">
        <v>1276</v>
      </c>
      <c r="M2438" s="10" t="s">
        <v>6172</v>
      </c>
      <c r="N2438" s="2" t="s">
        <v>1275</v>
      </c>
      <c r="O2438" s="2" t="s">
        <v>350</v>
      </c>
      <c r="P2438" s="2" t="s">
        <v>1277</v>
      </c>
      <c r="Q2438" s="2" t="s">
        <v>1278</v>
      </c>
      <c r="R2438" s="2" t="s">
        <v>1279</v>
      </c>
      <c r="S2438" s="2" t="s">
        <v>1280</v>
      </c>
      <c r="T2438" s="10" t="s">
        <v>6172</v>
      </c>
      <c r="U2438" s="2" t="s">
        <v>1281</v>
      </c>
      <c r="V2438" s="10" t="s">
        <v>6172</v>
      </c>
    </row>
    <row r="2439" spans="2:22" ht="38.25" x14ac:dyDescent="0.2">
      <c r="B2439" s="9">
        <v>4026</v>
      </c>
      <c r="C2439" s="8" t="s">
        <v>4887</v>
      </c>
      <c r="D2439" s="4" t="s">
        <v>5947</v>
      </c>
      <c r="E2439" s="10" t="s">
        <v>6172</v>
      </c>
      <c r="F2439" s="10" t="s">
        <v>6172</v>
      </c>
      <c r="G2439" s="10" t="s">
        <v>6172</v>
      </c>
      <c r="H2439" s="10" t="s">
        <v>6172</v>
      </c>
      <c r="I2439" s="2" t="s">
        <v>34</v>
      </c>
      <c r="J2439" s="4">
        <v>0</v>
      </c>
      <c r="K2439" s="4">
        <v>1</v>
      </c>
      <c r="L2439" s="10" t="s">
        <v>6172</v>
      </c>
      <c r="M2439" s="10" t="s">
        <v>6172</v>
      </c>
      <c r="N2439" s="2" t="s">
        <v>1282</v>
      </c>
      <c r="O2439" s="2" t="s">
        <v>1206</v>
      </c>
      <c r="P2439" s="2" t="s">
        <v>1283</v>
      </c>
      <c r="Q2439" s="2" t="s">
        <v>1284</v>
      </c>
      <c r="R2439" s="2" t="s">
        <v>1285</v>
      </c>
      <c r="S2439" s="2" t="s">
        <v>1286</v>
      </c>
      <c r="T2439" s="2" t="s">
        <v>1287</v>
      </c>
      <c r="U2439" s="2" t="s">
        <v>1288</v>
      </c>
      <c r="V2439" s="10" t="s">
        <v>6172</v>
      </c>
    </row>
    <row r="2440" spans="2:22" ht="25.5" x14ac:dyDescent="0.2">
      <c r="B2440" s="9">
        <v>4059</v>
      </c>
      <c r="C2440" s="8" t="s">
        <v>4887</v>
      </c>
      <c r="D2440" s="4" t="s">
        <v>5947</v>
      </c>
      <c r="E2440" s="10" t="s">
        <v>6172</v>
      </c>
      <c r="F2440" s="10" t="s">
        <v>6172</v>
      </c>
      <c r="G2440" s="10" t="s">
        <v>6172</v>
      </c>
      <c r="H2440" s="10" t="s">
        <v>6172</v>
      </c>
      <c r="I2440" s="2" t="s">
        <v>34</v>
      </c>
      <c r="J2440" s="4">
        <v>0</v>
      </c>
      <c r="K2440" s="4">
        <v>1</v>
      </c>
      <c r="L2440" s="10" t="s">
        <v>6172</v>
      </c>
      <c r="M2440" s="10" t="s">
        <v>6172</v>
      </c>
      <c r="N2440" s="2" t="s">
        <v>1289</v>
      </c>
      <c r="O2440" s="2" t="s">
        <v>1102</v>
      </c>
      <c r="P2440" s="2" t="s">
        <v>1290</v>
      </c>
      <c r="Q2440" s="2" t="s">
        <v>1291</v>
      </c>
      <c r="R2440" s="2" t="s">
        <v>1292</v>
      </c>
      <c r="S2440" s="2" t="s">
        <v>1293</v>
      </c>
      <c r="T2440" s="2" t="s">
        <v>1294</v>
      </c>
      <c r="U2440" s="2" t="s">
        <v>1295</v>
      </c>
      <c r="V2440" s="10" t="s">
        <v>6172</v>
      </c>
    </row>
    <row r="2441" spans="2:22" ht="25.5" x14ac:dyDescent="0.2">
      <c r="B2441" s="9">
        <v>4032</v>
      </c>
      <c r="C2441" s="8" t="s">
        <v>4887</v>
      </c>
      <c r="D2441" s="4" t="s">
        <v>5947</v>
      </c>
      <c r="E2441" s="10" t="s">
        <v>6172</v>
      </c>
      <c r="F2441" s="10" t="s">
        <v>6172</v>
      </c>
      <c r="G2441" s="10" t="s">
        <v>6172</v>
      </c>
      <c r="H2441" s="10" t="s">
        <v>6172</v>
      </c>
      <c r="I2441" s="2" t="s">
        <v>769</v>
      </c>
      <c r="J2441" s="4">
        <v>0</v>
      </c>
      <c r="K2441" s="4">
        <v>0</v>
      </c>
      <c r="L2441" s="10" t="s">
        <v>6172</v>
      </c>
      <c r="M2441" s="10" t="s">
        <v>6172</v>
      </c>
      <c r="N2441" s="2" t="s">
        <v>1296</v>
      </c>
      <c r="O2441" s="2" t="s">
        <v>990</v>
      </c>
      <c r="P2441" s="2" t="s">
        <v>8</v>
      </c>
      <c r="Q2441" s="10" t="s">
        <v>6172</v>
      </c>
      <c r="R2441" s="10" t="s">
        <v>6172</v>
      </c>
      <c r="S2441" s="10" t="s">
        <v>6172</v>
      </c>
      <c r="T2441" s="10" t="s">
        <v>6172</v>
      </c>
      <c r="U2441" s="10" t="s">
        <v>6172</v>
      </c>
      <c r="V2441" s="10" t="s">
        <v>6172</v>
      </c>
    </row>
    <row r="2442" spans="2:22" ht="63.75" x14ac:dyDescent="0.2">
      <c r="B2442" s="9">
        <v>4047</v>
      </c>
      <c r="C2442" s="8" t="s">
        <v>4887</v>
      </c>
      <c r="D2442" s="4" t="s">
        <v>5947</v>
      </c>
      <c r="E2442" s="10" t="s">
        <v>6172</v>
      </c>
      <c r="F2442" s="10" t="s">
        <v>6172</v>
      </c>
      <c r="G2442" s="10" t="s">
        <v>6172</v>
      </c>
      <c r="H2442" s="10" t="s">
        <v>6172</v>
      </c>
      <c r="I2442" s="2" t="s">
        <v>34</v>
      </c>
      <c r="J2442" s="4">
        <v>0</v>
      </c>
      <c r="K2442" s="4">
        <v>1</v>
      </c>
      <c r="L2442" s="10" t="s">
        <v>6172</v>
      </c>
      <c r="M2442" s="10" t="s">
        <v>6172</v>
      </c>
      <c r="N2442" s="2" t="s">
        <v>1297</v>
      </c>
      <c r="O2442" s="2" t="s">
        <v>350</v>
      </c>
      <c r="P2442" s="2" t="s">
        <v>1298</v>
      </c>
      <c r="Q2442" s="2" t="s">
        <v>1299</v>
      </c>
      <c r="R2442" s="2" t="s">
        <v>1300</v>
      </c>
      <c r="S2442" s="2" t="s">
        <v>1301</v>
      </c>
      <c r="T2442" s="2" t="s">
        <v>1302</v>
      </c>
      <c r="U2442" s="2" t="s">
        <v>1303</v>
      </c>
      <c r="V2442" s="10" t="s">
        <v>6172</v>
      </c>
    </row>
    <row r="2443" spans="2:22" ht="25.5" x14ac:dyDescent="0.2">
      <c r="B2443" s="9">
        <v>4070</v>
      </c>
      <c r="C2443" s="8" t="s">
        <v>4887</v>
      </c>
      <c r="D2443" s="4" t="s">
        <v>5947</v>
      </c>
      <c r="E2443" s="10" t="s">
        <v>6172</v>
      </c>
      <c r="F2443" s="10" t="s">
        <v>6172</v>
      </c>
      <c r="G2443" s="10" t="s">
        <v>6172</v>
      </c>
      <c r="H2443" s="10" t="s">
        <v>6172</v>
      </c>
      <c r="I2443" s="2" t="s">
        <v>34</v>
      </c>
      <c r="J2443" s="4">
        <v>0</v>
      </c>
      <c r="K2443" s="4">
        <v>1</v>
      </c>
      <c r="L2443" s="10" t="s">
        <v>6172</v>
      </c>
      <c r="M2443" s="10" t="s">
        <v>6172</v>
      </c>
      <c r="N2443" s="2" t="s">
        <v>1304</v>
      </c>
      <c r="O2443" s="2" t="s">
        <v>1206</v>
      </c>
      <c r="P2443" s="2" t="s">
        <v>1305</v>
      </c>
      <c r="Q2443" s="2" t="s">
        <v>1306</v>
      </c>
      <c r="R2443" s="2" t="s">
        <v>1307</v>
      </c>
      <c r="S2443" s="2" t="s">
        <v>1308</v>
      </c>
      <c r="T2443" s="2" t="s">
        <v>1309</v>
      </c>
      <c r="U2443" s="2" t="s">
        <v>1310</v>
      </c>
      <c r="V2443" s="10" t="s">
        <v>6172</v>
      </c>
    </row>
    <row r="2444" spans="2:22" ht="25.5" x14ac:dyDescent="0.2">
      <c r="B2444" s="9">
        <v>4001</v>
      </c>
      <c r="C2444" s="8" t="s">
        <v>4887</v>
      </c>
      <c r="D2444" s="4" t="s">
        <v>5947</v>
      </c>
      <c r="E2444" s="10" t="s">
        <v>6172</v>
      </c>
      <c r="F2444" s="10" t="s">
        <v>6172</v>
      </c>
      <c r="G2444" s="10" t="s">
        <v>6172</v>
      </c>
      <c r="H2444" s="10" t="s">
        <v>6172</v>
      </c>
      <c r="I2444" s="2" t="s">
        <v>34</v>
      </c>
      <c r="J2444" s="4">
        <v>0</v>
      </c>
      <c r="K2444" s="4">
        <v>1</v>
      </c>
      <c r="L2444" s="10" t="s">
        <v>6172</v>
      </c>
      <c r="M2444" s="10" t="s">
        <v>6172</v>
      </c>
      <c r="N2444" s="2" t="s">
        <v>1312</v>
      </c>
      <c r="O2444" s="2" t="s">
        <v>1311</v>
      </c>
      <c r="P2444" s="2" t="s">
        <v>1313</v>
      </c>
      <c r="Q2444" s="2" t="s">
        <v>1314</v>
      </c>
      <c r="R2444" s="2" t="s">
        <v>1315</v>
      </c>
      <c r="S2444" s="2" t="s">
        <v>1316</v>
      </c>
      <c r="T2444" s="2" t="s">
        <v>1317</v>
      </c>
      <c r="U2444" s="2" t="s">
        <v>1318</v>
      </c>
      <c r="V2444" s="10" t="s">
        <v>6172</v>
      </c>
    </row>
    <row r="2445" spans="2:22" ht="25.5" x14ac:dyDescent="0.2">
      <c r="B2445" s="9">
        <v>4022</v>
      </c>
      <c r="C2445" s="8" t="s">
        <v>4887</v>
      </c>
      <c r="D2445" s="4" t="s">
        <v>5947</v>
      </c>
      <c r="E2445" s="10" t="s">
        <v>6172</v>
      </c>
      <c r="F2445" s="10" t="s">
        <v>6172</v>
      </c>
      <c r="G2445" s="10" t="s">
        <v>6172</v>
      </c>
      <c r="H2445" s="10" t="s">
        <v>6172</v>
      </c>
      <c r="I2445" s="2" t="s">
        <v>1276</v>
      </c>
      <c r="J2445" s="4">
        <v>0</v>
      </c>
      <c r="K2445" s="4">
        <v>0</v>
      </c>
      <c r="L2445" s="2" t="s">
        <v>1276</v>
      </c>
      <c r="M2445" s="10" t="s">
        <v>6172</v>
      </c>
      <c r="N2445" s="2" t="s">
        <v>1320</v>
      </c>
      <c r="O2445" s="2" t="s">
        <v>1319</v>
      </c>
      <c r="P2445" s="2" t="s">
        <v>1321</v>
      </c>
      <c r="Q2445" s="2" t="s">
        <v>8</v>
      </c>
      <c r="R2445" s="10" t="s">
        <v>6172</v>
      </c>
      <c r="S2445" s="2" t="s">
        <v>1322</v>
      </c>
      <c r="T2445" s="10" t="s">
        <v>6172</v>
      </c>
      <c r="U2445" s="10" t="s">
        <v>6172</v>
      </c>
      <c r="V2445" s="10" t="s">
        <v>6172</v>
      </c>
    </row>
    <row r="2446" spans="2:22" ht="25.5" x14ac:dyDescent="0.2">
      <c r="B2446" s="9">
        <v>3832</v>
      </c>
      <c r="C2446" s="8" t="s">
        <v>4887</v>
      </c>
      <c r="D2446" s="4" t="s">
        <v>5947</v>
      </c>
      <c r="E2446" s="10" t="s">
        <v>6172</v>
      </c>
      <c r="F2446" s="10" t="s">
        <v>6172</v>
      </c>
      <c r="G2446" s="10" t="s">
        <v>6172</v>
      </c>
      <c r="H2446" s="10" t="s">
        <v>6172</v>
      </c>
      <c r="I2446" s="2" t="s">
        <v>1332</v>
      </c>
      <c r="J2446" s="4">
        <v>0</v>
      </c>
      <c r="K2446" s="4">
        <v>0</v>
      </c>
      <c r="L2446" s="2" t="s">
        <v>1332</v>
      </c>
      <c r="M2446" s="10" t="s">
        <v>6172</v>
      </c>
      <c r="N2446" s="2" t="s">
        <v>1331</v>
      </c>
      <c r="O2446" s="2" t="s">
        <v>8</v>
      </c>
      <c r="P2446" s="10" t="s">
        <v>6172</v>
      </c>
      <c r="Q2446" s="10" t="s">
        <v>6172</v>
      </c>
      <c r="R2446" s="10" t="s">
        <v>6172</v>
      </c>
      <c r="S2446" s="10" t="s">
        <v>6172</v>
      </c>
      <c r="T2446" s="2" t="s">
        <v>1333</v>
      </c>
      <c r="U2446" s="2" t="s">
        <v>1334</v>
      </c>
      <c r="V2446" s="10" t="s">
        <v>6172</v>
      </c>
    </row>
    <row r="2447" spans="2:22" ht="25.5" x14ac:dyDescent="0.2">
      <c r="B2447" s="9">
        <v>3895</v>
      </c>
      <c r="C2447" s="8" t="s">
        <v>4887</v>
      </c>
      <c r="D2447" s="4" t="s">
        <v>5947</v>
      </c>
      <c r="E2447" s="10" t="s">
        <v>6172</v>
      </c>
      <c r="F2447" s="10" t="s">
        <v>6172</v>
      </c>
      <c r="G2447" s="10" t="s">
        <v>6172</v>
      </c>
      <c r="H2447" s="10" t="s">
        <v>6172</v>
      </c>
      <c r="I2447" s="2" t="s">
        <v>1336</v>
      </c>
      <c r="J2447" s="4">
        <v>0</v>
      </c>
      <c r="K2447" s="4">
        <v>10</v>
      </c>
      <c r="L2447" s="10" t="s">
        <v>6172</v>
      </c>
      <c r="M2447" s="10" t="s">
        <v>6172</v>
      </c>
      <c r="N2447" s="2" t="s">
        <v>1335</v>
      </c>
      <c r="O2447" s="2" t="s">
        <v>990</v>
      </c>
      <c r="P2447" s="2" t="s">
        <v>1337</v>
      </c>
      <c r="Q2447" s="2" t="s">
        <v>1338</v>
      </c>
      <c r="R2447" s="2" t="s">
        <v>1339</v>
      </c>
      <c r="S2447" s="2" t="s">
        <v>1340</v>
      </c>
      <c r="T2447" s="2" t="s">
        <v>1341</v>
      </c>
      <c r="U2447" s="2" t="s">
        <v>1342</v>
      </c>
      <c r="V2447" s="10" t="s">
        <v>6172</v>
      </c>
    </row>
    <row r="2448" spans="2:22" ht="38.25" x14ac:dyDescent="0.2">
      <c r="B2448" s="9">
        <v>3922</v>
      </c>
      <c r="C2448" s="8" t="s">
        <v>4887</v>
      </c>
      <c r="D2448" s="4" t="s">
        <v>5947</v>
      </c>
      <c r="E2448" s="10" t="s">
        <v>6172</v>
      </c>
      <c r="F2448" s="10" t="s">
        <v>6172</v>
      </c>
      <c r="G2448" s="10" t="s">
        <v>6172</v>
      </c>
      <c r="H2448" s="10" t="s">
        <v>6172</v>
      </c>
      <c r="I2448" s="2" t="s">
        <v>1345</v>
      </c>
      <c r="J2448" s="4">
        <v>3</v>
      </c>
      <c r="K2448" s="4">
        <v>0</v>
      </c>
      <c r="L2448" s="2" t="s">
        <v>1276</v>
      </c>
      <c r="M2448" s="10" t="s">
        <v>6172</v>
      </c>
      <c r="N2448" s="2" t="s">
        <v>1344</v>
      </c>
      <c r="O2448" s="2" t="s">
        <v>1343</v>
      </c>
      <c r="P2448" s="2" t="s">
        <v>1346</v>
      </c>
      <c r="Q2448" s="2" t="s">
        <v>1347</v>
      </c>
      <c r="R2448" s="2" t="s">
        <v>1348</v>
      </c>
      <c r="S2448" s="2" t="s">
        <v>1349</v>
      </c>
      <c r="T2448" s="2" t="s">
        <v>1350</v>
      </c>
      <c r="U2448" s="2" t="s">
        <v>1351</v>
      </c>
      <c r="V2448" s="10" t="s">
        <v>6172</v>
      </c>
    </row>
    <row r="2449" spans="2:22" ht="51" x14ac:dyDescent="0.2">
      <c r="B2449" s="9">
        <v>3955</v>
      </c>
      <c r="C2449" s="8" t="s">
        <v>4887</v>
      </c>
      <c r="D2449" s="4" t="s">
        <v>5947</v>
      </c>
      <c r="E2449" s="10" t="s">
        <v>6172</v>
      </c>
      <c r="F2449" s="10" t="s">
        <v>6172</v>
      </c>
      <c r="G2449" s="10" t="s">
        <v>6172</v>
      </c>
      <c r="H2449" s="10" t="s">
        <v>6172</v>
      </c>
      <c r="I2449" s="2" t="s">
        <v>1142</v>
      </c>
      <c r="J2449" s="4">
        <v>1</v>
      </c>
      <c r="K2449" s="4">
        <v>0</v>
      </c>
      <c r="L2449" s="10" t="s">
        <v>6172</v>
      </c>
      <c r="M2449" s="10" t="s">
        <v>6172</v>
      </c>
      <c r="N2449" s="2" t="s">
        <v>1352</v>
      </c>
      <c r="O2449" s="2" t="s">
        <v>350</v>
      </c>
      <c r="P2449" s="2" t="s">
        <v>1353</v>
      </c>
      <c r="Q2449" s="2" t="s">
        <v>1354</v>
      </c>
      <c r="R2449" s="2" t="s">
        <v>1355</v>
      </c>
      <c r="S2449" s="10" t="s">
        <v>6172</v>
      </c>
      <c r="T2449" s="2" t="s">
        <v>1356</v>
      </c>
      <c r="U2449" s="2" t="s">
        <v>1357</v>
      </c>
      <c r="V2449" s="10" t="s">
        <v>6172</v>
      </c>
    </row>
    <row r="2450" spans="2:22" ht="38.25" x14ac:dyDescent="0.2">
      <c r="B2450" s="9">
        <v>3963</v>
      </c>
      <c r="C2450" s="8" t="s">
        <v>4887</v>
      </c>
      <c r="D2450" s="4" t="s">
        <v>5947</v>
      </c>
      <c r="E2450" s="10" t="s">
        <v>6172</v>
      </c>
      <c r="F2450" s="10" t="s">
        <v>6172</v>
      </c>
      <c r="G2450" s="10" t="s">
        <v>6172</v>
      </c>
      <c r="H2450" s="10" t="s">
        <v>6172</v>
      </c>
      <c r="I2450" s="2" t="s">
        <v>1359</v>
      </c>
      <c r="J2450" s="4">
        <v>0</v>
      </c>
      <c r="K2450" s="4">
        <v>1</v>
      </c>
      <c r="L2450" s="10" t="s">
        <v>6172</v>
      </c>
      <c r="M2450" s="10" t="s">
        <v>6172</v>
      </c>
      <c r="N2450" s="2" t="s">
        <v>1358</v>
      </c>
      <c r="O2450" s="2" t="s">
        <v>350</v>
      </c>
      <c r="P2450" s="2" t="s">
        <v>1360</v>
      </c>
      <c r="Q2450" s="2" t="s">
        <v>1361</v>
      </c>
      <c r="R2450" s="2" t="s">
        <v>1362</v>
      </c>
      <c r="S2450" s="2" t="s">
        <v>1363</v>
      </c>
      <c r="T2450" s="2" t="s">
        <v>1364</v>
      </c>
      <c r="U2450" s="2" t="s">
        <v>1365</v>
      </c>
      <c r="V2450" s="10" t="s">
        <v>6172</v>
      </c>
    </row>
    <row r="2451" spans="2:22" ht="38.25" x14ac:dyDescent="0.2">
      <c r="B2451" s="9">
        <v>3965</v>
      </c>
      <c r="C2451" s="8" t="s">
        <v>4887</v>
      </c>
      <c r="D2451" s="4" t="s">
        <v>5947</v>
      </c>
      <c r="E2451" s="10" t="s">
        <v>6172</v>
      </c>
      <c r="F2451" s="10" t="s">
        <v>6172</v>
      </c>
      <c r="G2451" s="10" t="s">
        <v>6172</v>
      </c>
      <c r="H2451" s="10" t="s">
        <v>6172</v>
      </c>
      <c r="I2451" s="2" t="s">
        <v>1367</v>
      </c>
      <c r="J2451" s="4">
        <v>0</v>
      </c>
      <c r="K2451" s="4">
        <v>1</v>
      </c>
      <c r="L2451" s="6" t="s">
        <v>4956</v>
      </c>
      <c r="M2451" s="10" t="s">
        <v>6172</v>
      </c>
      <c r="N2451" s="2" t="s">
        <v>1366</v>
      </c>
      <c r="O2451" s="2" t="s">
        <v>350</v>
      </c>
      <c r="P2451" s="2" t="s">
        <v>1368</v>
      </c>
      <c r="Q2451" s="2" t="s">
        <v>1369</v>
      </c>
      <c r="R2451" s="2" t="s">
        <v>1370</v>
      </c>
      <c r="S2451" s="2" t="s">
        <v>1371</v>
      </c>
      <c r="T2451" s="2" t="s">
        <v>1372</v>
      </c>
      <c r="U2451" s="2" t="s">
        <v>1373</v>
      </c>
      <c r="V2451" s="10" t="s">
        <v>6172</v>
      </c>
    </row>
    <row r="2452" spans="2:22" ht="25.5" x14ac:dyDescent="0.2">
      <c r="B2452" s="9">
        <v>3971</v>
      </c>
      <c r="C2452" s="8" t="s">
        <v>4887</v>
      </c>
      <c r="D2452" s="4" t="s">
        <v>5947</v>
      </c>
      <c r="E2452" s="10" t="s">
        <v>6172</v>
      </c>
      <c r="F2452" s="10" t="s">
        <v>6172</v>
      </c>
      <c r="G2452" s="10" t="s">
        <v>6172</v>
      </c>
      <c r="H2452" s="10" t="s">
        <v>6172</v>
      </c>
      <c r="I2452" s="2" t="s">
        <v>1359</v>
      </c>
      <c r="J2452" s="4">
        <v>0</v>
      </c>
      <c r="K2452" s="4">
        <v>1</v>
      </c>
      <c r="L2452" s="10" t="s">
        <v>6172</v>
      </c>
      <c r="M2452" s="10" t="s">
        <v>6172</v>
      </c>
      <c r="N2452" s="2" t="s">
        <v>1374</v>
      </c>
      <c r="O2452" s="2" t="s">
        <v>350</v>
      </c>
      <c r="P2452" s="2" t="s">
        <v>1375</v>
      </c>
      <c r="Q2452" s="2" t="s">
        <v>1376</v>
      </c>
      <c r="R2452" s="2" t="s">
        <v>1377</v>
      </c>
      <c r="S2452" s="10" t="s">
        <v>6172</v>
      </c>
      <c r="T2452" s="2" t="s">
        <v>1378</v>
      </c>
      <c r="U2452" s="2" t="s">
        <v>1379</v>
      </c>
      <c r="V2452" s="10" t="s">
        <v>6172</v>
      </c>
    </row>
    <row r="2453" spans="2:22" ht="25.5" x14ac:dyDescent="0.2">
      <c r="B2453" s="9">
        <v>3976</v>
      </c>
      <c r="C2453" s="8" t="s">
        <v>4887</v>
      </c>
      <c r="D2453" s="4" t="s">
        <v>5947</v>
      </c>
      <c r="E2453" s="10" t="s">
        <v>6172</v>
      </c>
      <c r="F2453" s="10" t="s">
        <v>6172</v>
      </c>
      <c r="G2453" s="10" t="s">
        <v>6172</v>
      </c>
      <c r="H2453" s="10" t="s">
        <v>6172</v>
      </c>
      <c r="I2453" s="2" t="s">
        <v>34</v>
      </c>
      <c r="J2453" s="4">
        <v>0</v>
      </c>
      <c r="K2453" s="4">
        <v>1</v>
      </c>
      <c r="L2453" s="10" t="s">
        <v>6172</v>
      </c>
      <c r="M2453" s="10" t="s">
        <v>6172</v>
      </c>
      <c r="N2453" s="2" t="s">
        <v>1380</v>
      </c>
      <c r="O2453" s="2" t="s">
        <v>350</v>
      </c>
      <c r="P2453" s="2" t="s">
        <v>1381</v>
      </c>
      <c r="Q2453" s="2" t="s">
        <v>1382</v>
      </c>
      <c r="R2453" s="2" t="s">
        <v>1383</v>
      </c>
      <c r="S2453" s="2" t="s">
        <v>1384</v>
      </c>
      <c r="T2453" s="2" t="s">
        <v>1385</v>
      </c>
      <c r="U2453" s="2" t="s">
        <v>1386</v>
      </c>
      <c r="V2453" s="10" t="s">
        <v>6172</v>
      </c>
    </row>
    <row r="2454" spans="2:22" ht="25.5" x14ac:dyDescent="0.2">
      <c r="B2454" s="9">
        <v>3973</v>
      </c>
      <c r="C2454" s="8" t="s">
        <v>4887</v>
      </c>
      <c r="D2454" s="4" t="s">
        <v>5947</v>
      </c>
      <c r="E2454" s="10" t="s">
        <v>6172</v>
      </c>
      <c r="F2454" s="10" t="s">
        <v>6172</v>
      </c>
      <c r="G2454" s="10" t="s">
        <v>6172</v>
      </c>
      <c r="H2454" s="10" t="s">
        <v>6172</v>
      </c>
      <c r="I2454" s="2" t="s">
        <v>34</v>
      </c>
      <c r="J2454" s="4">
        <v>0</v>
      </c>
      <c r="K2454" s="4">
        <v>1</v>
      </c>
      <c r="L2454" s="10" t="s">
        <v>6172</v>
      </c>
      <c r="M2454" s="10" t="s">
        <v>6172</v>
      </c>
      <c r="N2454" s="2" t="s">
        <v>1388</v>
      </c>
      <c r="O2454" s="2" t="s">
        <v>1387</v>
      </c>
      <c r="P2454" s="2" t="s">
        <v>1389</v>
      </c>
      <c r="Q2454" s="2" t="s">
        <v>1390</v>
      </c>
      <c r="R2454" s="2" t="s">
        <v>1391</v>
      </c>
      <c r="S2454" s="2" t="s">
        <v>1392</v>
      </c>
      <c r="T2454" s="2" t="s">
        <v>1393</v>
      </c>
      <c r="U2454" s="2" t="s">
        <v>1394</v>
      </c>
      <c r="V2454" s="10" t="s">
        <v>6172</v>
      </c>
    </row>
    <row r="2455" spans="2:22" ht="38.25" x14ac:dyDescent="0.2">
      <c r="B2455" s="9">
        <v>3981</v>
      </c>
      <c r="C2455" s="8" t="s">
        <v>4887</v>
      </c>
      <c r="D2455" s="4" t="s">
        <v>5947</v>
      </c>
      <c r="E2455" s="10" t="s">
        <v>6172</v>
      </c>
      <c r="F2455" s="10" t="s">
        <v>6172</v>
      </c>
      <c r="G2455" s="10" t="s">
        <v>6172</v>
      </c>
      <c r="H2455" s="10" t="s">
        <v>6172</v>
      </c>
      <c r="I2455" s="2" t="s">
        <v>1131</v>
      </c>
      <c r="J2455" s="4">
        <v>0</v>
      </c>
      <c r="K2455" s="4">
        <v>2</v>
      </c>
      <c r="L2455" s="10" t="s">
        <v>6172</v>
      </c>
      <c r="M2455" s="10" t="s">
        <v>6172</v>
      </c>
      <c r="N2455" s="2" t="s">
        <v>1395</v>
      </c>
      <c r="O2455" s="2" t="s">
        <v>350</v>
      </c>
      <c r="P2455" s="2" t="s">
        <v>1396</v>
      </c>
      <c r="Q2455" s="2" t="s">
        <v>1397</v>
      </c>
      <c r="R2455" s="10" t="s">
        <v>6172</v>
      </c>
      <c r="S2455" s="2" t="s">
        <v>1398</v>
      </c>
      <c r="T2455" s="10" t="s">
        <v>6172</v>
      </c>
      <c r="U2455" s="2" t="s">
        <v>1399</v>
      </c>
      <c r="V2455" s="10" t="s">
        <v>6172</v>
      </c>
    </row>
    <row r="2456" spans="2:22" ht="38.25" x14ac:dyDescent="0.2">
      <c r="B2456" s="9">
        <v>4845</v>
      </c>
      <c r="C2456" s="8" t="s">
        <v>4887</v>
      </c>
      <c r="D2456" s="4" t="s">
        <v>5947</v>
      </c>
      <c r="E2456" s="10" t="s">
        <v>6172</v>
      </c>
      <c r="F2456" s="10" t="s">
        <v>6172</v>
      </c>
      <c r="G2456" s="10" t="s">
        <v>6172</v>
      </c>
      <c r="H2456" s="10" t="s">
        <v>6172</v>
      </c>
      <c r="I2456" s="2" t="s">
        <v>1402</v>
      </c>
      <c r="J2456" s="4">
        <v>0</v>
      </c>
      <c r="K2456" s="4">
        <v>1</v>
      </c>
      <c r="L2456" s="6" t="s">
        <v>4957</v>
      </c>
      <c r="M2456" s="10" t="s">
        <v>6172</v>
      </c>
      <c r="N2456" s="2" t="s">
        <v>1401</v>
      </c>
      <c r="O2456" s="2" t="s">
        <v>1400</v>
      </c>
      <c r="P2456" s="2" t="s">
        <v>1401</v>
      </c>
      <c r="Q2456" s="2" t="s">
        <v>1403</v>
      </c>
      <c r="R2456" s="10" t="s">
        <v>6172</v>
      </c>
      <c r="S2456" s="2" t="s">
        <v>1404</v>
      </c>
      <c r="T2456" s="2" t="s">
        <v>1405</v>
      </c>
      <c r="U2456" s="2" t="s">
        <v>1406</v>
      </c>
      <c r="V2456" s="10" t="s">
        <v>6172</v>
      </c>
    </row>
    <row r="2457" spans="2:22" ht="38.25" x14ac:dyDescent="0.2">
      <c r="B2457" s="9">
        <v>4937</v>
      </c>
      <c r="C2457" s="8" t="s">
        <v>4887</v>
      </c>
      <c r="D2457" s="4" t="s">
        <v>5947</v>
      </c>
      <c r="E2457" s="10" t="s">
        <v>6172</v>
      </c>
      <c r="F2457" s="10" t="s">
        <v>6172</v>
      </c>
      <c r="G2457" s="10" t="s">
        <v>6172</v>
      </c>
      <c r="H2457" s="10" t="s">
        <v>6172</v>
      </c>
      <c r="I2457" s="2" t="s">
        <v>1142</v>
      </c>
      <c r="J2457" s="4">
        <v>0</v>
      </c>
      <c r="K2457" s="4">
        <v>0</v>
      </c>
      <c r="L2457" s="10" t="s">
        <v>6172</v>
      </c>
      <c r="M2457" s="10" t="s">
        <v>6172</v>
      </c>
      <c r="N2457" s="2" t="s">
        <v>1407</v>
      </c>
      <c r="O2457" s="2" t="s">
        <v>350</v>
      </c>
      <c r="P2457" s="2" t="s">
        <v>1408</v>
      </c>
      <c r="Q2457" s="2" t="s">
        <v>1409</v>
      </c>
      <c r="R2457" s="2" t="s">
        <v>1410</v>
      </c>
      <c r="S2457" s="10" t="s">
        <v>6172</v>
      </c>
      <c r="T2457" s="2" t="s">
        <v>1411</v>
      </c>
      <c r="U2457" s="2" t="s">
        <v>1412</v>
      </c>
      <c r="V2457" s="10" t="s">
        <v>6172</v>
      </c>
    </row>
    <row r="2458" spans="2:22" ht="38.25" x14ac:dyDescent="0.2">
      <c r="B2458" s="9">
        <v>4960</v>
      </c>
      <c r="C2458" s="8" t="s">
        <v>4887</v>
      </c>
      <c r="D2458" s="4" t="s">
        <v>5947</v>
      </c>
      <c r="E2458" s="10" t="s">
        <v>6172</v>
      </c>
      <c r="F2458" s="10" t="s">
        <v>6172</v>
      </c>
      <c r="G2458" s="10" t="s">
        <v>6172</v>
      </c>
      <c r="H2458" s="10" t="s">
        <v>6172</v>
      </c>
      <c r="I2458" s="2" t="s">
        <v>1415</v>
      </c>
      <c r="J2458" s="4">
        <v>0</v>
      </c>
      <c r="K2458" s="4">
        <v>3</v>
      </c>
      <c r="L2458" s="10" t="s">
        <v>6172</v>
      </c>
      <c r="M2458" s="10" t="s">
        <v>6172</v>
      </c>
      <c r="N2458" s="2" t="s">
        <v>1414</v>
      </c>
      <c r="O2458" s="2" t="s">
        <v>1413</v>
      </c>
      <c r="P2458" s="2" t="s">
        <v>1416</v>
      </c>
      <c r="Q2458" s="2" t="s">
        <v>1417</v>
      </c>
      <c r="R2458" s="10" t="s">
        <v>6172</v>
      </c>
      <c r="S2458" s="2" t="s">
        <v>1418</v>
      </c>
      <c r="T2458" s="2" t="s">
        <v>1419</v>
      </c>
      <c r="U2458" s="10" t="s">
        <v>6172</v>
      </c>
      <c r="V2458" s="10" t="s">
        <v>6172</v>
      </c>
    </row>
    <row r="2459" spans="2:22" ht="25.5" x14ac:dyDescent="0.2">
      <c r="B2459" s="9">
        <v>4999</v>
      </c>
      <c r="C2459" s="8" t="s">
        <v>4887</v>
      </c>
      <c r="D2459" s="4" t="s">
        <v>5947</v>
      </c>
      <c r="E2459" s="10" t="s">
        <v>6172</v>
      </c>
      <c r="F2459" s="10" t="s">
        <v>6172</v>
      </c>
      <c r="G2459" s="10" t="s">
        <v>6172</v>
      </c>
      <c r="H2459" s="10" t="s">
        <v>6172</v>
      </c>
      <c r="I2459" s="2" t="s">
        <v>1421</v>
      </c>
      <c r="J2459" s="4">
        <v>0</v>
      </c>
      <c r="K2459" s="4">
        <v>1</v>
      </c>
      <c r="L2459" s="10" t="s">
        <v>6172</v>
      </c>
      <c r="M2459" s="10" t="s">
        <v>6172</v>
      </c>
      <c r="N2459" s="2" t="s">
        <v>1420</v>
      </c>
      <c r="O2459" s="2" t="s">
        <v>1180</v>
      </c>
      <c r="P2459" s="10" t="s">
        <v>6172</v>
      </c>
      <c r="Q2459" s="2" t="s">
        <v>1422</v>
      </c>
      <c r="R2459" s="10" t="s">
        <v>6172</v>
      </c>
      <c r="S2459" s="2" t="s">
        <v>1423</v>
      </c>
      <c r="T2459" s="2" t="s">
        <v>1424</v>
      </c>
      <c r="U2459" s="2" t="s">
        <v>1425</v>
      </c>
      <c r="V2459" s="10" t="s">
        <v>6172</v>
      </c>
    </row>
    <row r="2460" spans="2:22" ht="38.25" x14ac:dyDescent="0.2">
      <c r="B2460" s="9">
        <v>5156</v>
      </c>
      <c r="C2460" s="8" t="s">
        <v>4887</v>
      </c>
      <c r="D2460" s="4" t="s">
        <v>5947</v>
      </c>
      <c r="E2460" s="10" t="s">
        <v>6172</v>
      </c>
      <c r="F2460" s="10" t="s">
        <v>6172</v>
      </c>
      <c r="G2460" s="10" t="s">
        <v>6172</v>
      </c>
      <c r="H2460" s="10" t="s">
        <v>6172</v>
      </c>
      <c r="I2460" s="2" t="s">
        <v>1427</v>
      </c>
      <c r="J2460" s="4">
        <v>0</v>
      </c>
      <c r="K2460" s="4">
        <v>1</v>
      </c>
      <c r="L2460" s="10" t="s">
        <v>6172</v>
      </c>
      <c r="M2460" s="10" t="s">
        <v>6172</v>
      </c>
      <c r="N2460" s="2" t="s">
        <v>1426</v>
      </c>
      <c r="O2460" s="10" t="s">
        <v>6172</v>
      </c>
      <c r="P2460" s="2" t="s">
        <v>1428</v>
      </c>
      <c r="Q2460" s="2" t="s">
        <v>1429</v>
      </c>
      <c r="R2460" s="2" t="s">
        <v>1430</v>
      </c>
      <c r="S2460" s="2" t="s">
        <v>1431</v>
      </c>
      <c r="T2460" s="2" t="s">
        <v>1432</v>
      </c>
      <c r="U2460" s="2" t="s">
        <v>1433</v>
      </c>
      <c r="V2460" s="10" t="s">
        <v>6172</v>
      </c>
    </row>
    <row r="2461" spans="2:22" ht="51" x14ac:dyDescent="0.2">
      <c r="B2461" s="9">
        <v>5021</v>
      </c>
      <c r="C2461" s="8" t="s">
        <v>4887</v>
      </c>
      <c r="D2461" s="4" t="s">
        <v>5947</v>
      </c>
      <c r="E2461" s="10" t="s">
        <v>6172</v>
      </c>
      <c r="F2461" s="10" t="s">
        <v>6172</v>
      </c>
      <c r="G2461" s="10" t="s">
        <v>6172</v>
      </c>
      <c r="H2461" s="10" t="s">
        <v>6172</v>
      </c>
      <c r="I2461" s="2" t="s">
        <v>1435</v>
      </c>
      <c r="J2461" s="4">
        <v>2</v>
      </c>
      <c r="K2461" s="4">
        <v>1</v>
      </c>
      <c r="L2461" s="6" t="s">
        <v>4956</v>
      </c>
      <c r="M2461" s="10" t="s">
        <v>6172</v>
      </c>
      <c r="N2461" s="2" t="s">
        <v>1434</v>
      </c>
      <c r="O2461" s="2" t="s">
        <v>1102</v>
      </c>
      <c r="P2461" s="2" t="s">
        <v>1436</v>
      </c>
      <c r="Q2461" s="2" t="s">
        <v>1437</v>
      </c>
      <c r="R2461" s="2" t="s">
        <v>1438</v>
      </c>
      <c r="S2461" s="2" t="s">
        <v>1439</v>
      </c>
      <c r="T2461" s="2" t="s">
        <v>1440</v>
      </c>
      <c r="U2461" s="2" t="s">
        <v>1441</v>
      </c>
      <c r="V2461" s="10" t="s">
        <v>6172</v>
      </c>
    </row>
    <row r="2462" spans="2:22" ht="51" x14ac:dyDescent="0.2">
      <c r="B2462" s="9">
        <v>5484</v>
      </c>
      <c r="C2462" s="8" t="s">
        <v>4887</v>
      </c>
      <c r="D2462" s="4" t="s">
        <v>5947</v>
      </c>
      <c r="E2462" s="10" t="s">
        <v>6172</v>
      </c>
      <c r="F2462" s="10" t="s">
        <v>6172</v>
      </c>
      <c r="G2462" s="10" t="s">
        <v>6172</v>
      </c>
      <c r="H2462" s="10" t="s">
        <v>6172</v>
      </c>
      <c r="I2462" s="2" t="s">
        <v>1443</v>
      </c>
      <c r="J2462" s="4">
        <v>0</v>
      </c>
      <c r="K2462" s="4">
        <v>1</v>
      </c>
      <c r="L2462" s="6" t="s">
        <v>4958</v>
      </c>
      <c r="M2462" s="10" t="s">
        <v>6172</v>
      </c>
      <c r="N2462" s="2" t="s">
        <v>1442</v>
      </c>
      <c r="O2462" s="2" t="s">
        <v>350</v>
      </c>
      <c r="P2462" s="2" t="s">
        <v>1444</v>
      </c>
      <c r="Q2462" s="2" t="s">
        <v>1445</v>
      </c>
      <c r="R2462" s="2" t="s">
        <v>1446</v>
      </c>
      <c r="S2462" s="2" t="s">
        <v>1447</v>
      </c>
      <c r="T2462" s="10" t="s">
        <v>6172</v>
      </c>
      <c r="U2462" s="2" t="s">
        <v>1448</v>
      </c>
      <c r="V2462" s="10" t="s">
        <v>6172</v>
      </c>
    </row>
    <row r="2463" spans="2:22" ht="25.5" x14ac:dyDescent="0.2">
      <c r="B2463" s="9">
        <v>4226</v>
      </c>
      <c r="C2463" s="8" t="s">
        <v>4887</v>
      </c>
      <c r="D2463" s="4" t="s">
        <v>5947</v>
      </c>
      <c r="E2463" s="10" t="s">
        <v>6172</v>
      </c>
      <c r="F2463" s="10" t="s">
        <v>6172</v>
      </c>
      <c r="G2463" s="10" t="s">
        <v>6172</v>
      </c>
      <c r="H2463" s="10" t="s">
        <v>6172</v>
      </c>
      <c r="I2463" s="2" t="s">
        <v>769</v>
      </c>
      <c r="J2463" s="4">
        <v>0</v>
      </c>
      <c r="K2463" s="4">
        <v>0</v>
      </c>
      <c r="L2463" s="10" t="s">
        <v>6172</v>
      </c>
      <c r="M2463" s="10" t="s">
        <v>6172</v>
      </c>
      <c r="N2463" s="2" t="s">
        <v>1450</v>
      </c>
      <c r="O2463" s="2" t="s">
        <v>1449</v>
      </c>
      <c r="P2463" s="2" t="s">
        <v>1451</v>
      </c>
      <c r="Q2463" s="2" t="s">
        <v>1452</v>
      </c>
      <c r="R2463" s="10" t="s">
        <v>6172</v>
      </c>
      <c r="S2463" s="2" t="s">
        <v>1453</v>
      </c>
      <c r="T2463" s="2" t="s">
        <v>1454</v>
      </c>
      <c r="U2463" s="2" t="s">
        <v>1455</v>
      </c>
      <c r="V2463" s="10" t="s">
        <v>6172</v>
      </c>
    </row>
    <row r="2464" spans="2:22" ht="25.5" x14ac:dyDescent="0.2">
      <c r="B2464" s="9">
        <v>5333</v>
      </c>
      <c r="C2464" s="8" t="s">
        <v>4887</v>
      </c>
      <c r="D2464" s="4" t="s">
        <v>5947</v>
      </c>
      <c r="E2464" s="10" t="s">
        <v>6172</v>
      </c>
      <c r="F2464" s="10" t="s">
        <v>6172</v>
      </c>
      <c r="G2464" s="10" t="s">
        <v>6172</v>
      </c>
      <c r="H2464" s="10" t="s">
        <v>6172</v>
      </c>
      <c r="I2464" s="2" t="s">
        <v>1458</v>
      </c>
      <c r="J2464" s="4">
        <v>0</v>
      </c>
      <c r="K2464" s="4">
        <v>0</v>
      </c>
      <c r="L2464" s="2" t="s">
        <v>1458</v>
      </c>
      <c r="M2464" s="10" t="s">
        <v>6172</v>
      </c>
      <c r="N2464" s="2" t="s">
        <v>1457</v>
      </c>
      <c r="O2464" s="2" t="s">
        <v>1456</v>
      </c>
      <c r="P2464" s="2" t="s">
        <v>1459</v>
      </c>
      <c r="Q2464" s="2" t="s">
        <v>1460</v>
      </c>
      <c r="R2464" s="2" t="s">
        <v>1461</v>
      </c>
      <c r="S2464" s="2" t="s">
        <v>1462</v>
      </c>
      <c r="T2464" s="2" t="s">
        <v>1463</v>
      </c>
      <c r="U2464" s="2" t="s">
        <v>1464</v>
      </c>
      <c r="V2464" s="10" t="s">
        <v>6172</v>
      </c>
    </row>
  </sheetData>
  <mergeCells count="1">
    <mergeCell ref="G6:N8"/>
  </mergeCells>
  <conditionalFormatting sqref="B1:B1048576">
    <cfRule type="beginsWith" dxfId="29" priority="3" operator="beginsWith" text="No Data Available">
      <formula>LEFT(B1,LEN("No Data Available"))="No Data Available"</formula>
    </cfRule>
  </conditionalFormatting>
  <conditionalFormatting sqref="L13">
    <cfRule type="cellIs" dxfId="28" priority="2" operator="equal">
      <formula>"No Data Available"</formula>
    </cfRule>
  </conditionalFormatting>
  <conditionalFormatting sqref="A1:XFD5 A11:XFD1048576 A10:C10 F10:XFD10 A9:XFD9 A6:G6 A7:F8 O6:XFD8">
    <cfRule type="beginsWith" dxfId="27" priority="1" operator="beginsWith" text="No Data Available">
      <formula>LEFT(A1,LEN("No Data Available"))="No Data Available"</formula>
    </cfRule>
  </conditionalFormatting>
  <hyperlinks>
    <hyperlink ref="G4" r:id="rId2" xr:uid="{00000000-0004-0000-0000-000000000000}"/>
  </hyperlinks>
  <pageMargins left="0.25" right="0.25" top="0.75" bottom="0.75" header="0.3" footer="0.3"/>
  <pageSetup paperSize="9" scale="23" fitToHeight="0" orientation="landscape" horizontalDpi="4294967293" verticalDpi="4294967293" r:id="rId3"/>
  <drawing r:id="rId4"/>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5"/>
  <sheetViews>
    <sheetView showGridLines="0" showRuler="0" view="pageLayout" zoomScaleNormal="100" zoomScaleSheetLayoutView="100" workbookViewId="0">
      <selection activeCell="B2" sqref="B2"/>
    </sheetView>
  </sheetViews>
  <sheetFormatPr defaultRowHeight="12.75" x14ac:dyDescent="0.25"/>
  <cols>
    <col min="1" max="1" width="10.42578125" style="24" customWidth="1"/>
    <col min="2" max="2" width="9.140625" style="24"/>
    <col min="3" max="3" width="1.140625" style="24" customWidth="1"/>
    <col min="4" max="4" width="8.7109375" style="24" customWidth="1"/>
    <col min="5" max="5" width="10.28515625" style="24" customWidth="1"/>
    <col min="6" max="9" width="9.140625" style="24"/>
    <col min="10" max="10" width="7" style="24" customWidth="1"/>
    <col min="11" max="11" width="14.140625" style="24" customWidth="1"/>
    <col min="12" max="16384" width="9.140625" style="24"/>
  </cols>
  <sheetData>
    <row r="1" spans="1:17" ht="14.25" thickTop="1" thickBot="1" x14ac:dyDescent="0.3">
      <c r="A1" s="26" t="s">
        <v>6166</v>
      </c>
      <c r="B1" s="35">
        <v>4475</v>
      </c>
      <c r="C1" s="26"/>
      <c r="D1" s="27"/>
      <c r="E1" s="27"/>
      <c r="F1" s="27"/>
      <c r="G1" s="27"/>
      <c r="H1" s="27"/>
      <c r="I1" s="27"/>
      <c r="J1" s="28" t="s">
        <v>6165</v>
      </c>
      <c r="K1" s="29" t="str">
        <f>VLOOKUP($B$1,Table2[#All],3,FALSE)</f>
        <v>Outstanding</v>
      </c>
    </row>
    <row r="2" spans="1:17" ht="7.5" customHeight="1" thickTop="1" x14ac:dyDescent="0.25">
      <c r="A2" s="26"/>
      <c r="B2" s="26"/>
      <c r="C2" s="26"/>
      <c r="D2" s="27"/>
      <c r="E2" s="27"/>
      <c r="F2" s="27"/>
      <c r="G2" s="27"/>
      <c r="H2" s="27"/>
      <c r="I2" s="27"/>
      <c r="J2" s="27"/>
      <c r="K2" s="27"/>
    </row>
    <row r="3" spans="1:17" x14ac:dyDescent="0.25">
      <c r="A3" s="27" t="s">
        <v>6167</v>
      </c>
      <c r="B3" s="26"/>
      <c r="C3" s="30"/>
      <c r="D3" s="31" t="s">
        <v>1480</v>
      </c>
      <c r="E3" s="31"/>
      <c r="F3" s="31"/>
      <c r="G3" s="31"/>
      <c r="H3" s="27" t="s">
        <v>1</v>
      </c>
      <c r="I3" s="27"/>
      <c r="J3" s="27"/>
      <c r="K3" s="27"/>
    </row>
    <row r="4" spans="1:17" ht="12.75" customHeight="1" x14ac:dyDescent="0.25">
      <c r="A4" s="27" t="str">
        <f>VLOOKUP(B1,Table2[#All],2,FALSE)</f>
        <v>DISPOSAL</v>
      </c>
      <c r="B4" s="26"/>
      <c r="C4" s="30"/>
      <c r="D4" s="49" t="str">
        <f>VLOOKUP($B$1,Table2[#All],12,FALSE)</f>
        <v>No Data Available</v>
      </c>
      <c r="E4" s="49"/>
      <c r="F4" s="49"/>
      <c r="G4" s="32"/>
      <c r="H4" s="45" t="str">
        <f>VLOOKUP($B$1,Table2[#All],13,FALSE)</f>
        <v>Unplanned propellant deflagration</v>
      </c>
      <c r="I4" s="46"/>
      <c r="J4" s="46"/>
      <c r="K4" s="47"/>
      <c r="L4" s="25"/>
      <c r="M4" s="25"/>
      <c r="N4" s="25"/>
      <c r="O4" s="25"/>
      <c r="P4" s="25"/>
      <c r="Q4" s="25"/>
    </row>
    <row r="5" spans="1:17" ht="7.5" customHeight="1" x14ac:dyDescent="0.25">
      <c r="A5" s="27"/>
      <c r="B5" s="26"/>
      <c r="C5" s="30"/>
      <c r="D5" s="31"/>
      <c r="E5" s="31"/>
      <c r="F5" s="31"/>
      <c r="G5" s="31"/>
      <c r="H5" s="48"/>
      <c r="I5" s="49"/>
      <c r="J5" s="49"/>
      <c r="K5" s="50"/>
    </row>
    <row r="6" spans="1:17" x14ac:dyDescent="0.25">
      <c r="A6" s="27" t="s">
        <v>6168</v>
      </c>
      <c r="B6" s="26" t="str">
        <f>VLOOKUP($B$1,Table2[#All],6,FALSE)</f>
        <v xml:space="preserve">Radford, </v>
      </c>
      <c r="C6" s="30"/>
      <c r="D6" s="31" t="s">
        <v>4909</v>
      </c>
      <c r="E6" s="31"/>
      <c r="F6" s="31"/>
      <c r="G6" s="31"/>
      <c r="H6" s="48"/>
      <c r="I6" s="49"/>
      <c r="J6" s="49"/>
      <c r="K6" s="50"/>
    </row>
    <row r="7" spans="1:17" x14ac:dyDescent="0.25">
      <c r="A7" s="27" t="s">
        <v>6169</v>
      </c>
      <c r="B7" s="26" t="str">
        <f>VLOOKUP($B$1,Table2[#All],7,FALSE)</f>
        <v>USA</v>
      </c>
      <c r="C7" s="30"/>
      <c r="D7" s="49" t="str">
        <f>VLOOKUP($B$1,Table2[#All],11,FALSE)</f>
        <v>No Data Available</v>
      </c>
      <c r="E7" s="49"/>
      <c r="F7" s="49"/>
      <c r="G7" s="49"/>
      <c r="H7" s="48"/>
      <c r="I7" s="49"/>
      <c r="J7" s="49"/>
      <c r="K7" s="50"/>
    </row>
    <row r="8" spans="1:17" ht="7.5" customHeight="1" x14ac:dyDescent="0.25">
      <c r="A8" s="27"/>
      <c r="B8" s="26"/>
      <c r="C8" s="30"/>
      <c r="D8" s="31"/>
      <c r="E8" s="31"/>
      <c r="F8" s="31"/>
      <c r="G8" s="31"/>
      <c r="H8" s="48"/>
      <c r="I8" s="49"/>
      <c r="J8" s="49"/>
      <c r="K8" s="50"/>
    </row>
    <row r="9" spans="1:17" x14ac:dyDescent="0.25">
      <c r="A9" s="27" t="s">
        <v>6170</v>
      </c>
      <c r="B9" s="26">
        <f>VLOOKUP($B$1,Table2[#All],4,FALSE)</f>
        <v>1946</v>
      </c>
      <c r="C9" s="30"/>
      <c r="D9" s="33" t="s">
        <v>4907</v>
      </c>
      <c r="E9" s="33" t="s">
        <v>4908</v>
      </c>
      <c r="F9" s="31"/>
      <c r="G9" s="31"/>
      <c r="H9" s="48"/>
      <c r="I9" s="49"/>
      <c r="J9" s="49"/>
      <c r="K9" s="50"/>
    </row>
    <row r="10" spans="1:17" x14ac:dyDescent="0.25">
      <c r="A10" s="27" t="s">
        <v>6171</v>
      </c>
      <c r="B10" s="26" t="str">
        <f>VLOOKUP($B$1,Table2[#All],5,FALSE)</f>
        <v>No Data Available</v>
      </c>
      <c r="C10" s="30"/>
      <c r="D10" s="33">
        <f>VLOOKUP($B$1,Table2[#All],9,FALSE)</f>
        <v>3</v>
      </c>
      <c r="E10" s="33">
        <f>VLOOKUP($B$1,Table2[#All],10,FALSE)</f>
        <v>3</v>
      </c>
      <c r="F10" s="31"/>
      <c r="G10" s="31"/>
      <c r="H10" s="51"/>
      <c r="I10" s="52"/>
      <c r="J10" s="52"/>
      <c r="K10" s="53"/>
    </row>
    <row r="11" spans="1:17" ht="9" customHeight="1" x14ac:dyDescent="0.25">
      <c r="A11" s="27"/>
      <c r="B11" s="27"/>
      <c r="C11" s="27"/>
      <c r="D11" s="27"/>
      <c r="E11" s="27"/>
      <c r="F11" s="27"/>
      <c r="G11" s="27"/>
      <c r="H11" s="27"/>
      <c r="I11" s="27"/>
      <c r="J11" s="27"/>
      <c r="K11" s="27"/>
    </row>
    <row r="12" spans="1:17" x14ac:dyDescent="0.25">
      <c r="A12" s="27" t="s">
        <v>1481</v>
      </c>
      <c r="B12" s="27"/>
      <c r="C12" s="27"/>
      <c r="D12" s="27"/>
      <c r="E12" s="27"/>
      <c r="F12" s="27"/>
      <c r="G12" s="27"/>
      <c r="H12" s="27"/>
      <c r="I12" s="27"/>
      <c r="J12" s="27"/>
      <c r="K12" s="27"/>
    </row>
    <row r="13" spans="1:17" ht="39.75" customHeight="1" x14ac:dyDescent="0.25">
      <c r="A13" s="42" t="str">
        <f>VLOOKUP($B$1,Table2[#All],14,FALSE)</f>
        <v>Error of Procedure</v>
      </c>
      <c r="B13" s="43"/>
      <c r="C13" s="43"/>
      <c r="D13" s="43"/>
      <c r="E13" s="43"/>
      <c r="F13" s="43"/>
      <c r="G13" s="43"/>
      <c r="H13" s="43"/>
      <c r="I13" s="43"/>
      <c r="J13" s="43"/>
      <c r="K13" s="44"/>
    </row>
    <row r="14" spans="1:17" ht="9" customHeight="1" x14ac:dyDescent="0.25">
      <c r="A14" s="34"/>
      <c r="B14" s="34"/>
      <c r="C14" s="34"/>
      <c r="D14" s="34"/>
      <c r="E14" s="34"/>
      <c r="F14" s="34"/>
      <c r="G14" s="34"/>
      <c r="H14" s="27"/>
      <c r="I14" s="27"/>
      <c r="J14" s="27"/>
      <c r="K14" s="27"/>
    </row>
    <row r="15" spans="1:17" x14ac:dyDescent="0.25">
      <c r="A15" s="27" t="s">
        <v>3</v>
      </c>
      <c r="B15" s="27"/>
      <c r="C15" s="27"/>
      <c r="D15" s="27"/>
      <c r="E15" s="27"/>
      <c r="F15" s="27"/>
      <c r="G15" s="27"/>
      <c r="H15" s="27"/>
      <c r="I15" s="27"/>
      <c r="J15" s="27"/>
      <c r="K15" s="27"/>
    </row>
    <row r="16" spans="1:17" ht="54" customHeight="1" x14ac:dyDescent="0.25">
      <c r="A16" s="42" t="str">
        <f>VLOOKUP($B$1,Table2[#All],16,FALSE)</f>
        <v>re-use of hot surface
poor procedures
lack of control of personnel</v>
      </c>
      <c r="B16" s="43"/>
      <c r="C16" s="43"/>
      <c r="D16" s="43"/>
      <c r="E16" s="43"/>
      <c r="F16" s="43"/>
      <c r="G16" s="43"/>
      <c r="H16" s="43"/>
      <c r="I16" s="43"/>
      <c r="J16" s="43"/>
      <c r="K16" s="44"/>
    </row>
    <row r="17" spans="1:11" ht="7.5" customHeight="1" x14ac:dyDescent="0.25">
      <c r="A17" s="27"/>
      <c r="B17" s="27"/>
      <c r="C17" s="27"/>
      <c r="D17" s="27"/>
      <c r="E17" s="27"/>
      <c r="F17" s="27"/>
      <c r="G17" s="27"/>
      <c r="H17" s="27"/>
      <c r="I17" s="27"/>
      <c r="J17" s="27"/>
      <c r="K17" s="27"/>
    </row>
    <row r="18" spans="1:11" x14ac:dyDescent="0.25">
      <c r="A18" s="27" t="s">
        <v>1482</v>
      </c>
      <c r="B18" s="27"/>
      <c r="C18" s="27"/>
      <c r="D18" s="27"/>
      <c r="E18" s="27"/>
      <c r="F18" s="27"/>
      <c r="G18" s="27"/>
      <c r="H18" s="27"/>
      <c r="I18" s="27"/>
      <c r="J18" s="27"/>
      <c r="K18" s="27"/>
    </row>
    <row r="19" spans="1:11" ht="28.5" customHeight="1" x14ac:dyDescent="0.25">
      <c r="A19" s="42" t="str">
        <f>VLOOKUP($B$1,Table2[#All],15,FALSE)</f>
        <v>Ignition of propellant by hot surface</v>
      </c>
      <c r="B19" s="43"/>
      <c r="C19" s="43"/>
      <c r="D19" s="43"/>
      <c r="E19" s="43"/>
      <c r="F19" s="43"/>
      <c r="G19" s="43"/>
      <c r="H19" s="43"/>
      <c r="I19" s="43"/>
      <c r="J19" s="43"/>
      <c r="K19" s="44"/>
    </row>
    <row r="20" spans="1:11" ht="7.5" customHeight="1" x14ac:dyDescent="0.25">
      <c r="A20" s="27"/>
      <c r="B20" s="27"/>
      <c r="C20" s="27"/>
      <c r="D20" s="27"/>
      <c r="E20" s="27"/>
      <c r="F20" s="27"/>
      <c r="G20" s="27"/>
      <c r="H20" s="27"/>
      <c r="I20" s="27"/>
      <c r="J20" s="27"/>
      <c r="K20" s="27"/>
    </row>
    <row r="21" spans="1:11" x14ac:dyDescent="0.25">
      <c r="A21" s="27" t="s">
        <v>4</v>
      </c>
      <c r="B21" s="27"/>
      <c r="C21" s="27"/>
      <c r="D21" s="27"/>
      <c r="E21" s="27"/>
      <c r="F21" s="27"/>
      <c r="G21" s="27"/>
      <c r="H21" s="27"/>
      <c r="I21" s="27"/>
      <c r="J21" s="27"/>
      <c r="K21" s="27"/>
    </row>
    <row r="22" spans="1:11" ht="128.25" customHeight="1" x14ac:dyDescent="0.25">
      <c r="A22" s="42" t="str">
        <f>VLOOKUP($B$1,Table2[#All],17,FALSE)</f>
        <v>using closed containers of fire resistant material, keeping the number of personnel to a minimum, separating adjacent powder trains by not less than 150 feet, wetting down the pad before charging it with propellant, and wearing of flameproof clothing</v>
      </c>
      <c r="B22" s="43"/>
      <c r="C22" s="43"/>
      <c r="D22" s="43"/>
      <c r="E22" s="43"/>
      <c r="F22" s="43"/>
      <c r="G22" s="43"/>
      <c r="H22" s="43"/>
      <c r="I22" s="43"/>
      <c r="J22" s="43"/>
      <c r="K22" s="44"/>
    </row>
    <row r="23" spans="1:11" ht="7.5" customHeight="1" x14ac:dyDescent="0.25">
      <c r="A23" s="27"/>
      <c r="B23" s="27"/>
      <c r="C23" s="27"/>
      <c r="D23" s="27"/>
      <c r="E23" s="27"/>
      <c r="F23" s="27"/>
      <c r="G23" s="27"/>
      <c r="H23" s="27"/>
      <c r="I23" s="27"/>
      <c r="J23" s="27"/>
      <c r="K23" s="27"/>
    </row>
    <row r="24" spans="1:11" x14ac:dyDescent="0.25">
      <c r="A24" s="27" t="s">
        <v>5</v>
      </c>
      <c r="B24" s="27"/>
      <c r="C24" s="27"/>
      <c r="D24" s="27"/>
      <c r="E24" s="27"/>
      <c r="F24" s="27"/>
      <c r="G24" s="27"/>
      <c r="H24" s="27"/>
      <c r="I24" s="27"/>
      <c r="J24" s="27"/>
      <c r="K24" s="27"/>
    </row>
    <row r="25" spans="1:11" ht="91.5" customHeight="1" x14ac:dyDescent="0.25">
      <c r="A25" s="42" t="str">
        <f>VLOOKUP($B$1,Table2[#All],18,FALSE)</f>
        <v>Train operatives and supervisors
Check temperature of disposal area and limit re-use
Use closed containers
wet down pad before use</v>
      </c>
      <c r="B25" s="43"/>
      <c r="C25" s="43"/>
      <c r="D25" s="43"/>
      <c r="E25" s="43"/>
      <c r="F25" s="43"/>
      <c r="G25" s="43"/>
      <c r="H25" s="43"/>
      <c r="I25" s="43"/>
      <c r="J25" s="43"/>
      <c r="K25" s="44"/>
    </row>
    <row r="26" spans="1:11" ht="7.5" customHeight="1" x14ac:dyDescent="0.25">
      <c r="A26" s="27"/>
      <c r="B26" s="27"/>
      <c r="C26" s="27"/>
      <c r="D26" s="27"/>
      <c r="E26" s="27"/>
      <c r="F26" s="27"/>
      <c r="G26" s="27"/>
      <c r="H26" s="27"/>
      <c r="I26" s="27"/>
      <c r="J26" s="27"/>
      <c r="K26" s="27"/>
    </row>
    <row r="27" spans="1:11" x14ac:dyDescent="0.25">
      <c r="A27" s="27" t="s">
        <v>6</v>
      </c>
      <c r="B27" s="27"/>
      <c r="C27" s="27"/>
      <c r="D27" s="27"/>
      <c r="E27" s="27"/>
      <c r="F27" s="27"/>
      <c r="G27" s="27"/>
      <c r="H27" s="27"/>
      <c r="I27" s="27"/>
      <c r="J27" s="27"/>
      <c r="K27" s="27"/>
    </row>
    <row r="28" spans="1:11" ht="83.25" customHeight="1" x14ac:dyDescent="0.25">
      <c r="A28" s="42" t="str">
        <f>VLOOKUP($B$1,Table2[#All],19,FALSE)</f>
        <v>Limit personnel
Wear appropriate PPE
Ensure propellant covered to prevent transmission
Segregate materials</v>
      </c>
      <c r="B28" s="43"/>
      <c r="C28" s="43"/>
      <c r="D28" s="43"/>
      <c r="E28" s="43"/>
      <c r="F28" s="43"/>
      <c r="G28" s="43"/>
      <c r="H28" s="43"/>
      <c r="I28" s="43"/>
      <c r="J28" s="43"/>
      <c r="K28" s="44"/>
    </row>
    <row r="29" spans="1:11" ht="7.5" customHeight="1" x14ac:dyDescent="0.25">
      <c r="A29" s="27"/>
      <c r="B29" s="27"/>
      <c r="C29" s="27"/>
      <c r="D29" s="27"/>
      <c r="E29" s="27"/>
      <c r="F29" s="27"/>
      <c r="G29" s="27"/>
      <c r="H29" s="27"/>
      <c r="I29" s="27"/>
      <c r="J29" s="27"/>
      <c r="K29" s="27"/>
    </row>
    <row r="30" spans="1:11" x14ac:dyDescent="0.25">
      <c r="A30" s="27" t="s">
        <v>1483</v>
      </c>
      <c r="B30" s="27"/>
      <c r="C30" s="27"/>
      <c r="D30" s="27"/>
      <c r="E30" s="27"/>
      <c r="F30" s="27"/>
      <c r="G30" s="27"/>
      <c r="H30" s="27"/>
      <c r="I30" s="27"/>
      <c r="J30" s="27"/>
      <c r="K30" s="27"/>
    </row>
    <row r="31" spans="1:11" ht="75.75" customHeight="1" x14ac:dyDescent="0.25">
      <c r="A31" s="42" t="str">
        <f>VLOOKUP($B$1,Table2[#All],20,FALSE)</f>
        <v>Avoid hot-spots and check area before use
Training and supervision
Segregate and cover materials</v>
      </c>
      <c r="B31" s="43"/>
      <c r="C31" s="43"/>
      <c r="D31" s="43"/>
      <c r="E31" s="43"/>
      <c r="F31" s="43"/>
      <c r="G31" s="43"/>
      <c r="H31" s="43"/>
      <c r="I31" s="43"/>
      <c r="J31" s="43"/>
      <c r="K31" s="44"/>
    </row>
    <row r="32" spans="1:11" ht="7.5" customHeight="1" x14ac:dyDescent="0.25"/>
    <row r="34" ht="58.5" customHeight="1" x14ac:dyDescent="0.25"/>
    <row r="35" ht="7.5" customHeight="1" x14ac:dyDescent="0.25"/>
  </sheetData>
  <sheetProtection algorithmName="SHA-512" hashValue="QYNDtGpVPlTTIilxFAmQEnk8inwLIVsmV4SwtmCFHDe5HP9mN8hymEihieqF/wvGwIjlaNRJe8ttkufHXOlyRg==" saltValue="fgz6AZ6Xi4kddM8cQRYFmA==" spinCount="100000" sheet="1" objects="1" scenarios="1"/>
  <mergeCells count="10">
    <mergeCell ref="A25:K25"/>
    <mergeCell ref="A28:K28"/>
    <mergeCell ref="A31:K31"/>
    <mergeCell ref="H4:K10"/>
    <mergeCell ref="D4:F4"/>
    <mergeCell ref="D7:G7"/>
    <mergeCell ref="A16:K16"/>
    <mergeCell ref="A13:K13"/>
    <mergeCell ref="A19:K19"/>
    <mergeCell ref="A22:K22"/>
  </mergeCells>
  <conditionalFormatting sqref="A1:XFD1048576">
    <cfRule type="beginsWith" dxfId="0" priority="1" operator="beginsWith" text="No Data Available">
      <formula>LEFT(A1,LEN("No Data Available"))="No Data Available"</formula>
    </cfRule>
  </conditionalFormatting>
  <pageMargins left="0.25" right="0.25" top="0.75" bottom="0.75" header="0.3" footer="0.3"/>
  <pageSetup paperSize="9" fitToHeight="0" orientation="portrait" r:id="rId1"/>
  <headerFooter>
    <oddHeader>&amp;LPAST ACCIDENT REVIEW (PAR) SUMMARY REPORT</oddHeader>
    <oddFooter>&amp;L&amp;8Crown copyright 2017 You may re-use this information (not including logos) free of charge in any format or medium, under the terms of the Open Government Licence.Visit www.nationalarchives.gov.uk/doc/open-government-licence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BusinessContentOwner2 xmlns="cbac62c1-bbba-4ead-8d44-283708acf9cf">Munitions</BusinessContentOwner2>
    <ExportControlled2 xmlns="cbac62c1-bbba-4ead-8d44-283708acf9cf">NO</ExportControlled2>
    <TaxCatchAll xmlns="11af279b-64e7-4f5d-ac70-09a62bd062e0">
      <Value>1793</Value>
    </TaxCatchAll>
    <CompanyClassification2 xmlns="cbac62c1-bbba-4ead-8d44-283708acf9cf">UNCLASSIFIED</CompanyClassification2>
    <GovernmentClassification2 xmlns="cbac62c1-bbba-4ead-8d44-283708acf9cf">NOT PROTECTIVELY MARKED</GovernmentClassification2>
    <h8a4dcf24606461b93fff3a6134b866c xmlns="cbac62c1-bbba-4ead-8d44-283708acf9cf">
      <Terms xmlns="http://schemas.microsoft.com/office/infopath/2007/PartnerControls">
        <TermInfo xmlns="http://schemas.microsoft.com/office/infopath/2007/PartnerControls">
          <TermName xmlns="http://schemas.microsoft.com/office/infopath/2007/PartnerControls">Workbook</TermName>
          <TermId xmlns="http://schemas.microsoft.com/office/infopath/2007/PartnerControls">3cb9ef8a-76c4-44f4-9b5d-42b95fcee16a</TermId>
        </TermInfo>
      </Terms>
    </h8a4dcf24606461b93fff3a6134b866c>
    <TaxKeywordTaxHTField xmlns="11af279b-64e7-4f5d-ac70-09a62bd062e0">
      <Terms xmlns="http://schemas.microsoft.com/office/infopath/2007/PartnerControls"/>
    </TaxKeywordTaxHTField>
    <_dlc_DocId xmlns="11af279b-64e7-4f5d-ac70-09a62bd062e0">E9NF8U-TKEA-X84-2P</_dlc_DocId>
    <_dlc_DocIdUrl xmlns="11af279b-64e7-4f5d-ac70-09a62bd062e0">
      <Url>http://ws-sites.ent.baesystems.com/sites/GCSM/Eng/fp/_layouts/DocIdRedir.aspx?ID=E9NF8U-TKEA-X84-2P</Url>
      <Description>E9NF8U-TKEA-X84-2P</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NGFSBaseDocumentType" ma:contentTypeID="0x010100C773E7E7DA4C42818A59608D9F2555FC00BDF27BE376081B4896A318D76C2C246C" ma:contentTypeVersion="7" ma:contentTypeDescription="" ma:contentTypeScope="" ma:versionID="fd7719677d7f8e581c763f2cc805b74c">
  <xsd:schema xmlns:xsd="http://www.w3.org/2001/XMLSchema" xmlns:xs="http://www.w3.org/2001/XMLSchema" xmlns:p="http://schemas.microsoft.com/office/2006/metadata/properties" xmlns:ns1="http://schemas.microsoft.com/sharepoint/v3" xmlns:ns3="cbac62c1-bbba-4ead-8d44-283708acf9cf" xmlns:ns4="11af279b-64e7-4f5d-ac70-09a62bd062e0" targetNamespace="http://schemas.microsoft.com/office/2006/metadata/properties" ma:root="true" ma:fieldsID="5e80f59a022b87bf528c9452e3991662" ns1:_="" ns3:_="" ns4:_="">
    <xsd:import namespace="http://schemas.microsoft.com/sharepoint/v3"/>
    <xsd:import namespace="cbac62c1-bbba-4ead-8d44-283708acf9cf"/>
    <xsd:import namespace="11af279b-64e7-4f5d-ac70-09a62bd062e0"/>
    <xsd:element name="properties">
      <xsd:complexType>
        <xsd:sequence>
          <xsd:element name="documentManagement">
            <xsd:complexType>
              <xsd:all>
                <xsd:element ref="ns1:Author" minOccurs="0"/>
                <xsd:element ref="ns3:GovernmentClassification2"/>
                <xsd:element ref="ns3:CompanyClassification2"/>
                <xsd:element ref="ns3:ExportControlled2"/>
                <xsd:element ref="ns3:BusinessContentOwner2"/>
                <xsd:element ref="ns4:_dlc_DocId" minOccurs="0"/>
                <xsd:element ref="ns4:_dlc_DocIdUrl" minOccurs="0"/>
                <xsd:element ref="ns4:_dlc_DocIdPersistId" minOccurs="0"/>
                <xsd:element ref="ns4:TaxKeywordTaxHTField" minOccurs="0"/>
                <xsd:element ref="ns4:TaxCatchAll" minOccurs="0"/>
                <xsd:element ref="ns4:TaxCatchAllLabel" minOccurs="0"/>
                <xsd:element ref="ns3:h8a4dcf24606461b93fff3a6134b866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uthor" ma:index="7" nillable="true" ma:displayName="Created By" ma:indexed="true"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bac62c1-bbba-4ead-8d44-283708acf9cf" elementFormDefault="qualified">
    <xsd:import namespace="http://schemas.microsoft.com/office/2006/documentManagement/types"/>
    <xsd:import namespace="http://schemas.microsoft.com/office/infopath/2007/PartnerControls"/>
    <xsd:element name="GovernmentClassification2" ma:index="12" ma:displayName="Security Marking" ma:default="" ma:description="" ma:internalName="GovernmentClassification2">
      <xsd:simpleType>
        <xsd:restriction base="dms:Choice">
          <xsd:enumeration value="NOT PROTECTIVELY MARKED"/>
        </xsd:restriction>
      </xsd:simpleType>
    </xsd:element>
    <xsd:element name="CompanyClassification2" ma:index="13" ma:displayName="Company Marking" ma:default="" ma:description="" ma:internalName="CompanyClassification2">
      <xsd:simpleType>
        <xsd:restriction base="dms:Choice">
          <xsd:enumeration value="UNCLASSIFIED"/>
          <xsd:enumeration value="IN STRICT CONFIDENCE"/>
        </xsd:restriction>
      </xsd:simpleType>
    </xsd:element>
    <xsd:element name="ExportControlled2" ma:index="14" ma:displayName="Export Controlled" ma:default="" ma:description="" ma:internalName="ExportControlled2">
      <xsd:simpleType>
        <xsd:restriction base="dms:Choice">
          <xsd:enumeration value="NO"/>
        </xsd:restriction>
      </xsd:simpleType>
    </xsd:element>
    <xsd:element name="BusinessContentOwner2" ma:index="15" ma:displayName="Content Owner" ma:default="Munitions" ma:description="" ma:internalName="BusinessContentOwner2">
      <xsd:simpleType>
        <xsd:restriction base="dms:Choice">
          <xsd:enumeration value="Munitions"/>
        </xsd:restriction>
      </xsd:simpleType>
    </xsd:element>
    <xsd:element name="h8a4dcf24606461b93fff3a6134b866c" ma:index="24" ma:taxonomy="true" ma:internalName="h8a4dcf24606461b93fff3a6134b866c" ma:taxonomyFieldName="Document_x0020_Types" ma:displayName="Document Types" ma:indexed="true" ma:default="" ma:fieldId="{18a4dcf2-4606-461b-93ff-f3a6134b866c}" ma:sspId="a7c8802d-1c6e-4b9c-a9a0-e6f4eab55ae2" ma:termSetId="3944505a-cb47-4855-9590-6f456f47afa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1af279b-64e7-4f5d-ac70-09a62bd062e0" elementFormDefault="qualified">
    <xsd:import namespace="http://schemas.microsoft.com/office/2006/documentManagement/types"/>
    <xsd:import namespace="http://schemas.microsoft.com/office/infopath/2007/PartnerControls"/>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TaxKeywordTaxHTField" ma:index="19" nillable="true" ma:taxonomy="true" ma:internalName="TaxKeywordTaxHTField" ma:taxonomyFieldName="TaxKeyword" ma:displayName="Enterprise Keywords" ma:fieldId="{23f27201-bee3-471e-b2e7-b64fd8b7ca38}" ma:taxonomyMulti="true" ma:sspId="a7c8802d-1c6e-4b9c-a9a0-e6f4eab55ae2" ma:termSetId="00000000-0000-0000-0000-000000000000" ma:anchorId="00000000-0000-0000-0000-000000000000" ma:open="true" ma:isKeyword="true">
      <xsd:complexType>
        <xsd:sequence>
          <xsd:element ref="pc:Terms" minOccurs="0" maxOccurs="1"/>
        </xsd:sequence>
      </xsd:complexType>
    </xsd:element>
    <xsd:element name="TaxCatchAll" ma:index="20" nillable="true" ma:displayName="Taxonomy Catch All Column" ma:description="" ma:hidden="true" ma:list="{04390461-866c-423b-86bc-2988cf7c5a5d}" ma:internalName="TaxCatchAll" ma:showField="CatchAllData" ma:web="11af279b-64e7-4f5d-ac70-09a62bd062e0">
      <xsd:complexType>
        <xsd:complexContent>
          <xsd:extension base="dms:MultiChoiceLookup">
            <xsd:sequence>
              <xsd:element name="Value" type="dms:Lookup" maxOccurs="unbounded" minOccurs="0" nillable="true"/>
            </xsd:sequence>
          </xsd:extension>
        </xsd:complexContent>
      </xsd:complexType>
    </xsd:element>
    <xsd:element name="TaxCatchAllLabel" ma:index="21" nillable="true" ma:displayName="Taxonomy Catch All Column1" ma:description="" ma:hidden="true" ma:list="{04390461-866c-423b-86bc-2988cf7c5a5d}" ma:internalName="TaxCatchAllLabel" ma:readOnly="true" ma:showField="CatchAllDataLabel" ma:web="11af279b-64e7-4f5d-ac70-09a62bd062e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8" ma:displayName="Author"/>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ma:index="10" ma:displayName="Comments"/>
        <xsd:element name="keywords" minOccurs="0" maxOccurs="1" type="xsd:string"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0FB9C4-6628-4826-94FC-216EFE743C03}">
  <ds:schemaRefs>
    <ds:schemaRef ds:uri="http://purl.org/dc/elements/1.1/"/>
    <ds:schemaRef ds:uri="http://schemas.microsoft.com/office/2006/documentManagement/types"/>
    <ds:schemaRef ds:uri="http://purl.org/dc/terms/"/>
    <ds:schemaRef ds:uri="11af279b-64e7-4f5d-ac70-09a62bd062e0"/>
    <ds:schemaRef ds:uri="http://schemas.microsoft.com/sharepoint/v3"/>
    <ds:schemaRef ds:uri="http://purl.org/dc/dcmitype/"/>
    <ds:schemaRef ds:uri="http://schemas.microsoft.com/office/2006/metadata/properties"/>
    <ds:schemaRef ds:uri="cbac62c1-bbba-4ead-8d44-283708acf9cf"/>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878F1135-BD75-4884-8A0B-52BEE36A8873}">
  <ds:schemaRefs>
    <ds:schemaRef ds:uri="http://schemas.microsoft.com/sharepoint/events"/>
  </ds:schemaRefs>
</ds:datastoreItem>
</file>

<file path=customXml/itemProps3.xml><?xml version="1.0" encoding="utf-8"?>
<ds:datastoreItem xmlns:ds="http://schemas.openxmlformats.org/officeDocument/2006/customXml" ds:itemID="{F64A262A-707E-4E73-B13B-C5B074042AC7}">
  <ds:schemaRefs>
    <ds:schemaRef ds:uri="http://schemas.microsoft.com/sharepoint/v3/contenttype/forms"/>
  </ds:schemaRefs>
</ds:datastoreItem>
</file>

<file path=customXml/itemProps4.xml><?xml version="1.0" encoding="utf-8"?>
<ds:datastoreItem xmlns:ds="http://schemas.openxmlformats.org/officeDocument/2006/customXml" ds:itemID="{F9837BF0-EF13-4C11-9112-25EB772789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bac62c1-bbba-4ead-8d44-283708acf9cf"/>
    <ds:schemaRef ds:uri="11af279b-64e7-4f5d-ac70-09a62bd062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PAR</vt:lpstr>
      <vt:lpstr>PAR SUMMARY REPORT</vt:lpstr>
    </vt:vector>
  </TitlesOfParts>
  <Company>BAE SYSTEMS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Disposal EIDAS Workbook</dc:title>
  <dc:creator>Carr, Andrew (UK Glascoed)</dc:creator>
  <cp:lastModifiedBy>ross</cp:lastModifiedBy>
  <cp:lastPrinted>2017-11-23T13:51:06Z</cp:lastPrinted>
  <dcterms:created xsi:type="dcterms:W3CDTF">2013-11-25T08:45:25Z</dcterms:created>
  <dcterms:modified xsi:type="dcterms:W3CDTF">2021-01-11T13:49:59Z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0x010100C773E7E7DA4C42818A59608D9F2555FC00BDF27BE376081B4896A318D76C2C246C</vt:lpwstr>
  </property>
  <property fmtid="{D5CDD505-2E9C-101B-9397-08002B2CF9AE}" pid="3" name="_dlc_DocIdItemGuid">
    <vt:lpwstr>5b1a11a7-4b9c-4829-ba39-cb2c2d18ba10</vt:lpwstr>
  </property>
  <property fmtid="{D5CDD505-2E9C-101B-9397-08002B2CF9AE}" pid="4" name="TaxKeyword">
    <vt:lpwstr/>
  </property>
  <property fmtid="{D5CDD505-2E9C-101B-9397-08002B2CF9AE}" pid="5" name="Document Types">
    <vt:lpwstr>1793;#Workbook|3cb9ef8a-76c4-44f4-9b5d-42b95fcee16a</vt:lpwstr>
  </property>
</Properties>
</file>